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財政・理財\03財政\08財政状況一覧表等\01財政状況資料集\H29決算\11ホームページ用（2回目）\"/>
    </mc:Choice>
  </mc:AlternateContent>
  <bookViews>
    <workbookView xWindow="0" yWindow="0" windowWidth="20490" windowHeight="7230" tabRatio="7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<sst xmlns="http://schemas.openxmlformats.org/spreadsheetml/2006/main" count="1075" uniqueCount="622">
  <si>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</si>
  <si>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</si>
  <si>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</si>
  <si>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</si>
  <si>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</si>
  <si>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</si>
  <si>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</si>
  <si>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</si>
  <si>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</si>
  <si>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</si>
  <si>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</si>
  <si>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</si>
  <si>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</si>
  <si>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</si>
  <si>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</si>
  <si>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</si>
  <si>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</si>
  <si>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</si>
  <si>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</si>
  <si>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</si>
  <si>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</si>
  <si>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</si>
  <si>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</si>
  <si>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</si>
  <si>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</si>
  <si>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</si>
  <si>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</si>
  <si>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</si>
  <si>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</si>
  <si>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</si>
  <si>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</si>
  <si>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</si>
  <si>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</si>
  <si>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</si>
  <si>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</si>
  <si>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</si>
  <si>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</si>
  <si>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</si>
  <si>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</si>
  <si>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</si>
  <si>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</si>
  <si>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</si>
  <si>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</si>
  <si>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</si>
  <si>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</si>
  <si>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</si>
  <si>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</si>
  <si>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</si>
  <si>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</si>
  <si>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</si>
  <si>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</si>
  <si>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</si>
  <si>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</si>
  <si>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</si>
  <si>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</si>
  <si>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</si>
  <si>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</si>
  <si>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</si>
  <si>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</si>
  <si>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</si>
  <si>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</si>
  <si>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</si>
  <si>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</si>
  <si>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</si>
  <si>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</si>
  <si>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</si>
  <si>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</si>
  <si>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</si>
  <si>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</si>
  <si>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</si>
  <si>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</si>
  <si>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</si>
  <si>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</si>
  <si>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</si>
  <si>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</si>
  <si>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</si>
  <si>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</si>
  <si>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</si>
  <si>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</si>
  <si>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</si>
  <si>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</si>
  <si>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</si>
  <si>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</si>
  <si>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</si>
  <si>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</si>
  <si>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</si>
  <si>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</si>
  <si>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</si>
  <si>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</si>
  <si>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</si>
  <si>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</si>
  <si>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</si>
  <si>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観音寺市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</si>
  <si>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</si>
  <si>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</si>
  <si>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</si>
  <si>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</si>
  <si>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</si>
  <si>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</si>
  <si>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</si>
  <si>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</si>
  <si>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</si>
  <si>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</si>
  <si>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</si>
  <si>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</si>
  <si>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</si>
  <si>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</si>
  <si>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</si>
  <si>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</si>
  <si>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</si>
  <si>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</si>
  <si>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</si>
  <si>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</si>
  <si>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</si>
  <si>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</si>
  <si>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</si>
  <si>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</si>
  <si>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</si>
  <si>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</si>
  <si>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</si>
  <si>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</si>
  <si>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</si>
  <si>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</si>
  <si>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</si>
  <si>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</si>
  <si>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</si>
  <si>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</si>
  <si>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</si>
  <si>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</si>
  <si>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</si>
  <si>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</si>
  <si>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</si>
  <si>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</si>
  <si>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</si>
  <si>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</si>
  <si>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</si>
  <si>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</si>
  <si>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</si>
  <si>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</si>
  <si>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</si>
  <si>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</si>
  <si>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</si>
  <si>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</si>
  <si>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</si>
  <si>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</si>
  <si>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</si>
  <si>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</si>
  <si>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</si>
  <si>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</si>
  <si>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</si>
  <si>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</si>
  <si>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</si>
  <si>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</si>
  <si>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</si>
  <si>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</si>
  <si>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</si>
  <si>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</si>
  <si>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</si>
  <si>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</si>
  <si>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</si>
  <si>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</si>
  <si>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</si>
  <si>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</si>
  <si>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</si>
  <si>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</si>
  <si>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</si>
  <si>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</si>
  <si>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</si>
  <si>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</si>
  <si>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</si>
  <si>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</si>
  <si>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</si>
  <si>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</si>
  <si>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</si>
  <si>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</si>
  <si>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</si>
  <si>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</si>
  <si>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</si>
  <si>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</si>
  <si>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</si>
  <si>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</si>
  <si>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</si>
  <si>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</si>
  <si>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</si>
  <si>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</si>
  <si>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</si>
  <si>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</si>
  <si>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</si>
  <si>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</si>
  <si>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</si>
  <si>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</si>
  <si>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</si>
  <si>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</si>
  <si>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</si>
  <si>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</si>
  <si>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</si>
  <si>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</si>
  <si>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</si>
  <si>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</si>
  <si>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</si>
  <si>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</si>
  <si>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</si>
  <si>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</si>
  <si>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</si>
  <si>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</si>
  <si>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</si>
  <si>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</si>
  <si>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</si>
  <si>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</si>
  <si>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</si>
  <si>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</si>
  <si>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香川県観音寺市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</si>
  <si>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</si>
  <si>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</si>
  <si>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</si>
  <si>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</si>
  <si>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</si>
  <si>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</si>
  <si>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</si>
  <si>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</si>
  <si>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</si>
  <si>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</si>
  <si>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</si>
  <si>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</si>
  <si>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</si>
  <si>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</si>
  <si>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</si>
  <si>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</si>
  <si>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</si>
  <si>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</si>
  <si>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</si>
  <si>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</si>
  <si>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</si>
  <si>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</si>
  <si>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</si>
  <si>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</si>
  <si>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</si>
  <si>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</si>
  <si>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</si>
  <si>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</si>
  <si>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</si>
  <si>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</si>
  <si>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</si>
  <si>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</si>
  <si>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</si>
  <si>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</si>
  <si>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</si>
  <si>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</si>
  <si>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</si>
  <si>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</si>
  <si>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</si>
  <si>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</si>
  <si>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</si>
  <si>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</si>
  <si>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</si>
  <si>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</si>
  <si>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</si>
  <si>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</si>
  <si>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</si>
  <si>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</si>
  <si>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</si>
  <si>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</si>
  <si>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</si>
  <si>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</si>
  <si>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</si>
  <si>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</si>
  <si>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</si>
  <si>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</si>
  <si>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</si>
  <si>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</si>
  <si>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</si>
  <si>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</si>
  <si>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</si>
  <si>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</si>
  <si>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</si>
  <si>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</si>
  <si>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</si>
  <si>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</si>
  <si>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</si>
  <si>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</si>
  <si>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</si>
  <si>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</si>
  <si>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</si>
  <si>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</si>
  <si>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</si>
  <si>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</si>
  <si>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</si>
  <si>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</si>
  <si>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</si>
  <si>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</si>
  <si>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</si>
  <si>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</si>
  <si>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</si>
  <si>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</si>
  <si>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</si>
  <si>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</si>
  <si>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</si>
  <si>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</si>
  <si>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</si>
  <si>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</si>
  <si>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</si>
  <si>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</si>
  <si>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</si>
  <si>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</si>
  <si>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</si>
  <si>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</si>
  <si>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</si>
  <si>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</si>
  <si>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</si>
  <si>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</si>
  <si>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</si>
  <si>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</si>
  <si>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</si>
  <si>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</si>
  <si>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</si>
  <si>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</si>
  <si>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</si>
  <si>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</si>
  <si>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</si>
  <si>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</si>
  <si>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</si>
  <si>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</si>
  <si>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</si>
  <si>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</si>
  <si>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</si>
  <si>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</si>
  <si>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</si>
  <si>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</si>
  <si>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</si>
  <si>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</si>
  <si>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</si>
  <si>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</si>
  <si>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</si>
  <si>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</si>
  <si>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</si>
  <si>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</si>
  <si>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</si>
  <si>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</si>
  <si>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</si>
  <si>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</si>
  <si>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</si>
  <si>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</si>
  <si>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</si>
  <si>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</si>
  <si>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</si>
  <si>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</si>
  <si>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</si>
  <si>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</si>
  <si>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</si>
  <si>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</si>
  <si>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</si>
  <si>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</si>
  <si>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</si>
  <si>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</si>
  <si>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</si>
  <si>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</si>
  <si>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</si>
  <si>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</si>
  <si>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</si>
  <si>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</si>
  <si>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</si>
  <si>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</si>
  <si>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香川県観音寺市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</si>
  <si>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</si>
  <si>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</si>
  <si>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</si>
  <si>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</si>
  <si>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</si>
  <si>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</si>
  <si>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</si>
  <si>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</si>
  <si>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</si>
  <si>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</si>
  <si>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</si>
  <si>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</si>
  <si>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</si>
  <si>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</si>
  <si>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</si>
  <si>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</si>
  <si>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</si>
  <si>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</si>
  <si>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</si>
  <si>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</si>
  <si>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</si>
  <si>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粟井坂瀬山林特別会計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</si>
  <si>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</si>
  <si>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</si>
  <si>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</si>
  <si>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</si>
  <si>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</si>
  <si>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</si>
  <si>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</si>
  <si>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</si>
  <si>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</si>
  <si>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</si>
  <si>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</si>
  <si>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</si>
  <si>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</si>
  <si>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</si>
  <si>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</si>
  <si>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国民健康保険伊吹診療所特別会計</t>
    <phoneticPr fontId="5"/>
  </si>
  <si>
    <t>後期高齢者医療事業特別会計</t>
    <phoneticPr fontId="5"/>
  </si>
  <si>
    <t>介護保険事業特別会計</t>
    <phoneticPr fontId="5"/>
  </si>
  <si>
    <t>水道事業会計</t>
    <phoneticPr fontId="5"/>
  </si>
  <si>
    <t>法適用企業</t>
    <phoneticPr fontId="5"/>
  </si>
  <si>
    <t>航路事業特別会計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</si>
  <si>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</si>
  <si>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</si>
  <si>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</si>
  <si>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</si>
  <si>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</si>
  <si>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</si>
  <si>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</si>
  <si>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</si>
  <si>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</si>
  <si>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</si>
  <si>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</si>
  <si>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</si>
  <si>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</si>
  <si>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</si>
  <si>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</si>
  <si>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</si>
  <si>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</si>
  <si>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</si>
  <si>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</si>
  <si>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</si>
  <si>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</si>
  <si>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</si>
  <si>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</si>
  <si>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</si>
  <si>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</si>
  <si>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</si>
  <si>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</si>
  <si>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</si>
  <si>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</si>
  <si>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</si>
  <si>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</si>
  <si>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</si>
  <si>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</si>
  <si>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</si>
  <si>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</si>
  <si>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</si>
  <si>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</si>
  <si>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</si>
  <si>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</si>
  <si>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</si>
  <si>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</si>
  <si>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</si>
  <si>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</si>
  <si>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</si>
  <si>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</si>
  <si>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</si>
  <si>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</si>
  <si>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</si>
  <si>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</si>
  <si>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</si>
  <si>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</si>
  <si>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</si>
  <si>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</si>
  <si>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</si>
  <si>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</si>
  <si>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</si>
  <si>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</si>
  <si>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</si>
  <si>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</si>
  <si>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</si>
  <si>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</si>
  <si>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</si>
  <si>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</si>
  <si>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</si>
  <si>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</si>
  <si>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</si>
  <si>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</si>
  <si>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</si>
  <si>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</si>
  <si>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</si>
  <si>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</si>
  <si>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</si>
  <si>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航路事業特別会計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</si>
  <si>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</si>
  <si>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</si>
  <si>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</si>
  <si>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</si>
  <si>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</si>
  <si>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</si>
  <si>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</si>
  <si>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</si>
  <si>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</si>
  <si>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</si>
  <si>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</si>
  <si>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</si>
  <si>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</si>
  <si>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</si>
  <si>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</si>
  <si>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</si>
  <si>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</si>
  <si>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</si>
  <si>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</si>
  <si>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</si>
  <si>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</si>
  <si>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</si>
  <si>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</si>
  <si>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</si>
  <si>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</si>
  <si>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</si>
  <si>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</si>
  <si>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</si>
  <si>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</si>
  <si>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</si>
  <si>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</si>
  <si>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</si>
  <si>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</si>
  <si>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</si>
  <si>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</si>
  <si>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</si>
  <si>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</si>
  <si>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</si>
  <si>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</si>
  <si>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</si>
  <si>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</si>
  <si>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</si>
  <si>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</si>
  <si>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</si>
  <si>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</si>
  <si>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</si>
  <si>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</si>
  <si>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</si>
  <si>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</si>
  <si>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</si>
  <si>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</si>
  <si>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</si>
  <si>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</si>
  <si>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</si>
  <si>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</si>
  <si>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</si>
  <si>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</si>
  <si>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</si>
  <si>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</si>
  <si>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</si>
  <si>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</si>
  <si>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</si>
  <si>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</si>
  <si>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</si>
  <si>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</si>
  <si>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</si>
  <si>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</si>
  <si>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</si>
  <si>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</si>
  <si>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</si>
  <si>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</si>
  <si>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</si>
  <si>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</si>
  <si>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</si>
  <si>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</si>
  <si>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</si>
  <si>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</si>
  <si>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</si>
  <si>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</si>
  <si>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</si>
  <si>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</si>
  <si>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</si>
  <si>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</si>
  <si>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</si>
  <si>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0.95</t>
  </si>
  <si>
    <t>▲ 1.05</t>
  </si>
  <si>
    <t>▲ 1.47</t>
  </si>
  <si>
    <t>▲ 1.59</t>
  </si>
  <si>
    <t>水道事業会計</t>
  </si>
  <si>
    <t>一般会計</t>
  </si>
  <si>
    <t>公共下水道事業特別会計</t>
  </si>
  <si>
    <t>介護保険事業特別会計</t>
  </si>
  <si>
    <t>航路事業特別会計</t>
  </si>
  <si>
    <t>施設貸付事業特別会計</t>
  </si>
  <si>
    <t>粟井坂瀬山林特別会計</t>
  </si>
  <si>
    <t>国民健康保険事業特別会計</t>
  </si>
  <si>
    <t>▲ 0.30</t>
  </si>
  <si>
    <t>その他会計（赤字）</t>
  </si>
  <si>
    <t>その他会計（黒字）</t>
  </si>
  <si>
    <t>　合併振興基金</t>
    <rPh sb="1" eb="3">
      <t>ガッペイ</t>
    </rPh>
    <rPh sb="3" eb="5">
      <t>シンコウ</t>
    </rPh>
    <rPh sb="5" eb="7">
      <t>キキン</t>
    </rPh>
    <phoneticPr fontId="11"/>
  </si>
  <si>
    <t>　施設管理等基金</t>
    <rPh sb="1" eb="3">
      <t>シセツ</t>
    </rPh>
    <rPh sb="3" eb="6">
      <t>カンリトウ</t>
    </rPh>
    <rPh sb="6" eb="8">
      <t>キキン</t>
    </rPh>
    <phoneticPr fontId="11"/>
  </si>
  <si>
    <t>　学校施設整備基金</t>
    <rPh sb="1" eb="3">
      <t>ガッコウ</t>
    </rPh>
    <rPh sb="3" eb="5">
      <t>シセツ</t>
    </rPh>
    <rPh sb="5" eb="7">
      <t>セイビ</t>
    </rPh>
    <rPh sb="7" eb="9">
      <t>キキン</t>
    </rPh>
    <phoneticPr fontId="11"/>
  </si>
  <si>
    <t>　施設等整備基金</t>
    <rPh sb="1" eb="3">
      <t>シセツ</t>
    </rPh>
    <rPh sb="3" eb="4">
      <t>トウ</t>
    </rPh>
    <rPh sb="4" eb="6">
      <t>セイビ</t>
    </rPh>
    <rPh sb="6" eb="8">
      <t>キキン</t>
    </rPh>
    <phoneticPr fontId="11"/>
  </si>
  <si>
    <t>　職員退職手当基金</t>
    <rPh sb="1" eb="3">
      <t>ショクイン</t>
    </rPh>
    <rPh sb="3" eb="5">
      <t>タイショク</t>
    </rPh>
    <rPh sb="5" eb="7">
      <t>テアテ</t>
    </rPh>
    <rPh sb="7" eb="9">
      <t>キキン</t>
    </rPh>
    <phoneticPr fontId="11"/>
  </si>
  <si>
    <t>三観広域行政組合（一般会計）</t>
    <rPh sb="0" eb="1">
      <t>サン</t>
    </rPh>
    <rPh sb="1" eb="2">
      <t>カン</t>
    </rPh>
    <rPh sb="2" eb="4">
      <t>コウイキ</t>
    </rPh>
    <rPh sb="4" eb="6">
      <t>ギョウセイ</t>
    </rPh>
    <rPh sb="6" eb="8">
      <t>クミアイ</t>
    </rPh>
    <rPh sb="9" eb="11">
      <t>イッパン</t>
    </rPh>
    <rPh sb="11" eb="13">
      <t>カイケイ</t>
    </rPh>
    <phoneticPr fontId="27"/>
  </si>
  <si>
    <t>三観広域行政組合（電子計算センター）</t>
    <rPh sb="0" eb="1">
      <t>サン</t>
    </rPh>
    <rPh sb="1" eb="2">
      <t>カン</t>
    </rPh>
    <rPh sb="2" eb="4">
      <t>コウイキ</t>
    </rPh>
    <rPh sb="4" eb="6">
      <t>ギョウセイ</t>
    </rPh>
    <rPh sb="6" eb="8">
      <t>クミアイ</t>
    </rPh>
    <rPh sb="9" eb="11">
      <t>デンシ</t>
    </rPh>
    <rPh sb="11" eb="13">
      <t>ケイサン</t>
    </rPh>
    <phoneticPr fontId="27"/>
  </si>
  <si>
    <t>三豊総合病院企業団（病院事業会計）</t>
    <rPh sb="8" eb="9">
      <t>ダン</t>
    </rPh>
    <rPh sb="10" eb="12">
      <t>ビョウイン</t>
    </rPh>
    <rPh sb="12" eb="14">
      <t>ジギョウ</t>
    </rPh>
    <phoneticPr fontId="27"/>
  </si>
  <si>
    <t>三豊総合病院企業団（保健福祉総合施設事業）</t>
    <rPh sb="8" eb="9">
      <t>ダン</t>
    </rPh>
    <rPh sb="10" eb="12">
      <t>ホケン</t>
    </rPh>
    <rPh sb="12" eb="14">
      <t>フクシ</t>
    </rPh>
    <rPh sb="14" eb="16">
      <t>ソウゴウ</t>
    </rPh>
    <rPh sb="16" eb="18">
      <t>シセツ</t>
    </rPh>
    <rPh sb="18" eb="20">
      <t>ジギョウ</t>
    </rPh>
    <phoneticPr fontId="27"/>
  </si>
  <si>
    <t>三豊総合病院企業団（介護老人保健施設事業会計）</t>
    <rPh sb="8" eb="9">
      <t>ダン</t>
    </rPh>
    <rPh sb="10" eb="12">
      <t>カイゴ</t>
    </rPh>
    <rPh sb="12" eb="14">
      <t>ロウジン</t>
    </rPh>
    <rPh sb="14" eb="16">
      <t>ホケン</t>
    </rPh>
    <rPh sb="16" eb="18">
      <t>シセツ</t>
    </rPh>
    <rPh sb="18" eb="20">
      <t>ジギョウ</t>
    </rPh>
    <rPh sb="20" eb="22">
      <t>カイケイ</t>
    </rPh>
    <phoneticPr fontId="27"/>
  </si>
  <si>
    <t>香川県市町総合事務組合</t>
    <rPh sb="10" eb="11">
      <t>ア</t>
    </rPh>
    <phoneticPr fontId="27"/>
  </si>
  <si>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</si>
  <si>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27"/>
  </si>
  <si>
    <t>-</t>
    <phoneticPr fontId="2"/>
  </si>
  <si>
    <t>-</t>
    <phoneticPr fontId="2"/>
  </si>
  <si>
    <t>法適用企業</t>
    <rPh sb="0" eb="1">
      <t>ホウ</t>
    </rPh>
    <rPh sb="1" eb="3">
      <t>テキヨウ</t>
    </rPh>
    <rPh sb="3" eb="5">
      <t>キギョウ</t>
    </rPh>
    <phoneticPr fontId="2"/>
  </si>
  <si>
    <t>-</t>
    <phoneticPr fontId="11"/>
  </si>
  <si>
    <t>観音寺市土地開発公社</t>
    <rPh sb="0" eb="4">
      <t>カンオンジシ</t>
    </rPh>
    <rPh sb="4" eb="6">
      <t>トチ</t>
    </rPh>
    <rPh sb="6" eb="8">
      <t>カイハツ</t>
    </rPh>
    <rPh sb="8" eb="10">
      <t>コウシャ</t>
    </rPh>
    <phoneticPr fontId="2"/>
  </si>
  <si>
    <t>株式会社観音寺冷蔵センター</t>
  </si>
  <si>
    <t>観音寺観光開発株式会社</t>
  </si>
  <si>
    <t>出資比率100％</t>
    <rPh sb="0" eb="2">
      <t>シュッシ</t>
    </rPh>
    <rPh sb="2" eb="4">
      <t>ヒリツ</t>
    </rPh>
    <phoneticPr fontId="11"/>
  </si>
  <si>
    <t>出資比率29.0％</t>
  </si>
  <si>
    <t>出資比率12.5％</t>
  </si>
  <si>
    <t>-</t>
    <phoneticPr fontId="2"/>
  </si>
  <si>
    <t>-</t>
    <phoneticPr fontId="2"/>
  </si>
  <si>
    <t>○</t>
    <phoneticPr fontId="2"/>
  </si>
  <si>
    <t>香川県三豊市観音寺市学校組合</t>
    <rPh sb="0" eb="3">
      <t>カガワケン</t>
    </rPh>
    <rPh sb="13" eb="14">
      <t>ア</t>
    </rPh>
    <phoneticPr fontId="27"/>
  </si>
  <si>
    <t>-</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</si>
  <si>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</si>
  <si>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</si>
  <si>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</si>
  <si>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</si>
  <si>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</si>
  <si>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</si>
  <si>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将来負担比率、実質公債費比率ともに改善傾向ではあるが、類似団体内平均値を上回っている。実質公債費比率は今後、新市民会館の元金償還が本格化することにより上昇すると見込まれているため、新たな市債の発行を抑制するなどの対応が必要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</si>
  <si>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</si>
  <si>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</si>
  <si>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</si>
  <si>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</si>
  <si>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</si>
  <si>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新庁舎や新市民会館の整備に地方債を活用したため、将来負担比率は高い状態となっているが、それに対応する形で、有形固定資産減価償却率は類似団体内平均値を下回っている。今後、標準財政規模の伸びは期待できないため、公共下水道事業等特別会計も含めた市債の新規発行を抑えていくなど、公債費残高を減らしていく取り組みが必要である。また、公共施設の統廃合を推進することで、老朽化した施設を減らしていく取組が必要である。</t>
    <rPh sb="47" eb="49">
      <t>タイオウ</t>
    </rPh>
    <rPh sb="51" eb="52">
      <t>カタチ</t>
    </rPh>
    <rPh sb="54" eb="56">
      <t>ユウケイ</t>
    </rPh>
    <rPh sb="56" eb="58">
      <t>コテイ</t>
    </rPh>
    <rPh sb="58" eb="60">
      <t>シサン</t>
    </rPh>
    <rPh sb="60" eb="62">
      <t>ゲンカ</t>
    </rPh>
    <rPh sb="62" eb="64">
      <t>ショウキャク</t>
    </rPh>
    <rPh sb="64" eb="65">
      <t>リツ</t>
    </rPh>
    <rPh sb="66" eb="68">
      <t>ルイジ</t>
    </rPh>
    <rPh sb="68" eb="70">
      <t>ダンタイ</t>
    </rPh>
    <rPh sb="70" eb="71">
      <t>ナイ</t>
    </rPh>
    <rPh sb="71" eb="74">
      <t>ヘイキンチ</t>
    </rPh>
    <rPh sb="75" eb="77">
      <t>シタマワ</t>
    </rPh>
    <rPh sb="104" eb="106">
      <t>コウキョウ</t>
    </rPh>
    <rPh sb="162" eb="164">
      <t>コウキョウ</t>
    </rPh>
    <rPh sb="164" eb="166">
      <t>シセツ</t>
    </rPh>
    <rPh sb="167" eb="170">
      <t>トウハイゴウ</t>
    </rPh>
    <rPh sb="171" eb="173">
      <t>スイシン</t>
    </rPh>
    <rPh sb="179" eb="182">
      <t>ロウキュウカ</t>
    </rPh>
    <rPh sb="184" eb="186">
      <t>シセツ</t>
    </rPh>
    <rPh sb="187" eb="188">
      <t>ヘ</t>
    </rPh>
    <rPh sb="193" eb="195">
      <t>トリクミ</t>
    </rPh>
    <rPh sb="196" eb="198">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</si>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</sst>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extLst xmlns:c16r2="http://schemas.microsoft.com/office/drawing/2015/06/chart">
            <c:ext xmlns:c16="http://schemas.microsoft.com/office/drawing/2014/chart" uri="{C3380CC4-5D6E-409C-BE32-E72D297353CC}">
              <c16:uniqueId val="{00000000-31AD-401A-BE48-596D5738CF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88145</c:v>
                </c:pt>
                <c:pt idx="1">
                  <c:v>101445</c:v>
                </c:pt>
                <c:pt idx="2">
                  <c:v>70251</c:v>
                </c:pt>
                <c:pt idx="3">
                  <c:v>116180</c:v>
                </c:pt>
                <c:pt idx="4">
                  <c:v>49543</c:v>
                </c:pt>
              </c:numCache>
            </c:numRef>
          </c:val>
          <c:smooth val="0"/>
          <c:extLst xmlns:c16r2="http://schemas.microsoft.com/office/drawing/2015/06/chart">
            <c:ext xmlns:c16="http://schemas.microsoft.com/office/drawing/2014/chart" uri="{C3380CC4-5D6E-409C-BE32-E72D297353CC}">
              <c16:uniqueId val="{00000001-31AD-401A-BE48-596D5738CF3F}"/>
            </c:ext>
          </c:extLst>
        </c:ser>
        <c:dLbls>
          <c:showLegendKey val="0"/>
          <c:showVal val="0"/>
          <c:showCatName val="0"/>
          <c:showSerName val="0"/>
          <c:showPercent val="0"/>
          <c:showBubbleSize val="0"/>
        </c:dLbls>
        <c:marker val="1"/>
        <c:smooth val="0"/>
        <c:axId val="219109832"/>
        <c:axId val="219108656"/>
      </c:lineChart>
      <c:catAx>
        <c:axId val="219109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108656"/>
        <c:crosses val="autoZero"/>
        <c:auto val="1"/>
        <c:lblAlgn val="ctr"/>
        <c:lblOffset val="100"/>
        <c:tickLblSkip val="1"/>
        <c:tickMarkSkip val="1"/>
        <c:noMultiLvlLbl val="0"/>
      </c:catAx>
      <c:valAx>
        <c:axId val="2191086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109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2.76</c:v>
                </c:pt>
                <c:pt idx="1">
                  <c:v>4.96</c:v>
                </c:pt>
                <c:pt idx="2">
                  <c:v>3.79</c:v>
                </c:pt>
                <c:pt idx="3">
                  <c:v>4.8499999999999996</c:v>
                </c:pt>
                <c:pt idx="4">
                  <c:v>5.78</c:v>
                </c:pt>
              </c:numCache>
            </c:numRef>
          </c:val>
          <c:extLst xmlns:c16r2="http://schemas.microsoft.com/office/drawing/2015/06/chart">
            <c:ext xmlns:c16="http://schemas.microsoft.com/office/drawing/2014/chart" uri="{C3380CC4-5D6E-409C-BE32-E72D297353CC}">
              <c16:uniqueId val="{00000000-41C5-4D91-9A2C-597012CCB6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14.9</c:v>
                </c:pt>
                <c:pt idx="1">
                  <c:v>16.5</c:v>
                </c:pt>
                <c:pt idx="2">
                  <c:v>18.8</c:v>
                </c:pt>
                <c:pt idx="3">
                  <c:v>18.68</c:v>
                </c:pt>
                <c:pt idx="4">
                  <c:v>18.739999999999998</c:v>
                </c:pt>
              </c:numCache>
            </c:numRef>
          </c:val>
          <c:extLst xmlns:c16r2="http://schemas.microsoft.com/office/drawing/2015/06/chart">
            <c:ext xmlns:c16="http://schemas.microsoft.com/office/drawing/2014/chart" uri="{C3380CC4-5D6E-409C-BE32-E72D297353CC}">
              <c16:uniqueId val="{00000001-41C5-4D91-9A2C-597012CCB689}"/>
            </c:ext>
          </c:extLst>
        </c:ser>
        <c:dLbls>
          <c:showLegendKey val="0"/>
          <c:showVal val="0"/>
          <c:showCatName val="0"/>
          <c:showSerName val="0"/>
          <c:showPercent val="0"/>
          <c:showBubbleSize val="0"/>
        </c:dLbls>
        <c:gapWidth val="250"/>
        <c:overlap val="100"/>
        <c:axId val="219109048"/>
        <c:axId val="219111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-0.95</c:v>
                </c:pt>
                <c:pt idx="1">
                  <c:v>2.2400000000000002</c:v>
                </c:pt>
                <c:pt idx="2">
                  <c:v>-1.05</c:v>
                </c:pt>
                <c:pt idx="3">
                  <c:v>-1.47</c:v>
                </c:pt>
                <c:pt idx="4">
                  <c:v>-1.59</c:v>
                </c:pt>
              </c:numCache>
            </c:numRef>
          </c:val>
          <c:smooth val="0"/>
          <c:extLst xmlns:c16r2="http://schemas.microsoft.com/office/drawing/2015/06/chart">
            <c:ext xmlns:c16="http://schemas.microsoft.com/office/drawing/2014/chart" uri="{C3380CC4-5D6E-409C-BE32-E72D297353CC}">
              <c16:uniqueId val="{00000002-41C5-4D91-9A2C-597012CCB689}"/>
            </c:ext>
          </c:extLst>
        </c:ser>
        <c:dLbls>
          <c:showLegendKey val="0"/>
          <c:showVal val="0"/>
          <c:showCatName val="0"/>
          <c:showSerName val="0"/>
          <c:showPercent val="0"/>
          <c:showBubbleSize val="0"/>
        </c:dLbls>
        <c:marker val="1"/>
        <c:smooth val="0"/>
        <c:axId val="219109048"/>
        <c:axId val="219111400"/>
      </c:lineChart>
      <c:catAx>
        <c:axId val="21910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111400"/>
        <c:crosses val="autoZero"/>
        <c:auto val="1"/>
        <c:lblAlgn val="ctr"/>
        <c:lblOffset val="100"/>
        <c:tickLblSkip val="1"/>
        <c:tickMarkSkip val="1"/>
        <c:noMultiLvlLbl val="0"/>
      </c:catAx>
      <c:valAx>
        <c:axId val="219111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109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0.54</c:v>
                </c:pt>
                <c:pt idx="4">
                  <c:v>#N/A</c:v>
                </c:pt>
                <c:pt idx="5">
                  <c:v>0.03</c:v>
                </c:pt>
                <c:pt idx="6">
                  <c:v>#N/A</c:v>
                </c:pt>
                <c:pt idx="7">
                  <c:v>0.13</c:v>
                </c:pt>
                <c:pt idx="8">
                  <c:v>#N/A</c:v>
                </c:pt>
                <c:pt idx="9">
                  <c:v>0.05</c:v>
                </c:pt>
              </c:numCache>
            </c:numRef>
          </c:val>
          <c:extLst xmlns:c16r2="http://schemas.microsoft.com/office/drawing/2015/06/chart">
            <c:ext xmlns:c16="http://schemas.microsoft.com/office/drawing/2014/chart" uri="{C3380CC4-5D6E-409C-BE32-E72D297353CC}">
              <c16:uniqueId val="{00000000-BDCC-434A-9567-777DD23A97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DCC-434A-9567-777DD23A97C2}"/>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0.39</c:v>
                </c:pt>
                <c:pt idx="2">
                  <c:v>0.3</c:v>
                </c:pt>
                <c:pt idx="3">
                  <c:v>#N/A</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BDCC-434A-9567-777DD23A97C2}"/>
            </c:ext>
          </c:extLst>
        </c:ser>
        <c:ser>
          <c:idx val="3"/>
          <c:order val="3"/>
          <c:tx>
            <c:strRef>
              <c:f>データシート!$A$30</c:f>
              <c:strCache>
                <c:ptCount val="1"/>
                <c:pt idx="0">
                  <c:v>粟井坂瀬山林特別会計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0.12</c:v>
                </c:pt>
                <c:pt idx="4">
                  <c:v>#N/A</c:v>
                </c:pt>
                <c:pt idx="5">
                  <c:v>0.11</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BDCC-434A-9567-777DD23A97C2}"/>
            </c:ext>
          </c:extLst>
        </c:ser>
        <c:ser>
          <c:idx val="4"/>
          <c:order val="4"/>
          <c:tx>
            <c:strRef>
              <c:f>データシート!$A$31</c:f>
              <c:strCache>
                <c:ptCount val="1"/>
                <c:pt idx="0">
                  <c:v>施設貸付事業特別会計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0.19</c:v>
                </c:pt>
                <c:pt idx="4">
                  <c:v>#N/A</c:v>
                </c:pt>
                <c:pt idx="5">
                  <c:v>0.12</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4-BDCC-434A-9567-777DD23A97C2}"/>
            </c:ext>
          </c:extLst>
        </c:ser>
        <c:ser>
          <c:idx val="5"/>
          <c:order val="5"/>
          <c:tx>
            <c:strRef>
              <c:f>データシート!$A$32</c:f>
              <c:strCache>
                <c:ptCount val="1"/>
                <c:pt idx="0">
                  <c:v>航路事業特別会計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0.09</c:v>
                </c:pt>
                <c:pt idx="4">
                  <c:v>#N/A</c:v>
                </c:pt>
                <c:pt idx="5">
                  <c:v>0.14000000000000001</c:v>
                </c:pt>
                <c:pt idx="6">
                  <c:v>#N/A</c:v>
                </c:pt>
                <c:pt idx="7">
                  <c:v>0.17</c:v>
                </c:pt>
                <c:pt idx="8">
                  <c:v>#N/A</c:v>
                </c:pt>
                <c:pt idx="9">
                  <c:v>0.19</c:v>
                </c:pt>
              </c:numCache>
            </c:numRef>
          </c:val>
          <c:extLst xmlns:c16r2="http://schemas.microsoft.com/office/drawing/2015/06/chart">
            <c:ext xmlns:c16="http://schemas.microsoft.com/office/drawing/2014/chart" uri="{C3380CC4-5D6E-409C-BE32-E72D297353CC}">
              <c16:uniqueId val="{00000005-BDCC-434A-9567-777DD23A97C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0.75</c:v>
                </c:pt>
                <c:pt idx="2">
                  <c:v>#N/A</c:v>
                </c:pt>
                <c:pt idx="3">
                  <c:v>0.61</c:v>
                </c:pt>
                <c:pt idx="4">
                  <c:v>#N/A</c:v>
                </c:pt>
                <c:pt idx="5">
                  <c:v>0.8</c:v>
                </c:pt>
                <c:pt idx="6">
                  <c:v>#N/A</c:v>
                </c:pt>
                <c:pt idx="7">
                  <c:v>1.0900000000000001</c:v>
                </c:pt>
                <c:pt idx="8">
                  <c:v>#N/A</c:v>
                </c:pt>
                <c:pt idx="9">
                  <c:v>0.63</c:v>
                </c:pt>
              </c:numCache>
            </c:numRef>
          </c:val>
          <c:extLst xmlns:c16r2="http://schemas.microsoft.com/office/drawing/2015/06/chart">
            <c:ext xmlns:c16="http://schemas.microsoft.com/office/drawing/2014/chart" uri="{C3380CC4-5D6E-409C-BE32-E72D297353CC}">
              <c16:uniqueId val="{00000006-BDCC-434A-9567-777DD23A97C2}"/>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1.01</c:v>
                </c:pt>
                <c:pt idx="2">
                  <c:v>#N/A</c:v>
                </c:pt>
                <c:pt idx="3">
                  <c:v>1.31</c:v>
                </c:pt>
                <c:pt idx="4">
                  <c:v>#N/A</c:v>
                </c:pt>
                <c:pt idx="5">
                  <c:v>1.44</c:v>
                </c:pt>
                <c:pt idx="6">
                  <c:v>#N/A</c:v>
                </c:pt>
                <c:pt idx="7">
                  <c:v>1.68</c:v>
                </c:pt>
                <c:pt idx="8">
                  <c:v>#N/A</c:v>
                </c:pt>
                <c:pt idx="9">
                  <c:v>1.62</c:v>
                </c:pt>
              </c:numCache>
            </c:numRef>
          </c:val>
          <c:extLst xmlns:c16r2="http://schemas.microsoft.com/office/drawing/2015/06/chart">
            <c:ext xmlns:c16="http://schemas.microsoft.com/office/drawing/2014/chart" uri="{C3380CC4-5D6E-409C-BE32-E72D297353CC}">
              <c16:uniqueId val="{00000007-BDCC-434A-9567-777DD23A97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2.63</c:v>
                </c:pt>
                <c:pt idx="2">
                  <c:v>#N/A</c:v>
                </c:pt>
                <c:pt idx="3">
                  <c:v>4.63</c:v>
                </c:pt>
                <c:pt idx="4">
                  <c:v>#N/A</c:v>
                </c:pt>
                <c:pt idx="5">
                  <c:v>3.54</c:v>
                </c:pt>
                <c:pt idx="6">
                  <c:v>#N/A</c:v>
                </c:pt>
                <c:pt idx="7">
                  <c:v>4.6500000000000004</c:v>
                </c:pt>
                <c:pt idx="8">
                  <c:v>#N/A</c:v>
                </c:pt>
                <c:pt idx="9">
                  <c:v>5.57</c:v>
                </c:pt>
              </c:numCache>
            </c:numRef>
          </c:val>
          <c:extLst xmlns:c16r2="http://schemas.microsoft.com/office/drawing/2015/06/chart">
            <c:ext xmlns:c16="http://schemas.microsoft.com/office/drawing/2014/chart" uri="{C3380CC4-5D6E-409C-BE32-E72D297353CC}">
              <c16:uniqueId val="{00000008-BDCC-434A-9567-777DD23A97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9.69</c:v>
                </c:pt>
                <c:pt idx="2">
                  <c:v>#N/A</c:v>
                </c:pt>
                <c:pt idx="3">
                  <c:v>10.26</c:v>
                </c:pt>
                <c:pt idx="4">
                  <c:v>#N/A</c:v>
                </c:pt>
                <c:pt idx="5">
                  <c:v>11.84</c:v>
                </c:pt>
                <c:pt idx="6">
                  <c:v>#N/A</c:v>
                </c:pt>
                <c:pt idx="7">
                  <c:v>12.83</c:v>
                </c:pt>
                <c:pt idx="8">
                  <c:v>#N/A</c:v>
                </c:pt>
                <c:pt idx="9">
                  <c:v>13.02</c:v>
                </c:pt>
              </c:numCache>
            </c:numRef>
          </c:val>
          <c:extLst xmlns:c16r2="http://schemas.microsoft.com/office/drawing/2015/06/chart">
            <c:ext xmlns:c16="http://schemas.microsoft.com/office/drawing/2014/chart" uri="{C3380CC4-5D6E-409C-BE32-E72D297353CC}">
              <c16:uniqueId val="{00000009-BDCC-434A-9567-777DD23A97C2}"/>
            </c:ext>
          </c:extLst>
        </c:ser>
        <c:dLbls>
          <c:showLegendKey val="0"/>
          <c:showVal val="0"/>
          <c:showCatName val="0"/>
          <c:showSerName val="0"/>
          <c:showPercent val="0"/>
          <c:showBubbleSize val="0"/>
        </c:dLbls>
        <c:gapWidth val="150"/>
        <c:overlap val="100"/>
        <c:axId val="219112184"/>
        <c:axId val="472798240"/>
      </c:barChart>
      <c:catAx>
        <c:axId val="21911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798240"/>
        <c:crosses val="autoZero"/>
        <c:auto val="1"/>
        <c:lblAlgn val="ctr"/>
        <c:lblOffset val="100"/>
        <c:tickLblSkip val="1"/>
        <c:tickMarkSkip val="1"/>
        <c:noMultiLvlLbl val="0"/>
      </c:catAx>
      <c:valAx>
        <c:axId val="47279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112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2402</c:v>
                </c:pt>
                <c:pt idx="5">
                  <c:v>2524</c:v>
                </c:pt>
                <c:pt idx="8">
                  <c:v>2504</c:v>
                </c:pt>
                <c:pt idx="11">
                  <c:v>2548</c:v>
                </c:pt>
                <c:pt idx="14">
                  <c:v>2587</c:v>
                </c:pt>
              </c:numCache>
            </c:numRef>
          </c:val>
          <c:extLst xmlns:c16r2="http://schemas.microsoft.com/office/drawing/2015/06/chart">
            <c:ext xmlns:c16="http://schemas.microsoft.com/office/drawing/2014/chart" uri="{C3380CC4-5D6E-409C-BE32-E72D297353CC}">
              <c16:uniqueId val="{00000000-B538-40AD-AB9C-EC88157000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B538-40AD-AB9C-EC88157000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2-B538-40AD-AB9C-EC88157000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219</c:v>
                </c:pt>
                <c:pt idx="3">
                  <c:v>225</c:v>
                </c:pt>
                <c:pt idx="6">
                  <c:v>217</c:v>
                </c:pt>
                <c:pt idx="9">
                  <c:v>224</c:v>
                </c:pt>
                <c:pt idx="12">
                  <c:v>216</c:v>
                </c:pt>
              </c:numCache>
            </c:numRef>
          </c:val>
          <c:extLst xmlns:c16r2="http://schemas.microsoft.com/office/drawing/2015/06/chart">
            <c:ext xmlns:c16="http://schemas.microsoft.com/office/drawing/2014/chart" uri="{C3380CC4-5D6E-409C-BE32-E72D297353CC}">
              <c16:uniqueId val="{00000003-B538-40AD-AB9C-EC88157000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491</c:v>
                </c:pt>
                <c:pt idx="3">
                  <c:v>476</c:v>
                </c:pt>
                <c:pt idx="6">
                  <c:v>500</c:v>
                </c:pt>
                <c:pt idx="9">
                  <c:v>501</c:v>
                </c:pt>
                <c:pt idx="12">
                  <c:v>498</c:v>
                </c:pt>
              </c:numCache>
            </c:numRef>
          </c:val>
          <c:extLst xmlns:c16r2="http://schemas.microsoft.com/office/drawing/2015/06/chart">
            <c:ext xmlns:c16="http://schemas.microsoft.com/office/drawing/2014/chart" uri="{C3380CC4-5D6E-409C-BE32-E72D297353CC}">
              <c16:uniqueId val="{00000004-B538-40AD-AB9C-EC88157000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38-40AD-AB9C-EC88157000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38-40AD-AB9C-EC88157000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3219</c:v>
                </c:pt>
                <c:pt idx="3">
                  <c:v>3180</c:v>
                </c:pt>
                <c:pt idx="6">
                  <c:v>3121</c:v>
                </c:pt>
                <c:pt idx="9">
                  <c:v>3108</c:v>
                </c:pt>
                <c:pt idx="12">
                  <c:v>3093</c:v>
                </c:pt>
              </c:numCache>
            </c:numRef>
          </c:val>
          <c:extLst xmlns:c16r2="http://schemas.microsoft.com/office/drawing/2015/06/chart">
            <c:ext xmlns:c16="http://schemas.microsoft.com/office/drawing/2014/chart" uri="{C3380CC4-5D6E-409C-BE32-E72D297353CC}">
              <c16:uniqueId val="{00000007-B538-40AD-AB9C-EC88157000AB}"/>
            </c:ext>
          </c:extLst>
        </c:ser>
        <c:dLbls>
          <c:showLegendKey val="0"/>
          <c:showVal val="0"/>
          <c:showCatName val="0"/>
          <c:showSerName val="0"/>
          <c:showPercent val="0"/>
          <c:showBubbleSize val="0"/>
        </c:dLbls>
        <c:gapWidth val="100"/>
        <c:overlap val="100"/>
        <c:axId val="472799024"/>
        <c:axId val="472799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1537</c:v>
                </c:pt>
                <c:pt idx="2">
                  <c:v>#N/A</c:v>
                </c:pt>
                <c:pt idx="3">
                  <c:v>#N/A</c:v>
                </c:pt>
                <c:pt idx="4">
                  <c:v>1368</c:v>
                </c:pt>
                <c:pt idx="5">
                  <c:v>#N/A</c:v>
                </c:pt>
                <c:pt idx="6">
                  <c:v>#N/A</c:v>
                </c:pt>
                <c:pt idx="7">
                  <c:v>1345</c:v>
                </c:pt>
                <c:pt idx="8">
                  <c:v>#N/A</c:v>
                </c:pt>
                <c:pt idx="9">
                  <c:v>#N/A</c:v>
                </c:pt>
                <c:pt idx="10">
                  <c:v>1296</c:v>
                </c:pt>
                <c:pt idx="11">
                  <c:v>#N/A</c:v>
                </c:pt>
                <c:pt idx="12">
                  <c:v>#N/A</c:v>
                </c:pt>
                <c:pt idx="13">
                  <c:v>1230</c:v>
                </c:pt>
                <c:pt idx="14">
                  <c:v>#N/A</c:v>
                </c:pt>
              </c:numCache>
            </c:numRef>
          </c:val>
          <c:smooth val="0"/>
          <c:extLst xmlns:c16r2="http://schemas.microsoft.com/office/drawing/2015/06/chart">
            <c:ext xmlns:c16="http://schemas.microsoft.com/office/drawing/2014/chart" uri="{C3380CC4-5D6E-409C-BE32-E72D297353CC}">
              <c16:uniqueId val="{00000008-B538-40AD-AB9C-EC88157000AB}"/>
            </c:ext>
          </c:extLst>
        </c:ser>
        <c:dLbls>
          <c:showLegendKey val="0"/>
          <c:showVal val="0"/>
          <c:showCatName val="0"/>
          <c:showSerName val="0"/>
          <c:showPercent val="0"/>
          <c:showBubbleSize val="0"/>
        </c:dLbls>
        <c:marker val="1"/>
        <c:smooth val="0"/>
        <c:axId val="472799024"/>
        <c:axId val="472799416"/>
      </c:lineChart>
      <c:catAx>
        <c:axId val="47279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799416"/>
        <c:crosses val="autoZero"/>
        <c:auto val="1"/>
        <c:lblAlgn val="ctr"/>
        <c:lblOffset val="100"/>
        <c:tickLblSkip val="1"/>
        <c:tickMarkSkip val="1"/>
        <c:noMultiLvlLbl val="0"/>
      </c:catAx>
      <c:valAx>
        <c:axId val="472799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9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27291</c:v>
                </c:pt>
                <c:pt idx="5">
                  <c:v>29617</c:v>
                </c:pt>
                <c:pt idx="8">
                  <c:v>31089</c:v>
                </c:pt>
                <c:pt idx="11">
                  <c:v>33057</c:v>
                </c:pt>
                <c:pt idx="14">
                  <c:v>32751</c:v>
                </c:pt>
              </c:numCache>
            </c:numRef>
          </c:val>
          <c:extLst xmlns:c16r2="http://schemas.microsoft.com/office/drawing/2015/06/chart">
            <c:ext xmlns:c16="http://schemas.microsoft.com/office/drawing/2014/chart" uri="{C3380CC4-5D6E-409C-BE32-E72D297353CC}">
              <c16:uniqueId val="{00000000-B856-49AB-B02F-871D460F6B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2994</c:v>
                </c:pt>
                <c:pt idx="5">
                  <c:v>3082</c:v>
                </c:pt>
                <c:pt idx="8">
                  <c:v>3025</c:v>
                </c:pt>
                <c:pt idx="11">
                  <c:v>3016</c:v>
                </c:pt>
                <c:pt idx="14">
                  <c:v>2992</c:v>
                </c:pt>
              </c:numCache>
            </c:numRef>
          </c:val>
          <c:extLst xmlns:c16r2="http://schemas.microsoft.com/office/drawing/2015/06/chart">
            <c:ext xmlns:c16="http://schemas.microsoft.com/office/drawing/2014/chart" uri="{C3380CC4-5D6E-409C-BE32-E72D297353CC}">
              <c16:uniqueId val="{00000001-B856-49AB-B02F-871D460F6B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4914</c:v>
                </c:pt>
                <c:pt idx="5">
                  <c:v>4763</c:v>
                </c:pt>
                <c:pt idx="8">
                  <c:v>5453</c:v>
                </c:pt>
                <c:pt idx="11">
                  <c:v>5468</c:v>
                </c:pt>
                <c:pt idx="14">
                  <c:v>5322</c:v>
                </c:pt>
              </c:numCache>
            </c:numRef>
          </c:val>
          <c:extLst xmlns:c16r2="http://schemas.microsoft.com/office/drawing/2015/06/chart">
            <c:ext xmlns:c16="http://schemas.microsoft.com/office/drawing/2014/chart" uri="{C3380CC4-5D6E-409C-BE32-E72D297353CC}">
              <c16:uniqueId val="{00000002-B856-49AB-B02F-871D460F6B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56-49AB-B02F-871D460F6B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56-49AB-B02F-871D460F6B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56-49AB-B02F-871D460F6B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4278</c:v>
                </c:pt>
                <c:pt idx="3">
                  <c:v>3713</c:v>
                </c:pt>
                <c:pt idx="6">
                  <c:v>3238</c:v>
                </c:pt>
                <c:pt idx="9">
                  <c:v>3183</c:v>
                </c:pt>
                <c:pt idx="12">
                  <c:v>3229</c:v>
                </c:pt>
              </c:numCache>
            </c:numRef>
          </c:val>
          <c:extLst xmlns:c16r2="http://schemas.microsoft.com/office/drawing/2015/06/chart">
            <c:ext xmlns:c16="http://schemas.microsoft.com/office/drawing/2014/chart" uri="{C3380CC4-5D6E-409C-BE32-E72D297353CC}">
              <c16:uniqueId val="{00000006-B856-49AB-B02F-871D460F6B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2155</c:v>
                </c:pt>
                <c:pt idx="3">
                  <c:v>2734</c:v>
                </c:pt>
                <c:pt idx="6">
                  <c:v>3274</c:v>
                </c:pt>
                <c:pt idx="9">
                  <c:v>3091</c:v>
                </c:pt>
                <c:pt idx="12">
                  <c:v>2941</c:v>
                </c:pt>
              </c:numCache>
            </c:numRef>
          </c:val>
          <c:extLst xmlns:c16r2="http://schemas.microsoft.com/office/drawing/2015/06/chart">
            <c:ext xmlns:c16="http://schemas.microsoft.com/office/drawing/2014/chart" uri="{C3380CC4-5D6E-409C-BE32-E72D297353CC}">
              <c16:uniqueId val="{00000007-B856-49AB-B02F-871D460F6B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7578</c:v>
                </c:pt>
                <c:pt idx="3">
                  <c:v>7570</c:v>
                </c:pt>
                <c:pt idx="6">
                  <c:v>7486</c:v>
                </c:pt>
                <c:pt idx="9">
                  <c:v>7347</c:v>
                </c:pt>
                <c:pt idx="12">
                  <c:v>7248</c:v>
                </c:pt>
              </c:numCache>
            </c:numRef>
          </c:val>
          <c:extLst xmlns:c16r2="http://schemas.microsoft.com/office/drawing/2015/06/chart">
            <c:ext xmlns:c16="http://schemas.microsoft.com/office/drawing/2014/chart" uri="{C3380CC4-5D6E-409C-BE32-E72D297353CC}">
              <c16:uniqueId val="{00000008-B856-49AB-B02F-871D460F6B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75</c:v>
                </c:pt>
                <c:pt idx="3">
                  <c:v>66</c:v>
                </c:pt>
                <c:pt idx="6">
                  <c:v>200</c:v>
                </c:pt>
                <c:pt idx="9">
                  <c:v>47</c:v>
                </c:pt>
                <c:pt idx="12">
                  <c:v>37</c:v>
                </c:pt>
              </c:numCache>
            </c:numRef>
          </c:val>
          <c:extLst xmlns:c16r2="http://schemas.microsoft.com/office/drawing/2015/06/chart">
            <c:ext xmlns:c16="http://schemas.microsoft.com/office/drawing/2014/chart" uri="{C3380CC4-5D6E-409C-BE32-E72D297353CC}">
              <c16:uniqueId val="{00000009-B856-49AB-B02F-871D460F6B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32964</c:v>
                </c:pt>
                <c:pt idx="3">
                  <c:v>35031</c:v>
                </c:pt>
                <c:pt idx="6">
                  <c:v>36034</c:v>
                </c:pt>
                <c:pt idx="9">
                  <c:v>38419</c:v>
                </c:pt>
                <c:pt idx="12">
                  <c:v>37970</c:v>
                </c:pt>
              </c:numCache>
            </c:numRef>
          </c:val>
          <c:extLst xmlns:c16r2="http://schemas.microsoft.com/office/drawing/2015/06/chart">
            <c:ext xmlns:c16="http://schemas.microsoft.com/office/drawing/2014/chart" uri="{C3380CC4-5D6E-409C-BE32-E72D297353CC}">
              <c16:uniqueId val="{0000000A-B856-49AB-B02F-871D460F6B56}"/>
            </c:ext>
          </c:extLst>
        </c:ser>
        <c:dLbls>
          <c:showLegendKey val="0"/>
          <c:showVal val="0"/>
          <c:showCatName val="0"/>
          <c:showSerName val="0"/>
          <c:showPercent val="0"/>
          <c:showBubbleSize val="0"/>
        </c:dLbls>
        <c:gapWidth val="100"/>
        <c:overlap val="100"/>
        <c:axId val="472797456"/>
        <c:axId val="472797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11851</c:v>
                </c:pt>
                <c:pt idx="2">
                  <c:v>#N/A</c:v>
                </c:pt>
                <c:pt idx="3">
                  <c:v>#N/A</c:v>
                </c:pt>
                <c:pt idx="4">
                  <c:v>11651</c:v>
                </c:pt>
                <c:pt idx="5">
                  <c:v>#N/A</c:v>
                </c:pt>
                <c:pt idx="6">
                  <c:v>#N/A</c:v>
                </c:pt>
                <c:pt idx="7">
                  <c:v>10665</c:v>
                </c:pt>
                <c:pt idx="8">
                  <c:v>#N/A</c:v>
                </c:pt>
                <c:pt idx="9">
                  <c:v>#N/A</c:v>
                </c:pt>
                <c:pt idx="10">
                  <c:v>10546</c:v>
                </c:pt>
                <c:pt idx="11">
                  <c:v>#N/A</c:v>
                </c:pt>
                <c:pt idx="12">
                  <c:v>#N/A</c:v>
                </c:pt>
                <c:pt idx="13">
                  <c:v>10362</c:v>
                </c:pt>
                <c:pt idx="14">
                  <c:v>#N/A</c:v>
                </c:pt>
              </c:numCache>
            </c:numRef>
          </c:val>
          <c:smooth val="0"/>
          <c:extLst xmlns:c16r2="http://schemas.microsoft.com/office/drawing/2015/06/chart">
            <c:ext xmlns:c16="http://schemas.microsoft.com/office/drawing/2014/chart" uri="{C3380CC4-5D6E-409C-BE32-E72D297353CC}">
              <c16:uniqueId val="{0000000B-B856-49AB-B02F-871D460F6B56}"/>
            </c:ext>
          </c:extLst>
        </c:ser>
        <c:dLbls>
          <c:showLegendKey val="0"/>
          <c:showVal val="0"/>
          <c:showCatName val="0"/>
          <c:showSerName val="0"/>
          <c:showPercent val="0"/>
          <c:showBubbleSize val="0"/>
        </c:dLbls>
        <c:marker val="1"/>
        <c:smooth val="0"/>
        <c:axId val="472797456"/>
        <c:axId val="472797848"/>
      </c:lineChart>
      <c:catAx>
        <c:axId val="47279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797848"/>
        <c:crosses val="autoZero"/>
        <c:auto val="1"/>
        <c:lblAlgn val="ctr"/>
        <c:lblOffset val="100"/>
        <c:tickLblSkip val="1"/>
        <c:tickMarkSkip val="1"/>
        <c:noMultiLvlLbl val="0"/>
      </c:catAx>
      <c:valAx>
        <c:axId val="472797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9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3042</c:v>
                </c:pt>
                <c:pt idx="1">
                  <c:v>2948</c:v>
                </c:pt>
                <c:pt idx="2">
                  <c:v>2952</c:v>
                </c:pt>
              </c:numCache>
            </c:numRef>
          </c:val>
          <c:extLst xmlns:c16r2="http://schemas.microsoft.com/office/drawing/2015/06/chart">
            <c:ext xmlns:c16="http://schemas.microsoft.com/office/drawing/2014/chart" uri="{C3380CC4-5D6E-409C-BE32-E72D297353CC}">
              <c16:uniqueId val="{00000000-163D-40DB-B90B-B8575B0356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c:v>
                </c:pt>
                <c:pt idx="1">
                  <c:v>60</c:v>
                </c:pt>
                <c:pt idx="2">
                  <c:v>60</c:v>
                </c:pt>
              </c:numCache>
            </c:numRef>
          </c:val>
          <c:extLst xmlns:c16r2="http://schemas.microsoft.com/office/drawing/2015/06/chart">
            <c:ext xmlns:c16="http://schemas.microsoft.com/office/drawing/2014/chart" uri="{C3380CC4-5D6E-409C-BE32-E72D297353CC}">
              <c16:uniqueId val="{00000001-163D-40DB-B90B-B8575B0356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4034</c:v>
                </c:pt>
                <c:pt idx="1">
                  <c:v>3692</c:v>
                </c:pt>
                <c:pt idx="2">
                  <c:v>3347</c:v>
                </c:pt>
              </c:numCache>
            </c:numRef>
          </c:val>
          <c:extLst xmlns:c16r2="http://schemas.microsoft.com/office/drawing/2015/06/chart">
            <c:ext xmlns:c16="http://schemas.microsoft.com/office/drawing/2014/chart" uri="{C3380CC4-5D6E-409C-BE32-E72D297353CC}">
              <c16:uniqueId val="{00000002-163D-40DB-B90B-B8575B0356FD}"/>
            </c:ext>
          </c:extLst>
        </c:ser>
        <c:dLbls>
          <c:showLegendKey val="0"/>
          <c:showVal val="0"/>
          <c:showCatName val="0"/>
          <c:showSerName val="0"/>
          <c:showPercent val="0"/>
          <c:showBubbleSize val="0"/>
        </c:dLbls>
        <c:gapWidth val="120"/>
        <c:overlap val="100"/>
        <c:axId val="472799808"/>
        <c:axId val="472800200"/>
      </c:barChart>
      <c:catAx>
        <c:axId val="47279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800200"/>
        <c:crosses val="autoZero"/>
        <c:auto val="1"/>
        <c:lblAlgn val="ctr"/>
        <c:lblOffset val="100"/>
        <c:tickLblSkip val="1"/>
        <c:tickMarkSkip val="1"/>
        <c:noMultiLvlLbl val="0"/>
      </c:catAx>
      <c:valAx>
        <c:axId val="472800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79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F4-4FE7-A1C8-AD039CE08D11}"/>
                </c:ext>
                <c:ext xmlns:c15="http://schemas.microsoft.com/office/drawing/2012/chart" uri="{CE6537A1-D6FC-4f65-9D91-7224C49458BB}">
                  <c15:dlblFieldTable>
                    <c15:dlblFTEntry>
                      <c15:txfldGUID>{9614718D-726D-4FB7-A736-75166E070531}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F4-4FE7-A1C8-AD039CE08D11}"/>
                </c:ext>
                <c:ext xmlns:c15="http://schemas.microsoft.com/office/drawing/2012/chart" uri="{CE6537A1-D6FC-4f65-9D91-7224C49458BB}">
                  <c15:dlblFieldTable>
                    <c15:dlblFTEntry>
                      <c15:txfldGUID>{62480BB4-E62F-48A3-892C-226CB8C51AA7}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F4-4FE7-A1C8-AD039CE08D11}"/>
                </c:ext>
                <c:ext xmlns:c15="http://schemas.microsoft.com/office/drawing/2012/chart" uri="{CE6537A1-D6FC-4f65-9D91-7224C49458BB}">
                  <c15:dlblFieldTable>
                    <c15:dlblFTEntry>
                      <c15:txfldGUID>{A43086E4-94D2-4D03-9664-2E86C1BED580}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F4-4FE7-A1C8-AD039CE08D11}"/>
                </c:ext>
                <c:ext xmlns:c15="http://schemas.microsoft.com/office/drawing/2012/chart" uri="{CE6537A1-D6FC-4f65-9D91-7224C49458BB}">
                  <c15:dlblFieldTable>
                    <c15:dlblFTEntry>
                      <c15:txfldGUID>{1588D123-D53D-4B89-AEC3-AD01E5A7BFAB}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F4-4FE7-A1C8-AD039CE08D11}"/>
                </c:ext>
                <c:ext xmlns:c15="http://schemas.microsoft.com/office/drawing/2012/chart" uri="{CE6537A1-D6FC-4f65-9D91-7224C49458BB}">
                  <c15:dlblFieldTable>
                    <c15:dlblFTEntry>
                      <c15:txfldGUID>{76E42FCE-1D26-4354-B698-70AA17A437B8}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F4-4FE7-A1C8-AD039CE08D11}"/>
                </c:ext>
                <c:ext xmlns:c15="http://schemas.microsoft.com/office/drawing/2012/chart" uri="{CE6537A1-D6FC-4f65-9D91-7224C49458BB}">
                  <c15:dlblFieldTable>
                    <c15:dlblFTEntry>
                      <c15:txfldGUID>{AAFD3712-DF66-492A-BC39-B90F9FEBF3F9}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F4-4FE7-A1C8-AD039CE08D11}"/>
                </c:ext>
                <c:ext xmlns:c15="http://schemas.microsoft.com/office/drawing/2012/chart" uri="{CE6537A1-D6FC-4f65-9D91-7224C49458BB}">
                  <c15:dlblFieldTable>
                    <c15:dlblFTEntry>
                      <c15:txfldGUID>{E0A0155F-C5B8-4B5B-BF7D-AE573883124B}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F4-4FE7-A1C8-AD039CE08D11}"/>
                </c:ext>
                <c:ext xmlns:c15="http://schemas.microsoft.com/office/drawing/2012/chart" uri="{CE6537A1-D6FC-4f65-9D91-7224C49458BB}">
                  <c15:dlblFieldTable>
                    <c15:dlblFTEntry>
                      <c15:txfldGUID>{66468339-563D-411D-B5D8-83AB48E3EBC6}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F4-4FE7-A1C8-AD039CE08D11}"/>
                </c:ext>
                <c:ext xmlns:c15="http://schemas.microsoft.com/office/drawing/2012/chart" uri="{CE6537A1-D6FC-4f65-9D91-7224C49458BB}">
                  <c15:dlblFieldTable>
                    <c15:dlblFTEntry>
                      <c15:txfldGUID>{1616578B-C025-43BF-B643-1576CE5EE3C4}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51.6</c:v>
                </c:pt>
                <c:pt idx="24">
                  <c:v>48.5</c:v>
                </c:pt>
                <c:pt idx="32">
                  <c:v>49.3</c:v>
                </c:pt>
              </c:numCache>
            </c:numRef>
          </c:xVal>
          <c:yVal>
            <c:numRef>
              <c:f>公会計指標分析・財政指標組合せ分析表!$BP$51:$DC$51</c:f>
              <c:numCache>
                <c:formatCode>#,##0.0;"▲ "#,##0.0</c:formatCode>
                <c:ptCount val="40"/>
                <c:pt idx="16">
                  <c:v>76.400000000000006</c:v>
                </c:pt>
                <c:pt idx="24">
                  <c:v>77.900000000000006</c:v>
                </c:pt>
                <c:pt idx="32">
                  <c:v>77.099999999999994</c:v>
                </c:pt>
              </c:numCache>
            </c:numRef>
          </c:yVal>
          <c:smooth val="0"/>
          <c:extLst xmlns:c16r2="http://schemas.microsoft.com/office/drawing/2015/06/chart">
            <c:ext xmlns:c16="http://schemas.microsoft.com/office/drawing/2014/chart" uri="{C3380CC4-5D6E-409C-BE32-E72D297353CC}">
              <c16:uniqueId val="{00000009-B9F4-4FE7-A1C8-AD039CE08D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F4-4FE7-A1C8-AD039CE08D11}"/>
                </c:ext>
                <c:ext xmlns:c15="http://schemas.microsoft.com/office/drawing/2012/chart" uri="{CE6537A1-D6FC-4f65-9D91-7224C49458BB}">
                  <c15:dlblFieldTable>
                    <c15:dlblFTEntry>
                      <c15:txfldGUID>{054132E2-73B7-4201-9A92-218E0F19FA5B}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F4-4FE7-A1C8-AD039CE08D11}"/>
                </c:ext>
                <c:ext xmlns:c15="http://schemas.microsoft.com/office/drawing/2012/chart" uri="{CE6537A1-D6FC-4f65-9D91-7224C49458BB}">
                  <c15:dlblFieldTable>
                    <c15:dlblFTEntry>
                      <c15:txfldGUID>{65DA2603-3472-43E9-B014-74BE111D254B}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F4-4FE7-A1C8-AD039CE08D11}"/>
                </c:ext>
                <c:ext xmlns:c15="http://schemas.microsoft.com/office/drawing/2012/chart" uri="{CE6537A1-D6FC-4f65-9D91-7224C49458BB}">
                  <c15:dlblFieldTable>
                    <c15:dlblFTEntry>
                      <c15:txfldGUID>{76EFC05A-65FA-4EC9-AA03-EB14169D858D}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F4-4FE7-A1C8-AD039CE08D11}"/>
                </c:ext>
                <c:ext xmlns:c15="http://schemas.microsoft.com/office/drawing/2012/chart" uri="{CE6537A1-D6FC-4f65-9D91-7224C49458BB}">
                  <c15:dlblFieldTable>
                    <c15:dlblFTEntry>
                      <c15:txfldGUID>{35ACDF9A-D1DD-41E6-8D87-E5961F6D1543}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F4-4FE7-A1C8-AD039CE08D11}"/>
                </c:ext>
                <c:ext xmlns:c15="http://schemas.microsoft.com/office/drawing/2012/chart" uri="{CE6537A1-D6FC-4f65-9D91-7224C49458BB}">
                  <c15:dlblFieldTable>
                    <c15:dlblFTEntry>
                      <c15:txfldGUID>{692AB724-C758-44DD-A94E-A82218CDDE49}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F4-4FE7-A1C8-AD039CE08D11}"/>
                </c:ext>
                <c:ext xmlns:c15="http://schemas.microsoft.com/office/drawing/2012/chart" uri="{CE6537A1-D6FC-4f65-9D91-7224C49458BB}">
                  <c15:dlblFieldTable>
                    <c15:dlblFTEntry>
                      <c15:txfldGUID>{86575AFF-49D6-4467-B1B9-AFEBFE21B72A}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F4-4FE7-A1C8-AD039CE08D11}"/>
                </c:ext>
                <c:ext xmlns:c15="http://schemas.microsoft.com/office/drawing/2012/chart" uri="{CE6537A1-D6FC-4f65-9D91-7224C49458BB}">
                  <c15:dlblFieldTable>
                    <c15:dlblFTEntry>
                      <c15:txfldGUID>{AA8B7BB7-558C-4A17-B217-3090732B257A}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F4-4FE7-A1C8-AD039CE08D11}"/>
                </c:ext>
                <c:ext xmlns:c15="http://schemas.microsoft.com/office/drawing/2012/chart" uri="{CE6537A1-D6FC-4f65-9D91-7224C49458BB}">
                  <c15:dlblFieldTable>
                    <c15:dlblFTEntry>
                      <c15:txfldGUID>{37C6E599-14F8-4780-98B2-A5CA8995B6B2}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F4-4FE7-A1C8-AD039CE08D11}"/>
                </c:ext>
                <c:ext xmlns:c15="http://schemas.microsoft.com/office/drawing/2012/chart" uri="{CE6537A1-D6FC-4f65-9D91-7224C49458BB}">
                  <c15:dlblFieldTable>
                    <c15:dlblFTEntry>
                      <c15:txfldGUID>{17E3CD0C-5663-496D-8764-4C9C140AA109}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55.4</c:v>
                </c:pt>
                <c:pt idx="32">
                  <c:v>55</c:v>
                </c:pt>
              </c:numCache>
            </c:numRef>
          </c:xVal>
          <c:yVal>
            <c:numRef>
              <c:f>公会計指標分析・財政指標組合せ分析表!$BP$55:$DC$55</c:f>
              <c:numCache>
                <c:formatCode>#,##0.0;"▲ "#,##0.0</c:formatCode>
                <c:ptCount val="40"/>
                <c:pt idx="16">
                  <c:v>35.700000000000003</c:v>
                </c:pt>
                <c:pt idx="24">
                  <c:v>33.9</c:v>
                </c:pt>
                <c:pt idx="32">
                  <c:v>32.299999999999997</c:v>
                </c:pt>
              </c:numCache>
            </c:numRef>
          </c:yVal>
          <c:smooth val="0"/>
          <c:extLst xmlns:c16r2="http://schemas.microsoft.com/office/drawing/2015/06/chart">
            <c:ext xmlns:c16="http://schemas.microsoft.com/office/drawing/2014/chart" uri="{C3380CC4-5D6E-409C-BE32-E72D297353CC}">
              <c16:uniqueId val="{00000013-B9F4-4FE7-A1C8-AD039CE08D11}"/>
            </c:ext>
          </c:extLst>
        </c:ser>
        <c:dLbls>
          <c:showLegendKey val="0"/>
          <c:showVal val="1"/>
          <c:showCatName val="0"/>
          <c:showSerName val="0"/>
          <c:showPercent val="0"/>
          <c:showBubbleSize val="0"/>
        </c:dLbls>
        <c:axId val="517701600"/>
        <c:axId val="517697288"/>
      </c:scatterChart>
      <c:valAx>
        <c:axId val="517701600"/>
        <c:scaling>
          <c:orientation val="minMax"/>
          <c:max val="57.800000000000004"/>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697288"/>
        <c:crosses val="autoZero"/>
        <c:crossBetween val="midCat"/>
      </c:valAx>
      <c:valAx>
        <c:axId val="517697288"/>
        <c:scaling>
          <c:orientation val="minMax"/>
          <c:max val="8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701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FB-49E9-88D0-584989547457}"/>
                </c:ext>
                <c:ext xmlns:c15="http://schemas.microsoft.com/office/drawing/2012/chart" uri="{CE6537A1-D6FC-4f65-9D91-7224C49458BB}">
                  <c15:dlblFieldTable>
                    <c15:dlblFTEntry>
                      <c15:txfldGUID>{74B3879D-85E7-4C7D-A095-F4D4EE28D3D6}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FB-49E9-88D0-584989547457}"/>
                </c:ext>
                <c:ext xmlns:c15="http://schemas.microsoft.com/office/drawing/2012/chart" uri="{CE6537A1-D6FC-4f65-9D91-7224C49458BB}">
                  <c15:dlblFieldTable>
                    <c15:dlblFTEntry>
                      <c15:txfldGUID>{AC039503-55A3-4C01-9ADE-09AD2F0D673D}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FB-49E9-88D0-584989547457}"/>
                </c:ext>
                <c:ext xmlns:c15="http://schemas.microsoft.com/office/drawing/2012/chart" uri="{CE6537A1-D6FC-4f65-9D91-7224C49458BB}">
                  <c15:dlblFieldTable>
                    <c15:dlblFTEntry>
                      <c15:txfldGUID>{46049FEA-D75F-4847-92CB-EA880519C6C4}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FB-49E9-88D0-584989547457}"/>
                </c:ext>
                <c:ext xmlns:c15="http://schemas.microsoft.com/office/drawing/2012/chart" uri="{CE6537A1-D6FC-4f65-9D91-7224C49458BB}">
                  <c15:dlblFieldTable>
                    <c15:dlblFTEntry>
                      <c15:txfldGUID>{18F55EE5-AA7F-47A2-9FD5-A9B4F17ADF51}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FB-49E9-88D0-584989547457}"/>
                </c:ext>
                <c:ext xmlns:c15="http://schemas.microsoft.com/office/drawing/2012/chart" uri="{CE6537A1-D6FC-4f65-9D91-7224C49458BB}">
                  <c15:dlblFieldTable>
                    <c15:dlblFTEntry>
                      <c15:txfldGUID>{72E00F6C-2911-4C73-9C42-07014C48E478}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FB-49E9-88D0-584989547457}"/>
                </c:ext>
                <c:ext xmlns:c15="http://schemas.microsoft.com/office/drawing/2012/chart" uri="{CE6537A1-D6FC-4f65-9D91-7224C49458BB}">
                  <c15:dlblFieldTable>
                    <c15:dlblFTEntry>
                      <c15:txfldGUID>{C013D626-DFC5-4B12-BB58-3DCC6F242C96}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FB-49E9-88D0-584989547457}"/>
                </c:ext>
                <c:ext xmlns:c15="http://schemas.microsoft.com/office/drawing/2012/chart" uri="{CE6537A1-D6FC-4f65-9D91-7224C49458BB}">
                  <c15:dlblFieldTable>
                    <c15:dlblFTEntry>
                      <c15:txfldGUID>{3437BF07-E55D-4601-AC4A-87433D0FBB38}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FB-49E9-88D0-584989547457}"/>
                </c:ext>
                <c:ext xmlns:c15="http://schemas.microsoft.com/office/drawing/2012/chart" uri="{CE6537A1-D6FC-4f65-9D91-7224C49458BB}">
                  <c15:dlblFieldTable>
                    <c15:dlblFTEntry>
                      <c15:txfldGUID>{0B711F6C-524F-4084-BAA6-A18F89C6D825}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FB-49E9-88D0-584989547457}"/>
                </c:ext>
                <c:ext xmlns:c15="http://schemas.microsoft.com/office/drawing/2012/chart" uri="{CE6537A1-D6FC-4f65-9D91-7224C49458BB}">
                  <c15:dlblFieldTable>
                    <c15:dlblFTEntry>
                      <c15:txfldGUID>{20F5515F-C93C-4EAC-ACB8-1D2F6EF3C7A1}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11.2</c:v>
                </c:pt>
                <c:pt idx="16">
                  <c:v>10.199999999999999</c:v>
                </c:pt>
                <c:pt idx="24">
                  <c:v>9.6999999999999993</c:v>
                </c:pt>
                <c:pt idx="32">
                  <c:v>9.4</c:v>
                </c:pt>
              </c:numCache>
            </c:numRef>
          </c:xVal>
          <c:yVal>
            <c:numRef>
              <c:f>公会計指標分析・財政指標組合せ分析表!$BP$73:$DC$73</c:f>
              <c:numCache>
                <c:formatCode>#,##0.0;"▲ "#,##0.0</c:formatCode>
                <c:ptCount val="40"/>
                <c:pt idx="0">
                  <c:v>85.5</c:v>
                </c:pt>
                <c:pt idx="8">
                  <c:v>84.8</c:v>
                </c:pt>
                <c:pt idx="16">
                  <c:v>76.400000000000006</c:v>
                </c:pt>
                <c:pt idx="24">
                  <c:v>77.900000000000006</c:v>
                </c:pt>
                <c:pt idx="32">
                  <c:v>77.099999999999994</c:v>
                </c:pt>
              </c:numCache>
            </c:numRef>
          </c:yVal>
          <c:smooth val="0"/>
          <c:extLst xmlns:c16r2="http://schemas.microsoft.com/office/drawing/2015/06/chart">
            <c:ext xmlns:c16="http://schemas.microsoft.com/office/drawing/2014/chart" uri="{C3380CC4-5D6E-409C-BE32-E72D297353CC}">
              <c16:uniqueId val="{00000009-B3FB-49E9-88D0-5849895474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FB-49E9-88D0-584989547457}"/>
                </c:ext>
                <c:ext xmlns:c15="http://schemas.microsoft.com/office/drawing/2012/chart" uri="{CE6537A1-D6FC-4f65-9D91-7224C49458BB}">
                  <c15:dlblFieldTable>
                    <c15:dlblFTEntry>
                      <c15:txfldGUID>{2AABA0E4-8823-460F-B43A-A6EB63CD107D}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FB-49E9-88D0-584989547457}"/>
                </c:ext>
                <c:ext xmlns:c15="http://schemas.microsoft.com/office/drawing/2012/chart" uri="{CE6537A1-D6FC-4f65-9D91-7224C49458BB}">
                  <c15:dlblFieldTable>
                    <c15:dlblFTEntry>
                      <c15:txfldGUID>{1DAE82C2-0605-48F1-A006-5BBE62127FBE}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FB-49E9-88D0-584989547457}"/>
                </c:ext>
                <c:ext xmlns:c15="http://schemas.microsoft.com/office/drawing/2012/chart" uri="{CE6537A1-D6FC-4f65-9D91-7224C49458BB}">
                  <c15:dlblFieldTable>
                    <c15:dlblFTEntry>
                      <c15:txfldGUID>{9100518F-A7C1-4DD6-94B1-C8B25BFB1B17}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FB-49E9-88D0-584989547457}"/>
                </c:ext>
                <c:ext xmlns:c15="http://schemas.microsoft.com/office/drawing/2012/chart" uri="{CE6537A1-D6FC-4f65-9D91-7224C49458BB}">
                  <c15:dlblFieldTable>
                    <c15:dlblFTEntry>
                      <c15:txfldGUID>{E2C9022D-33C2-4FEE-ADAF-0FD31DFF7742}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FB-49E9-88D0-584989547457}"/>
                </c:ext>
                <c:ext xmlns:c15="http://schemas.microsoft.com/office/drawing/2012/chart" uri="{CE6537A1-D6FC-4f65-9D91-7224C49458BB}">
                  <c15:dlblFieldTable>
                    <c15:dlblFTEntry>
                      <c15:txfldGUID>{E727CEA1-50C1-41C6-B085-B939B6BDFAFA}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FB-49E9-88D0-584989547457}"/>
                </c:ext>
                <c:ext xmlns:c15="http://schemas.microsoft.com/office/drawing/2012/chart" uri="{CE6537A1-D6FC-4f65-9D91-7224C49458BB}">
                  <c15:dlblFieldTable>
                    <c15:dlblFTEntry>
                      <c15:txfldGUID>{156D215D-BE97-4295-81E6-3E3FE32D92C3}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FB-49E9-88D0-584989547457}"/>
                </c:ext>
                <c:ext xmlns:c15="http://schemas.microsoft.com/office/drawing/2012/chart" uri="{CE6537A1-D6FC-4f65-9D91-7224C49458BB}">
                  <c15:dlblFieldTable>
                    <c15:dlblFTEntry>
                      <c15:txfldGUID>{D6567D34-BAC2-4CF6-96AC-F9513313FED2}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FB-49E9-88D0-584989547457}"/>
                </c:ext>
                <c:ext xmlns:c15="http://schemas.microsoft.com/office/drawing/2012/chart" uri="{CE6537A1-D6FC-4f65-9D91-7224C49458BB}">
                  <c15:dlblFieldTable>
                    <c15:dlblFTEntry>
                      <c15:txfldGUID>{E8D0F6AB-67CD-4BCC-A077-0DFC51F72E4B}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FB-49E9-88D0-584989547457}"/>
                </c:ext>
                <c:ext xmlns:c15="http://schemas.microsoft.com/office/drawing/2012/chart" uri="{CE6537A1-D6FC-4f65-9D91-7224C49458BB}">
                  <c15:dlblFieldTable>
                    <c15:dlblFTEntry>
                      <c15:txfldGUID>{5B37A6CE-8571-45AC-AA3E-5BF4A75C66E9}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xmlns:c16r2="http://schemas.microsoft.com/office/drawing/2015/06/chart">
            <c:ext xmlns:c16="http://schemas.microsoft.com/office/drawing/2014/chart" uri="{C3380CC4-5D6E-409C-BE32-E72D297353CC}">
              <c16:uniqueId val="{00000013-B3FB-49E9-88D0-584989547457}"/>
            </c:ext>
          </c:extLst>
        </c:ser>
        <c:dLbls>
          <c:showLegendKey val="0"/>
          <c:showVal val="1"/>
          <c:showCatName val="0"/>
          <c:showSerName val="0"/>
          <c:showPercent val="0"/>
          <c:showBubbleSize val="0"/>
        </c:dLbls>
        <c:axId val="517699248"/>
        <c:axId val="517705912"/>
      </c:scatterChart>
      <c:valAx>
        <c:axId val="517699248"/>
        <c:scaling>
          <c:orientation val="minMax"/>
          <c:max val="12.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705912"/>
        <c:crosses val="autoZero"/>
        <c:crossBetween val="midCat"/>
      </c:valAx>
      <c:valAx>
        <c:axId val="517705912"/>
        <c:scaling>
          <c:orientation val="minMax"/>
          <c:max val="9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699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年度以降減少し続けており、実質公債費の分子が減少する要因となっている。しかしながら、平成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年度から本庁舎や市民会館建設に係る元金償還が本格化するため、公債費は平成</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年度にかけて増加すると予想される。</a:t>
          </a:r>
        </a:p>
        <a:p>
          <a:r>
            <a:rPr kumimoji="1" lang="ja-JP" altLang="en-US" sz="1200">
              <a:latin typeface="ＭＳ ゴシック" pitchFamily="49" charset="-128"/>
              <a:ea typeface="ＭＳ ゴシック" pitchFamily="49" charset="-128"/>
            </a:rPr>
            <a:t>　算入公債費等は前年度より増加しているが、これは合併特例事業の償還が影響している。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今後も投資的経費の抑制を図り、交付税算入率の高い有利な地方債を借入し、直接的な市民負担の軽減を図り、実質公債費比率を抑制することで安定的な財政運営に努める。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一般会計等に係る地方債残高は４４９百万円減少した。平成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年度において合併特例事業債（基金造成）の償還が完了したことと新市民会館建設事業が完了し、平成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年度の借入総額が減少したことが要因と考えられる。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年度までの大型事業における借入は交付税算入率の高い合併特例債等を活用しているため、普通交付税の基準財政需要額算入見込額も地方債残高と同様な増減傾向となっている。</a:t>
          </a:r>
        </a:p>
        <a:p>
          <a:r>
            <a:rPr kumimoji="1" lang="ja-JP" altLang="en-US" sz="1200">
              <a:latin typeface="ＭＳ ゴシック" pitchFamily="49" charset="-128"/>
              <a:ea typeface="ＭＳ ゴシック" pitchFamily="49" charset="-128"/>
            </a:rPr>
            <a:t>　退職手当負担見込額についても、「観音寺市第３次行政改革大綱」に基づく適正な人員数の維持・人員管理実施しており、平成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年度まで減少してきた。今後は現在の水準を維持するものと思われる。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年度にて完了する観音寺中央幼稚園建設事業や平成</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年度から本格化する豊浜小学校・幼稚園改築事業によって地方債残高は平成</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年度に増加すると予想される。今後も引き続き、事業の取捨選択をはかり、適正な執行に努める。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香川県観音寺市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財政調整基金、減債基金についてはここ３か年で大きな残高の変更はなかった。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年度に市民会館開設準備経費に対する繰入金２００百万円を含む３４７百万円、平成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年度は市民会館開館記念事業に対する繰入金６３百万円を含む２０２百万円を繰入れたため減少しており、その他特定目的基金の総額減少の要因となっている。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また、職員退職手当基金においては、平成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年度は退職者数が前年に比べ９名増加し、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名となったことで退職手当が４３６百万円となった。これに対して、２００百万円を取り崩したため、減額となった。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財政調整基金は、３，０００百万円程度の現在の残高水準を維持していく。そのために、その他特定目的基金の計画的な積立及び繰入を行う。平成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は、ふるさと納税による寄付額が大幅に増加しており、その寄附金を原資とした「がんばれ観音寺応援基金」の残高が大幅に増加する見通しである。「がんばれ観音寺応援基金」を活用し、また、歳入において自主財源を確保することで、基金全体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・合併振興基金：市民の連帯の強化及び地域振興を図るため</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・施設管理等基金：旧競輪場施設の管理及び運用資金に充てるため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・学校施設整備基金：学校施設整備事業の必要な財源を確保するため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・施設等整備基金：観音寺市の施設等の維持管理、修繕、改修、取壊しその他の整備に要する経費の財源に充てるため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・職員退職手当基金：観音寺市職員の退職手当の支給財源を確保し、将来にわたる市財政の健全な運営に資するため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・合併振興基金：平成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年度では市民会館開設準備経費に対する繰入金２００百万円を含む３４７百万円、平成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年度は市民会館開館記念</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事業に対する繰入金６３百万円を含む２０２百万円を繰入れたため減少している。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・施設管理等基金：平成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年度にかけて実施を予定している旧競輪場の解体経費に充てるため、毎年度場外発売所貸付収入</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などで得た収入を基に計画的に積立を行っており増加している。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・学校施設整備基金：平成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年度から本格化する豊浜小学校・幼稚園の改築事業に充てるため、３か年では利子収入の積立のみで繰入は</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行っていない。</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・施設等整備基金：老朽化した施設の修繕料が増加することが見込まれるため、旧観音寺市立東小学校の土地の一部を香川県へ売却した際</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の土地売払収入などを原資に２００百万円の積立を平成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年度に実施した。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・職員退職手当基金：平成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年度は退職者数が前年に比べ９名増加し、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名となったことで退職手当が４３６百万円となった。これに対し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て、２００百万円を取り崩したため、減額となった。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・合併振興基金：新市建設計画に基づき、市民の一体感を醸成するための事業に積極的に充当を行っていく。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・施設管理等基金：平成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年度かけて実施する旧競輪場解体工事に向けて継続的に積立を行う。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・学校施設整備基金：平成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年度までは現在の残高を維持し、平成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年度から本格化する豊浜小学校・幼稚園改築事業に充当していく。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・施設等整備基金：大規模な修繕等が必要な際には取り崩しの検討を行うが、現在の残高の水準を維持していく。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・職員退職手当基金：平成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年度に退職手当が微増するため、取り崩しを検討するが、剰余金等が発生した場合には積極的に積立を行う。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年度にかけて伸びているものの、平成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年度から普通交付税の段階的な縮減が開始したことで、平成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年度にかけては約８６百万円、平成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年度にかけては３３２百万円と普通交付税額が減少している。このため、３か年における主要な一般財源の総額に大きな変動はなく、財源不足を補う財政調整基金に依存せず黒字決算となっている。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年度に１億円減額となっているのは、歳出一般財源総額は前年度と大きく変わりがないが、繰越金が前年度よりも約８０百万円減少していることが大きな要因である。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では対前年度比＋５７０百万円となる１，５３０百万円の財政調整基金繰入金の予算とした。現在高の半分程度の繰入を実際に行うとなると今後の財政運営に多大な影響を及ぼすと考える。今後は、歳出の削減のみならず、歳入についても特定目的基金や地方債の有効な活用を行うことで、現在の残高と同程度の規模の財政調整基金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ここ３か年では積立及び繰入の実績がないため、増減はない。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公債費がもっとも大きくなる平成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年度までは繰入を控え、現時点の残高を維持していく。平成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年度以降は、財政状況を踏まえ積立や繰入を行う。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61,070
60,434
117.84
25,781,438
24,767,144
911,239
15,756,044
37,969,825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年度に新庁舎、平成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年度に新市民会館の整備が完了したことにより、類似団体内平均値に比べて低くなっており、適正な水準となっている。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0" name="直線コネクタ 59"/>
        <xdr:cNvCxnSpPr/>
      </xdr:nvCxnSpPr>
      <xdr:spPr>
        <a:xfrm flipV="1">
          <a:off x="4760595" y="4618672"/>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1" name="有形固定資産減価償却率最小値テキスト"/>
        <xdr:cNvSpPr txBox="1"/>
      </xdr:nvSpPr>
      <xdr:spPr>
        <a:xfrm>
          <a:off x="4813300"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2" name="直線コネクタ 61"/>
        <xdr:cNvCxnSpPr/>
      </xdr:nvCxnSpPr>
      <xdr:spPr>
        <a:xfrm>
          <a:off x="4673600" y="57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3" name="有形固定資産減価償却率最大値テキスト"/>
        <xdr:cNvSpPr txBox="1"/>
      </xdr:nvSpPr>
      <xdr:spPr>
        <a:xfrm>
          <a:off x="4813300" y="439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4" name="直線コネクタ 63"/>
        <xdr:cNvCxnSpPr/>
      </xdr:nvCxnSpPr>
      <xdr:spPr>
        <a:xfrm>
          <a:off x="4673600" y="46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162577</xdr:rowOff>
    </xdr:from>
    <xdr:ext cx="405111" cy="259045"/>
    <xdr:sp macro="" textlink="">
      <xdr:nvSpPr>
        <xdr:cNvPr id="65" name="有形固定資産減価償却率平均値テキスト"/>
        <xdr:cNvSpPr txBox="1"/>
      </xdr:nvSpPr>
      <xdr:spPr>
        <a:xfrm>
          <a:off x="4813300" y="479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66" name="フローチャート: 判断 65"/>
        <xdr:cNvSpPr/>
      </xdr:nvSpPr>
      <xdr:spPr>
        <a:xfrm>
          <a:off x="47117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67" name="フローチャート: 判断 66"/>
        <xdr:cNvSpPr/>
      </xdr:nvSpPr>
      <xdr:spPr>
        <a:xfrm>
          <a:off x="4000500" y="491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68" name="フローチャート: 判断 67"/>
        <xdr:cNvSpPr/>
      </xdr:nvSpPr>
      <xdr:spPr>
        <a:xfrm>
          <a:off x="3238500" y="48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74" name="楕円 73"/>
        <xdr:cNvSpPr/>
      </xdr:nvSpPr>
      <xdr:spPr>
        <a:xfrm>
          <a:off x="4711700" y="52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82885</xdr:rowOff>
    </xdr:from>
    <xdr:ext cx="405111" cy="259045"/>
    <xdr:sp macro="" textlink="">
      <xdr:nvSpPr>
        <xdr:cNvPr id="75" name="有形固定資産減価償却率該当値テキスト"/>
        <xdr:cNvSpPr txBox="1"/>
      </xdr:nvSpPr>
      <xdr:spPr>
        <a:xfrm>
          <a:off x="4813300" y="5226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147638</xdr:rowOff>
    </xdr:from>
    <xdr:to>
      <xdr:col>19</xdr:col>
      <xdr:colOff>187325</xdr:colOff>
      <xdr:row>31</xdr:row>
      <xdr:rowOff>77788</xdr:rowOff>
    </xdr:to>
    <xdr:sp macro="" textlink="">
      <xdr:nvSpPr>
        <xdr:cNvPr id="76" name="楕円 75"/>
        <xdr:cNvSpPr/>
      </xdr:nvSpPr>
      <xdr:spPr>
        <a:xfrm>
          <a:off x="4000500" y="52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155258</xdr:rowOff>
    </xdr:from>
    <xdr:to>
      <xdr:col>23</xdr:col>
      <xdr:colOff>85725</xdr:colOff>
      <xdr:row>31</xdr:row>
      <xdr:rowOff>26988</xdr:rowOff>
    </xdr:to>
    <xdr:cxnSp macro="">
      <xdr:nvCxnSpPr>
        <xdr:cNvPr id="77" name="直線コネクタ 76"/>
        <xdr:cNvCxnSpPr/>
      </xdr:nvCxnSpPr>
      <xdr:spPr>
        <a:xfrm flipV="1">
          <a:off x="4051300" y="529875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78" name="楕円 77"/>
        <xdr:cNvSpPr/>
      </xdr:nvSpPr>
      <xdr:spPr>
        <a:xfrm>
          <a:off x="32385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31</xdr:row>
      <xdr:rowOff>26988</xdr:rowOff>
    </xdr:to>
    <xdr:cxnSp macro="">
      <xdr:nvCxnSpPr>
        <xdr:cNvPr id="79" name="直線コネクタ 78"/>
        <xdr:cNvCxnSpPr/>
      </xdr:nvCxnSpPr>
      <xdr:spPr>
        <a:xfrm>
          <a:off x="3289300" y="5174615"/>
          <a:ext cx="762000" cy="1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64787</xdr:rowOff>
    </xdr:from>
    <xdr:ext cx="405111" cy="259045"/>
    <xdr:sp macro="" textlink="">
      <xdr:nvSpPr>
        <xdr:cNvPr id="80" name="n_1aveValue有形固定資産減価償却率"/>
        <xdr:cNvSpPr txBox="1"/>
      </xdr:nvSpPr>
      <xdr:spPr>
        <a:xfrm>
          <a:off x="38360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81" name="n_2aveValue有形固定資産減価償却率"/>
        <xdr:cNvSpPr txBox="1"/>
      </xdr:nvSpPr>
      <xdr:spPr>
        <a:xfrm>
          <a:off x="3086744" y="46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68915</xdr:rowOff>
    </xdr:from>
    <xdr:ext cx="405111" cy="259045"/>
    <xdr:sp macro="" textlink="">
      <xdr:nvSpPr>
        <xdr:cNvPr id="82" name="n_1mainValue有形固定資産減価償却率"/>
        <xdr:cNvSpPr txBox="1"/>
      </xdr:nvSpPr>
      <xdr:spPr>
        <a:xfrm>
          <a:off x="3836044" y="538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73042</xdr:rowOff>
    </xdr:from>
    <xdr:ext cx="405111" cy="259045"/>
    <xdr:sp macro="" textlink="">
      <xdr:nvSpPr>
        <xdr:cNvPr id="83" name="n_2mainValue有形固定資産減価償却率"/>
        <xdr:cNvSpPr txBox="1"/>
      </xdr:nvSpPr>
      <xdr:spPr>
        <a:xfrm>
          <a:off x="3086744"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上回っているのは、将来負担比率にかかる将来負担額が大きいことが影響している。今後はふるさと納税による寄附金を原資とした「がんばれ観音寺応援基金」や財政調整基金などの充当可能基金を計画的に増加させることなどにより、数値の改善に努めたい。</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13" name="直線コネクタ 112"/>
        <xdr:cNvCxnSpPr/>
      </xdr:nvCxnSpPr>
      <xdr:spPr>
        <a:xfrm flipV="1">
          <a:off x="14793595" y="4631267"/>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4" name="債務償還可能年数最小値テキスト"/>
        <xdr:cNvSpPr txBox="1"/>
      </xdr:nvSpPr>
      <xdr:spPr>
        <a:xfrm>
          <a:off x="14846300" y="5876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5" name="直線コネクタ 114"/>
        <xdr:cNvCxnSpPr/>
      </xdr:nvCxnSpPr>
      <xdr:spPr>
        <a:xfrm>
          <a:off x="14706600" y="587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16" name="債務償還可能年数最大値テキスト"/>
        <xdr:cNvSpPr txBox="1"/>
      </xdr:nvSpPr>
      <xdr:spPr>
        <a:xfrm>
          <a:off x="14846300" y="44064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17" name="直線コネクタ 116"/>
        <xdr:cNvCxnSpPr/>
      </xdr:nvCxnSpPr>
      <xdr:spPr>
        <a:xfrm>
          <a:off x="14706600" y="463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9119</xdr:rowOff>
    </xdr:from>
    <xdr:ext cx="340478" cy="259045"/>
    <xdr:sp macro="" textlink="">
      <xdr:nvSpPr>
        <xdr:cNvPr id="118" name="債務償還可能年数平均値テキスト"/>
        <xdr:cNvSpPr txBox="1"/>
      </xdr:nvSpPr>
      <xdr:spPr>
        <a:xfrm>
          <a:off x="14846300" y="51526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19" name="フローチャート: 判断 118"/>
        <xdr:cNvSpPr/>
      </xdr:nvSpPr>
      <xdr:spPr>
        <a:xfrm>
          <a:off x="14744700" y="517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113242</xdr:rowOff>
    </xdr:from>
    <xdr:to>
      <xdr:col>76</xdr:col>
      <xdr:colOff>73025</xdr:colOff>
      <xdr:row>28</xdr:row>
      <xdr:rowOff>43392</xdr:rowOff>
    </xdr:to>
    <xdr:sp macro="" textlink="">
      <xdr:nvSpPr>
        <xdr:cNvPr id="125" name="楕円 124"/>
        <xdr:cNvSpPr/>
      </xdr:nvSpPr>
      <xdr:spPr>
        <a:xfrm>
          <a:off x="14744700" y="47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136119</xdr:rowOff>
    </xdr:from>
    <xdr:ext cx="340478" cy="259045"/>
    <xdr:sp macro="" textlink="">
      <xdr:nvSpPr>
        <xdr:cNvPr id="126" name="債務償還可能年数該当値テキスト"/>
        <xdr:cNvSpPr txBox="1"/>
      </xdr:nvSpPr>
      <xdr:spPr>
        <a:xfrm>
          <a:off x="14846300" y="4593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61,070
60,434
117.84
25,781,438
24,767,144
911,239
15,756,044
37,969,825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157843</xdr:rowOff>
    </xdr:to>
    <xdr:cxnSp macro="">
      <xdr:nvCxnSpPr>
        <xdr:cNvPr id="58" name="直線コネクタ 57"/>
        <xdr:cNvCxnSpPr/>
      </xdr:nvCxnSpPr>
      <xdr:spPr>
        <a:xfrm flipV="1">
          <a:off x="4634865" y="5752011"/>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161670</xdr:rowOff>
    </xdr:from>
    <xdr:ext cx="405111" cy="259045"/>
    <xdr:sp macro="" textlink="">
      <xdr:nvSpPr>
        <xdr:cNvPr id="59" name="【道路】&#10;有形固定資産減価償却率最小値テキスト"/>
        <xdr:cNvSpPr txBox="1"/>
      </xdr:nvSpPr>
      <xdr:spPr>
        <a:xfrm>
          <a:off x="46736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546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1" name="【道路】&#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75673</xdr:rowOff>
    </xdr:from>
    <xdr:ext cx="405111" cy="259045"/>
    <xdr:sp macro="" textlink="">
      <xdr:nvSpPr>
        <xdr:cNvPr id="63" name="【道路】&#10;有形固定資産減価償却率平均値テキスト"/>
        <xdr:cNvSpPr txBox="1"/>
      </xdr:nvSpPr>
      <xdr:spPr>
        <a:xfrm>
          <a:off x="4673600" y="624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64" name="フローチャート: 判断 63"/>
        <xdr:cNvSpPr/>
      </xdr:nvSpPr>
      <xdr:spPr>
        <a:xfrm>
          <a:off x="45847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170724</xdr:rowOff>
    </xdr:from>
    <xdr:to>
      <xdr:col>20</xdr:col>
      <xdr:colOff>38100</xdr:colOff>
      <xdr:row>36</xdr:row>
      <xdr:rowOff>100874</xdr:rowOff>
    </xdr:to>
    <xdr:sp macro="" textlink="">
      <xdr:nvSpPr>
        <xdr:cNvPr id="65" name="フローチャート: 判断 64"/>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23767</xdr:rowOff>
    </xdr:from>
    <xdr:to>
      <xdr:col>15</xdr:col>
      <xdr:colOff>101600</xdr:colOff>
      <xdr:row>35</xdr:row>
      <xdr:rowOff>125367</xdr:rowOff>
    </xdr:to>
    <xdr:sp macro="" textlink="">
      <xdr:nvSpPr>
        <xdr:cNvPr id="66" name="フローチャート: 判断 65"/>
        <xdr:cNvSpPr/>
      </xdr:nvSpPr>
      <xdr:spPr>
        <a:xfrm>
          <a:off x="2857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33564</xdr:rowOff>
    </xdr:from>
    <xdr:to>
      <xdr:col>24</xdr:col>
      <xdr:colOff>114300</xdr:colOff>
      <xdr:row>35</xdr:row>
      <xdr:rowOff>135164</xdr:rowOff>
    </xdr:to>
    <xdr:sp macro="" textlink="">
      <xdr:nvSpPr>
        <xdr:cNvPr id="72" name="楕円 71"/>
        <xdr:cNvSpPr/>
      </xdr:nvSpPr>
      <xdr:spPr>
        <a:xfrm>
          <a:off x="4584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56441</xdr:rowOff>
    </xdr:from>
    <xdr:ext cx="405111" cy="259045"/>
    <xdr:sp macro="" textlink="">
      <xdr:nvSpPr>
        <xdr:cNvPr id="73" name="【道路】&#10;有形固定資産減価償却率該当値テキスト"/>
        <xdr:cNvSpPr txBox="1"/>
      </xdr:nvSpPr>
      <xdr:spPr>
        <a:xfrm>
          <a:off x="4673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4" name="楕円 73"/>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110490</xdr:rowOff>
    </xdr:to>
    <xdr:cxnSp macro="">
      <xdr:nvCxnSpPr>
        <xdr:cNvPr id="75" name="直線コネクタ 74"/>
        <xdr:cNvCxnSpPr/>
      </xdr:nvCxnSpPr>
      <xdr:spPr>
        <a:xfrm flipV="1">
          <a:off x="3797300" y="608511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105410</xdr:rowOff>
    </xdr:from>
    <xdr:to>
      <xdr:col>15</xdr:col>
      <xdr:colOff>101600</xdr:colOff>
      <xdr:row>36</xdr:row>
      <xdr:rowOff>35560</xdr:rowOff>
    </xdr:to>
    <xdr:sp macro="" textlink="">
      <xdr:nvSpPr>
        <xdr:cNvPr id="76" name="楕円 75"/>
        <xdr:cNvSpPr/>
      </xdr:nvSpPr>
      <xdr:spPr>
        <a:xfrm>
          <a:off x="2857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156210</xdr:rowOff>
    </xdr:to>
    <xdr:cxnSp macro="">
      <xdr:nvCxnSpPr>
        <xdr:cNvPr id="77" name="直線コネクタ 76"/>
        <xdr:cNvCxnSpPr/>
      </xdr:nvCxnSpPr>
      <xdr:spPr>
        <a:xfrm flipV="1">
          <a:off x="2908300" y="611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92001</xdr:rowOff>
    </xdr:from>
    <xdr:ext cx="405111" cy="259045"/>
    <xdr:sp macro="" textlink="">
      <xdr:nvSpPr>
        <xdr:cNvPr id="78" name="n_1aveValue【道路】&#10;有形固定資産減価償却率"/>
        <xdr:cNvSpPr txBox="1"/>
      </xdr:nvSpPr>
      <xdr:spPr>
        <a:xfrm>
          <a:off x="35820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141894</xdr:rowOff>
    </xdr:from>
    <xdr:ext cx="405111" cy="259045"/>
    <xdr:sp macro="" textlink="">
      <xdr:nvSpPr>
        <xdr:cNvPr id="79" name="n_2aveValue【道路】&#10;有形固定資産減価償却率"/>
        <xdr:cNvSpPr txBox="1"/>
      </xdr:nvSpPr>
      <xdr:spPr>
        <a:xfrm>
          <a:off x="2705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0" name="n_1mainValue【道路】&#10;有形固定資産減価償却率"/>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1" name="n_2mainValue【道路】&#10;有形固定資産減価償却率"/>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4" name="テキスト ボックス 93"/>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104" name="直線コネクタ 103"/>
        <xdr:cNvCxnSpPr/>
      </xdr:nvCxnSpPr>
      <xdr:spPr>
        <a:xfrm flipV="1">
          <a:off x="10476865"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105" name="【道路】&#10;一人当たり延長最小値テキスト"/>
        <xdr:cNvSpPr txBox="1"/>
      </xdr:nvSpPr>
      <xdr:spPr>
        <a:xfrm>
          <a:off x="10515600"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106" name="直線コネクタ 105"/>
        <xdr:cNvCxnSpPr/>
      </xdr:nvCxnSpPr>
      <xdr:spPr>
        <a:xfrm>
          <a:off x="10388600" y="718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7" name="【道路】&#10;一人当たり延長最大値テキスト"/>
        <xdr:cNvSpPr txBox="1"/>
      </xdr:nvSpPr>
      <xdr:spPr>
        <a:xfrm>
          <a:off x="10515600"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8" name="直線コネクタ 107"/>
        <xdr:cNvCxnSpPr/>
      </xdr:nvCxnSpPr>
      <xdr:spPr>
        <a:xfrm>
          <a:off x="10388600" y="589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170166</xdr:rowOff>
    </xdr:from>
    <xdr:ext cx="534377" cy="259045"/>
    <xdr:sp macro="" textlink="">
      <xdr:nvSpPr>
        <xdr:cNvPr id="109" name="【道路】&#10;一人当たり延長平均値テキスト"/>
        <xdr:cNvSpPr txBox="1"/>
      </xdr:nvSpPr>
      <xdr:spPr>
        <a:xfrm>
          <a:off x="10515600" y="65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10" name="フローチャート: 判断 109"/>
        <xdr:cNvSpPr/>
      </xdr:nvSpPr>
      <xdr:spPr>
        <a:xfrm>
          <a:off x="10426700" y="66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11" name="フローチャート: 判断 110"/>
        <xdr:cNvSpPr/>
      </xdr:nvSpPr>
      <xdr:spPr>
        <a:xfrm>
          <a:off x="9588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99923</xdr:rowOff>
    </xdr:from>
    <xdr:to>
      <xdr:col>46</xdr:col>
      <xdr:colOff>38100</xdr:colOff>
      <xdr:row>39</xdr:row>
      <xdr:rowOff>30073</xdr:rowOff>
    </xdr:to>
    <xdr:sp macro="" textlink="">
      <xdr:nvSpPr>
        <xdr:cNvPr id="112" name="フローチャート: 判断 111"/>
        <xdr:cNvSpPr/>
      </xdr:nvSpPr>
      <xdr:spPr>
        <a:xfrm>
          <a:off x="8699500" y="661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105501</xdr:rowOff>
    </xdr:from>
    <xdr:to>
      <xdr:col>55</xdr:col>
      <xdr:colOff>50800</xdr:colOff>
      <xdr:row>42</xdr:row>
      <xdr:rowOff>35651</xdr:rowOff>
    </xdr:to>
    <xdr:sp macro="" textlink="">
      <xdr:nvSpPr>
        <xdr:cNvPr id="118" name="楕円 117"/>
        <xdr:cNvSpPr/>
      </xdr:nvSpPr>
      <xdr:spPr>
        <a:xfrm>
          <a:off x="10426700" y="71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20428</xdr:rowOff>
    </xdr:from>
    <xdr:ext cx="469744" cy="259045"/>
    <xdr:sp macro="" textlink="">
      <xdr:nvSpPr>
        <xdr:cNvPr id="119" name="【道路】&#10;一人当たり延長該当値テキスト"/>
        <xdr:cNvSpPr txBox="1"/>
      </xdr:nvSpPr>
      <xdr:spPr>
        <a:xfrm>
          <a:off x="10515600" y="704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109479</xdr:rowOff>
    </xdr:from>
    <xdr:to>
      <xdr:col>50</xdr:col>
      <xdr:colOff>165100</xdr:colOff>
      <xdr:row>42</xdr:row>
      <xdr:rowOff>39629</xdr:rowOff>
    </xdr:to>
    <xdr:sp macro="" textlink="">
      <xdr:nvSpPr>
        <xdr:cNvPr id="120" name="楕円 119"/>
        <xdr:cNvSpPr/>
      </xdr:nvSpPr>
      <xdr:spPr>
        <a:xfrm>
          <a:off x="9588500" y="71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156301</xdr:rowOff>
    </xdr:from>
    <xdr:to>
      <xdr:col>55</xdr:col>
      <xdr:colOff>0</xdr:colOff>
      <xdr:row>41</xdr:row>
      <xdr:rowOff>160279</xdr:rowOff>
    </xdr:to>
    <xdr:cxnSp macro="">
      <xdr:nvCxnSpPr>
        <xdr:cNvPr id="121" name="直線コネクタ 120"/>
        <xdr:cNvCxnSpPr/>
      </xdr:nvCxnSpPr>
      <xdr:spPr>
        <a:xfrm flipV="1">
          <a:off x="9639300" y="7185751"/>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113182</xdr:rowOff>
    </xdr:from>
    <xdr:to>
      <xdr:col>46</xdr:col>
      <xdr:colOff>38100</xdr:colOff>
      <xdr:row>42</xdr:row>
      <xdr:rowOff>43332</xdr:rowOff>
    </xdr:to>
    <xdr:sp macro="" textlink="">
      <xdr:nvSpPr>
        <xdr:cNvPr id="122" name="楕円 121"/>
        <xdr:cNvSpPr/>
      </xdr:nvSpPr>
      <xdr:spPr>
        <a:xfrm>
          <a:off x="8699500" y="71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160279</xdr:rowOff>
    </xdr:from>
    <xdr:to>
      <xdr:col>50</xdr:col>
      <xdr:colOff>114300</xdr:colOff>
      <xdr:row>41</xdr:row>
      <xdr:rowOff>163982</xdr:rowOff>
    </xdr:to>
    <xdr:cxnSp macro="">
      <xdr:nvCxnSpPr>
        <xdr:cNvPr id="123" name="直線コネクタ 122"/>
        <xdr:cNvCxnSpPr/>
      </xdr:nvCxnSpPr>
      <xdr:spPr>
        <a:xfrm flipV="1">
          <a:off x="8750300" y="7189729"/>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71335</xdr:rowOff>
    </xdr:from>
    <xdr:ext cx="534377" cy="259045"/>
    <xdr:sp macro="" textlink="">
      <xdr:nvSpPr>
        <xdr:cNvPr id="124" name="n_1aveValue【道路】&#10;一人当たり延長"/>
        <xdr:cNvSpPr txBox="1"/>
      </xdr:nvSpPr>
      <xdr:spPr>
        <a:xfrm>
          <a:off x="9359411" y="64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46601</xdr:rowOff>
    </xdr:from>
    <xdr:ext cx="534377" cy="259045"/>
    <xdr:sp macro="" textlink="">
      <xdr:nvSpPr>
        <xdr:cNvPr id="125" name="n_2aveValue【道路】&#10;一人当たり延長"/>
        <xdr:cNvSpPr txBox="1"/>
      </xdr:nvSpPr>
      <xdr:spPr>
        <a:xfrm>
          <a:off x="84831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30756</xdr:rowOff>
    </xdr:from>
    <xdr:ext cx="469744" cy="259045"/>
    <xdr:sp macro="" textlink="">
      <xdr:nvSpPr>
        <xdr:cNvPr id="126" name="n_1mainValue【道路】&#10;一人当たり延長"/>
        <xdr:cNvSpPr txBox="1"/>
      </xdr:nvSpPr>
      <xdr:spPr>
        <a:xfrm>
          <a:off x="9391727" y="723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34459</xdr:rowOff>
    </xdr:from>
    <xdr:ext cx="469744" cy="259045"/>
    <xdr:sp macro="" textlink="">
      <xdr:nvSpPr>
        <xdr:cNvPr id="127" name="n_2mainValue【道路】&#10;一人当たり延長"/>
        <xdr:cNvSpPr txBox="1"/>
      </xdr:nvSpPr>
      <xdr:spPr>
        <a:xfrm>
          <a:off x="8515427" y="723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52" name="直線コネクタ 151"/>
        <xdr:cNvCxnSpPr/>
      </xdr:nvCxnSpPr>
      <xdr:spPr>
        <a:xfrm flipV="1">
          <a:off x="46348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53" name="【橋りょう・トンネ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54" name="直線コネクタ 153"/>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橋りょう・トンネ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7"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8" name="フローチャート: 判断 15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59" name="フローチャート: 判断 15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48260</xdr:rowOff>
    </xdr:from>
    <xdr:to>
      <xdr:col>15</xdr:col>
      <xdr:colOff>101600</xdr:colOff>
      <xdr:row>60</xdr:row>
      <xdr:rowOff>149860</xdr:rowOff>
    </xdr:to>
    <xdr:sp macro="" textlink="">
      <xdr:nvSpPr>
        <xdr:cNvPr id="160" name="フローチャート: 判断 159"/>
        <xdr:cNvSpPr/>
      </xdr:nvSpPr>
      <xdr:spPr>
        <a:xfrm>
          <a:off x="2857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66" name="楕円 165"/>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140987</xdr:rowOff>
    </xdr:from>
    <xdr:ext cx="405111" cy="259045"/>
    <xdr:sp macro="" textlink="">
      <xdr:nvSpPr>
        <xdr:cNvPr id="167" name="【橋りょう・トンネル】&#10;有形固定資産減価償却率該当値テキスト"/>
        <xdr:cNvSpPr txBox="1"/>
      </xdr:nvSpPr>
      <xdr:spPr>
        <a:xfrm>
          <a:off x="4673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68" name="楕円 167"/>
        <xdr:cNvSpPr/>
      </xdr:nvSpPr>
      <xdr:spPr>
        <a:xfrm>
          <a:off x="3746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87630</xdr:rowOff>
    </xdr:to>
    <xdr:cxnSp macro="">
      <xdr:nvCxnSpPr>
        <xdr:cNvPr id="169" name="直線コネクタ 168"/>
        <xdr:cNvCxnSpPr/>
      </xdr:nvCxnSpPr>
      <xdr:spPr>
        <a:xfrm flipV="1">
          <a:off x="3797300" y="103289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70" name="楕円 169"/>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87630</xdr:rowOff>
    </xdr:from>
    <xdr:to>
      <xdr:col>19</xdr:col>
      <xdr:colOff>177800</xdr:colOff>
      <xdr:row>60</xdr:row>
      <xdr:rowOff>137160</xdr:rowOff>
    </xdr:to>
    <xdr:cxnSp macro="">
      <xdr:nvCxnSpPr>
        <xdr:cNvPr id="171" name="直線コネクタ 170"/>
        <xdr:cNvCxnSpPr/>
      </xdr:nvCxnSpPr>
      <xdr:spPr>
        <a:xfrm flipV="1">
          <a:off x="2908300" y="103746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72" name="n_1ave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173" name="n_2ave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129557</xdr:rowOff>
    </xdr:from>
    <xdr:ext cx="405111" cy="259045"/>
    <xdr:sp macro="" textlink="">
      <xdr:nvSpPr>
        <xdr:cNvPr id="174" name="n_1mainValue【橋りょう・トンネル】&#10;有形固定資産減価償却率"/>
        <xdr:cNvSpPr txBox="1"/>
      </xdr:nvSpPr>
      <xdr:spPr>
        <a:xfrm>
          <a:off x="3582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75" name="n_2mainValue【橋りょう・トンネ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97" name="直線コネクタ 196"/>
        <xdr:cNvCxnSpPr/>
      </xdr:nvCxnSpPr>
      <xdr:spPr>
        <a:xfrm flipV="1">
          <a:off x="10476865"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98" name="【橋りょう・トンネル】&#10;一人当たり有形固定資産（償却資産）額最小値テキスト"/>
        <xdr:cNvSpPr txBox="1"/>
      </xdr:nvSpPr>
      <xdr:spPr>
        <a:xfrm>
          <a:off x="10515600"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99" name="直線コネクタ 198"/>
        <xdr:cNvCxnSpPr/>
      </xdr:nvCxnSpPr>
      <xdr:spPr>
        <a:xfrm>
          <a:off x="10388600" y="1089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200" name="【橋りょう・トンネル】&#10;一人当たり有形固定資産（償却資産）額最大値テキスト"/>
        <xdr:cNvSpPr txBox="1"/>
      </xdr:nvSpPr>
      <xdr:spPr>
        <a:xfrm>
          <a:off x="10515600"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201" name="直線コネクタ 200"/>
        <xdr:cNvCxnSpPr/>
      </xdr:nvCxnSpPr>
      <xdr:spPr>
        <a:xfrm>
          <a:off x="10388600" y="955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130218</xdr:rowOff>
    </xdr:from>
    <xdr:ext cx="599010" cy="259045"/>
    <xdr:sp macro="" textlink="">
      <xdr:nvSpPr>
        <xdr:cNvPr id="202" name="【橋りょう・トンネル】&#10;一人当たり有形固定資産（償却資産）額平均値テキスト"/>
        <xdr:cNvSpPr txBox="1"/>
      </xdr:nvSpPr>
      <xdr:spPr>
        <a:xfrm>
          <a:off x="10515600" y="10074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203" name="フローチャート: 判断 202"/>
        <xdr:cNvSpPr/>
      </xdr:nvSpPr>
      <xdr:spPr>
        <a:xfrm>
          <a:off x="10426700" y="102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204" name="フローチャート: 判断 203"/>
        <xdr:cNvSpPr/>
      </xdr:nvSpPr>
      <xdr:spPr>
        <a:xfrm>
          <a:off x="9588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99482</xdr:rowOff>
    </xdr:from>
    <xdr:to>
      <xdr:col>46</xdr:col>
      <xdr:colOff>38100</xdr:colOff>
      <xdr:row>60</xdr:row>
      <xdr:rowOff>29632</xdr:rowOff>
    </xdr:to>
    <xdr:sp macro="" textlink="">
      <xdr:nvSpPr>
        <xdr:cNvPr id="205" name="フローチャート: 判断 204"/>
        <xdr:cNvSpPr/>
      </xdr:nvSpPr>
      <xdr:spPr>
        <a:xfrm>
          <a:off x="8699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23230</xdr:rowOff>
    </xdr:from>
    <xdr:to>
      <xdr:col>55</xdr:col>
      <xdr:colOff>50800</xdr:colOff>
      <xdr:row>60</xdr:row>
      <xdr:rowOff>124830</xdr:rowOff>
    </xdr:to>
    <xdr:sp macro="" textlink="">
      <xdr:nvSpPr>
        <xdr:cNvPr id="211" name="楕円 210"/>
        <xdr:cNvSpPr/>
      </xdr:nvSpPr>
      <xdr:spPr>
        <a:xfrm>
          <a:off x="10426700" y="103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1657</xdr:rowOff>
    </xdr:from>
    <xdr:ext cx="599010" cy="259045"/>
    <xdr:sp macro="" textlink="">
      <xdr:nvSpPr>
        <xdr:cNvPr id="212" name="【橋りょう・トンネル】&#10;一人当たり有形固定資産（償却資産）額該当値テキスト"/>
        <xdr:cNvSpPr txBox="1"/>
      </xdr:nvSpPr>
      <xdr:spPr>
        <a:xfrm>
          <a:off x="10515600" y="1028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32374</xdr:rowOff>
    </xdr:from>
    <xdr:to>
      <xdr:col>50</xdr:col>
      <xdr:colOff>165100</xdr:colOff>
      <xdr:row>60</xdr:row>
      <xdr:rowOff>133974</xdr:rowOff>
    </xdr:to>
    <xdr:sp macro="" textlink="">
      <xdr:nvSpPr>
        <xdr:cNvPr id="213" name="楕円 212"/>
        <xdr:cNvSpPr/>
      </xdr:nvSpPr>
      <xdr:spPr>
        <a:xfrm>
          <a:off x="9588500" y="103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74030</xdr:rowOff>
    </xdr:from>
    <xdr:to>
      <xdr:col>55</xdr:col>
      <xdr:colOff>0</xdr:colOff>
      <xdr:row>60</xdr:row>
      <xdr:rowOff>83174</xdr:rowOff>
    </xdr:to>
    <xdr:cxnSp macro="">
      <xdr:nvCxnSpPr>
        <xdr:cNvPr id="214" name="直線コネクタ 213"/>
        <xdr:cNvCxnSpPr/>
      </xdr:nvCxnSpPr>
      <xdr:spPr>
        <a:xfrm flipV="1">
          <a:off x="9639300" y="1036103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41326</xdr:rowOff>
    </xdr:from>
    <xdr:to>
      <xdr:col>46</xdr:col>
      <xdr:colOff>38100</xdr:colOff>
      <xdr:row>60</xdr:row>
      <xdr:rowOff>142926</xdr:rowOff>
    </xdr:to>
    <xdr:sp macro="" textlink="">
      <xdr:nvSpPr>
        <xdr:cNvPr id="215" name="楕円 214"/>
        <xdr:cNvSpPr/>
      </xdr:nvSpPr>
      <xdr:spPr>
        <a:xfrm>
          <a:off x="8699500" y="10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83174</xdr:rowOff>
    </xdr:from>
    <xdr:to>
      <xdr:col>50</xdr:col>
      <xdr:colOff>114300</xdr:colOff>
      <xdr:row>60</xdr:row>
      <xdr:rowOff>92126</xdr:rowOff>
    </xdr:to>
    <xdr:cxnSp macro="">
      <xdr:nvCxnSpPr>
        <xdr:cNvPr id="216" name="直線コネクタ 215"/>
        <xdr:cNvCxnSpPr/>
      </xdr:nvCxnSpPr>
      <xdr:spPr>
        <a:xfrm flipV="1">
          <a:off x="8750300" y="10370174"/>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133692</xdr:rowOff>
    </xdr:from>
    <xdr:ext cx="599010" cy="259045"/>
    <xdr:sp macro="" textlink="">
      <xdr:nvSpPr>
        <xdr:cNvPr id="217" name="n_1aveValue【橋りょう・トンネル】&#10;一人当たり有形固定資産（償却資産）額"/>
        <xdr:cNvSpPr txBox="1"/>
      </xdr:nvSpPr>
      <xdr:spPr>
        <a:xfrm>
          <a:off x="93270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46159</xdr:rowOff>
    </xdr:from>
    <xdr:ext cx="599010" cy="259045"/>
    <xdr:sp macro="" textlink="">
      <xdr:nvSpPr>
        <xdr:cNvPr id="218" name="n_2aveValue【橋りょう・トンネル】&#10;一人当たり有形固定資産（償却資産）額"/>
        <xdr:cNvSpPr txBox="1"/>
      </xdr:nvSpPr>
      <xdr:spPr>
        <a:xfrm>
          <a:off x="8450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150501</xdr:rowOff>
    </xdr:from>
    <xdr:ext cx="599010" cy="259045"/>
    <xdr:sp macro="" textlink="">
      <xdr:nvSpPr>
        <xdr:cNvPr id="219" name="n_1mainValue【橋りょう・トンネル】&#10;一人当たり有形固定資産（償却資産）額"/>
        <xdr:cNvSpPr txBox="1"/>
      </xdr:nvSpPr>
      <xdr:spPr>
        <a:xfrm>
          <a:off x="9327095" y="1009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134053</xdr:rowOff>
    </xdr:from>
    <xdr:ext cx="599010" cy="259045"/>
    <xdr:sp macro="" textlink="">
      <xdr:nvSpPr>
        <xdr:cNvPr id="220" name="n_2mainValue【橋りょう・トンネル】&#10;一人当たり有形固定資産（償却資産）額"/>
        <xdr:cNvSpPr txBox="1"/>
      </xdr:nvSpPr>
      <xdr:spPr>
        <a:xfrm>
          <a:off x="8450795" y="1042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2" name="直線コネクタ 23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3" name="テキスト ボックス 23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4" name="直線コネクタ 23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5" name="テキスト ボックス 23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6" name="直線コネクタ 23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7" name="テキスト ボックス 23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8" name="直線コネクタ 23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9" name="テキスト ボックス 23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12954</xdr:rowOff>
    </xdr:to>
    <xdr:cxnSp macro="">
      <xdr:nvCxnSpPr>
        <xdr:cNvPr id="243" name="直線コネクタ 242"/>
        <xdr:cNvCxnSpPr/>
      </xdr:nvCxnSpPr>
      <xdr:spPr>
        <a:xfrm flipV="1">
          <a:off x="4634865" y="1338376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44"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45" name="直線コネクタ 244"/>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46" name="【公営住宅】&#10;有形固定資産減価償却率最大値テキスト"/>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47" name="直線コネクタ 246"/>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107459</xdr:rowOff>
    </xdr:from>
    <xdr:ext cx="405111" cy="259045"/>
    <xdr:sp macro="" textlink="">
      <xdr:nvSpPr>
        <xdr:cNvPr id="248" name="【公営住宅】&#10;有形固定資産減価償却率平均値テキスト"/>
        <xdr:cNvSpPr txBox="1"/>
      </xdr:nvSpPr>
      <xdr:spPr>
        <a:xfrm>
          <a:off x="4673600" y="138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49" name="フローチャート: 判断 248"/>
        <xdr:cNvSpPr/>
      </xdr:nvSpPr>
      <xdr:spPr>
        <a:xfrm>
          <a:off x="45847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28448</xdr:rowOff>
    </xdr:from>
    <xdr:to>
      <xdr:col>20</xdr:col>
      <xdr:colOff>38100</xdr:colOff>
      <xdr:row>82</xdr:row>
      <xdr:rowOff>130048</xdr:rowOff>
    </xdr:to>
    <xdr:sp macro="" textlink="">
      <xdr:nvSpPr>
        <xdr:cNvPr id="250" name="フローチャート: 判断 249"/>
        <xdr:cNvSpPr/>
      </xdr:nvSpPr>
      <xdr:spPr>
        <a:xfrm>
          <a:off x="37465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1" name="フローチャート: 判断 250"/>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76454</xdr:rowOff>
    </xdr:from>
    <xdr:to>
      <xdr:col>24</xdr:col>
      <xdr:colOff>114300</xdr:colOff>
      <xdr:row>80</xdr:row>
      <xdr:rowOff>6604</xdr:rowOff>
    </xdr:to>
    <xdr:sp macro="" textlink="">
      <xdr:nvSpPr>
        <xdr:cNvPr id="257" name="楕円 256"/>
        <xdr:cNvSpPr/>
      </xdr:nvSpPr>
      <xdr:spPr>
        <a:xfrm>
          <a:off x="45847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99331</xdr:rowOff>
    </xdr:from>
    <xdr:ext cx="405111" cy="259045"/>
    <xdr:sp macro="" textlink="">
      <xdr:nvSpPr>
        <xdr:cNvPr id="258" name="【公営住宅】&#10;有形固定資産減価償却率該当値テキスト"/>
        <xdr:cNvSpPr txBox="1"/>
      </xdr:nvSpPr>
      <xdr:spPr>
        <a:xfrm>
          <a:off x="4673600" y="134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149606</xdr:rowOff>
    </xdr:from>
    <xdr:to>
      <xdr:col>20</xdr:col>
      <xdr:colOff>38100</xdr:colOff>
      <xdr:row>80</xdr:row>
      <xdr:rowOff>79756</xdr:rowOff>
    </xdr:to>
    <xdr:sp macro="" textlink="">
      <xdr:nvSpPr>
        <xdr:cNvPr id="259" name="楕円 258"/>
        <xdr:cNvSpPr/>
      </xdr:nvSpPr>
      <xdr:spPr>
        <a:xfrm>
          <a:off x="3746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127254</xdr:rowOff>
    </xdr:from>
    <xdr:to>
      <xdr:col>24</xdr:col>
      <xdr:colOff>63500</xdr:colOff>
      <xdr:row>80</xdr:row>
      <xdr:rowOff>28956</xdr:rowOff>
    </xdr:to>
    <xdr:cxnSp macro="">
      <xdr:nvCxnSpPr>
        <xdr:cNvPr id="260" name="直線コネクタ 259"/>
        <xdr:cNvCxnSpPr/>
      </xdr:nvCxnSpPr>
      <xdr:spPr>
        <a:xfrm flipV="1">
          <a:off x="3797300" y="136718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51308</xdr:rowOff>
    </xdr:from>
    <xdr:to>
      <xdr:col>15</xdr:col>
      <xdr:colOff>101600</xdr:colOff>
      <xdr:row>80</xdr:row>
      <xdr:rowOff>152908</xdr:rowOff>
    </xdr:to>
    <xdr:sp macro="" textlink="">
      <xdr:nvSpPr>
        <xdr:cNvPr id="261" name="楕円 260"/>
        <xdr:cNvSpPr/>
      </xdr:nvSpPr>
      <xdr:spPr>
        <a:xfrm>
          <a:off x="2857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28956</xdr:rowOff>
    </xdr:from>
    <xdr:to>
      <xdr:col>19</xdr:col>
      <xdr:colOff>177800</xdr:colOff>
      <xdr:row>80</xdr:row>
      <xdr:rowOff>102108</xdr:rowOff>
    </xdr:to>
    <xdr:cxnSp macro="">
      <xdr:nvCxnSpPr>
        <xdr:cNvPr id="262" name="直線コネクタ 261"/>
        <xdr:cNvCxnSpPr/>
      </xdr:nvCxnSpPr>
      <xdr:spPr>
        <a:xfrm flipV="1">
          <a:off x="2908300" y="13744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121175</xdr:rowOff>
    </xdr:from>
    <xdr:ext cx="405111" cy="259045"/>
    <xdr:sp macro="" textlink="">
      <xdr:nvSpPr>
        <xdr:cNvPr id="263" name="n_1aveValue【公営住宅】&#10;有形固定資産減価償却率"/>
        <xdr:cNvSpPr txBox="1"/>
      </xdr:nvSpPr>
      <xdr:spPr>
        <a:xfrm>
          <a:off x="35820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64"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96283</xdr:rowOff>
    </xdr:from>
    <xdr:ext cx="405111" cy="259045"/>
    <xdr:sp macro="" textlink="">
      <xdr:nvSpPr>
        <xdr:cNvPr id="265" name="n_1mainValue【公営住宅】&#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169435</xdr:rowOff>
    </xdr:from>
    <xdr:ext cx="405111" cy="259045"/>
    <xdr:sp macro="" textlink="">
      <xdr:nvSpPr>
        <xdr:cNvPr id="266" name="n_2mainValue【公営住宅】&#10;有形固定資産減価償却率"/>
        <xdr:cNvSpPr txBox="1"/>
      </xdr:nvSpPr>
      <xdr:spPr>
        <a:xfrm>
          <a:off x="2705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88" name="直線コネクタ 287"/>
        <xdr:cNvCxnSpPr/>
      </xdr:nvCxnSpPr>
      <xdr:spPr>
        <a:xfrm flipV="1">
          <a:off x="10476865"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89" name="【公営住宅】&#10;一人当たり面積最小値テキスト"/>
        <xdr:cNvSpPr txBox="1"/>
      </xdr:nvSpPr>
      <xdr:spPr>
        <a:xfrm>
          <a:off x="10515600"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90" name="直線コネクタ 289"/>
        <xdr:cNvCxnSpPr/>
      </xdr:nvCxnSpPr>
      <xdr:spPr>
        <a:xfrm>
          <a:off x="10388600" y="1469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91" name="【公営住宅】&#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92" name="直線コネクタ 291"/>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66412</xdr:rowOff>
    </xdr:from>
    <xdr:ext cx="469744" cy="259045"/>
    <xdr:sp macro="" textlink="">
      <xdr:nvSpPr>
        <xdr:cNvPr id="293" name="【公営住宅】&#10;一人当たり面積平均値テキスト"/>
        <xdr:cNvSpPr txBox="1"/>
      </xdr:nvSpPr>
      <xdr:spPr>
        <a:xfrm>
          <a:off x="10515600" y="14125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94" name="フローチャート: 判断 293"/>
        <xdr:cNvSpPr/>
      </xdr:nvSpPr>
      <xdr:spPr>
        <a:xfrm>
          <a:off x="10426700" y="142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95" name="フローチャート: 判断 294"/>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78282</xdr:rowOff>
    </xdr:from>
    <xdr:to>
      <xdr:col>46</xdr:col>
      <xdr:colOff>38100</xdr:colOff>
      <xdr:row>85</xdr:row>
      <xdr:rowOff>8432</xdr:rowOff>
    </xdr:to>
    <xdr:sp macro="" textlink="">
      <xdr:nvSpPr>
        <xdr:cNvPr id="296" name="フローチャート: 判断 295"/>
        <xdr:cNvSpPr/>
      </xdr:nvSpPr>
      <xdr:spPr>
        <a:xfrm>
          <a:off x="8699500" y="144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155093</xdr:rowOff>
    </xdr:from>
    <xdr:to>
      <xdr:col>55</xdr:col>
      <xdr:colOff>50800</xdr:colOff>
      <xdr:row>84</xdr:row>
      <xdr:rowOff>85243</xdr:rowOff>
    </xdr:to>
    <xdr:sp macro="" textlink="">
      <xdr:nvSpPr>
        <xdr:cNvPr id="302" name="楕円 301"/>
        <xdr:cNvSpPr/>
      </xdr:nvSpPr>
      <xdr:spPr>
        <a:xfrm>
          <a:off x="10426700" y="143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133520</xdr:rowOff>
    </xdr:from>
    <xdr:ext cx="469744" cy="259045"/>
    <xdr:sp macro="" textlink="">
      <xdr:nvSpPr>
        <xdr:cNvPr id="303" name="【公営住宅】&#10;一人当たり面積該当値テキスト"/>
        <xdr:cNvSpPr txBox="1"/>
      </xdr:nvSpPr>
      <xdr:spPr>
        <a:xfrm>
          <a:off x="10515600" y="1436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152349</xdr:rowOff>
    </xdr:from>
    <xdr:to>
      <xdr:col>50</xdr:col>
      <xdr:colOff>165100</xdr:colOff>
      <xdr:row>84</xdr:row>
      <xdr:rowOff>82499</xdr:rowOff>
    </xdr:to>
    <xdr:sp macro="" textlink="">
      <xdr:nvSpPr>
        <xdr:cNvPr id="304" name="楕円 303"/>
        <xdr:cNvSpPr/>
      </xdr:nvSpPr>
      <xdr:spPr>
        <a:xfrm>
          <a:off x="9588500" y="1438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31699</xdr:rowOff>
    </xdr:from>
    <xdr:to>
      <xdr:col>55</xdr:col>
      <xdr:colOff>0</xdr:colOff>
      <xdr:row>84</xdr:row>
      <xdr:rowOff>34443</xdr:rowOff>
    </xdr:to>
    <xdr:cxnSp macro="">
      <xdr:nvCxnSpPr>
        <xdr:cNvPr id="305" name="直線コネクタ 304"/>
        <xdr:cNvCxnSpPr/>
      </xdr:nvCxnSpPr>
      <xdr:spPr>
        <a:xfrm>
          <a:off x="9639300" y="1443349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154636</xdr:rowOff>
    </xdr:from>
    <xdr:to>
      <xdr:col>46</xdr:col>
      <xdr:colOff>38100</xdr:colOff>
      <xdr:row>84</xdr:row>
      <xdr:rowOff>84786</xdr:rowOff>
    </xdr:to>
    <xdr:sp macro="" textlink="">
      <xdr:nvSpPr>
        <xdr:cNvPr id="306" name="楕円 305"/>
        <xdr:cNvSpPr/>
      </xdr:nvSpPr>
      <xdr:spPr>
        <a:xfrm>
          <a:off x="8699500" y="143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31699</xdr:rowOff>
    </xdr:from>
    <xdr:to>
      <xdr:col>50</xdr:col>
      <xdr:colOff>114300</xdr:colOff>
      <xdr:row>84</xdr:row>
      <xdr:rowOff>33986</xdr:rowOff>
    </xdr:to>
    <xdr:cxnSp macro="">
      <xdr:nvCxnSpPr>
        <xdr:cNvPr id="307" name="直線コネクタ 306"/>
        <xdr:cNvCxnSpPr/>
      </xdr:nvCxnSpPr>
      <xdr:spPr>
        <a:xfrm flipV="1">
          <a:off x="8750300" y="1443349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08" name="n_1aveValue【公営住宅】&#10;一人当たり面積"/>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171009</xdr:rowOff>
    </xdr:from>
    <xdr:ext cx="469744" cy="259045"/>
    <xdr:sp macro="" textlink="">
      <xdr:nvSpPr>
        <xdr:cNvPr id="309" name="n_2aveValue【公営住宅】&#10;一人当たり面積"/>
        <xdr:cNvSpPr txBox="1"/>
      </xdr:nvSpPr>
      <xdr:spPr>
        <a:xfrm>
          <a:off x="8515427" y="145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99026</xdr:rowOff>
    </xdr:from>
    <xdr:ext cx="469744" cy="259045"/>
    <xdr:sp macro="" textlink="">
      <xdr:nvSpPr>
        <xdr:cNvPr id="310" name="n_1mainValue【公営住宅】&#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101313</xdr:rowOff>
    </xdr:from>
    <xdr:ext cx="469744" cy="259045"/>
    <xdr:sp macro="" textlink="">
      <xdr:nvSpPr>
        <xdr:cNvPr id="311" name="n_2mainValue【公営住宅】&#10;一人当たり面積"/>
        <xdr:cNvSpPr txBox="1"/>
      </xdr:nvSpPr>
      <xdr:spPr>
        <a:xfrm>
          <a:off x="8515427" y="141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2" name="直線コネクタ 32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3" name="テキスト ボックス 32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4" name="直線コネクタ 32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5" name="テキスト ボックス 32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6" name="直線コネクタ 32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7" name="テキスト ボックス 32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8" name="直線コネクタ 32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9" name="テキスト ボックス 32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1" name="テキスト ボックス 33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112776</xdr:rowOff>
    </xdr:from>
    <xdr:to>
      <xdr:col>24</xdr:col>
      <xdr:colOff>62865</xdr:colOff>
      <xdr:row>107</xdr:row>
      <xdr:rowOff>763</xdr:rowOff>
    </xdr:to>
    <xdr:cxnSp macro="">
      <xdr:nvCxnSpPr>
        <xdr:cNvPr id="333" name="直線コネクタ 332"/>
        <xdr:cNvCxnSpPr/>
      </xdr:nvCxnSpPr>
      <xdr:spPr>
        <a:xfrm flipV="1">
          <a:off x="4634865" y="1708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34" name="【港湾・漁港】&#10;有形固定資産減価償却率最小値テキスト"/>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35" name="直線コネクタ 334"/>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59453</xdr:rowOff>
    </xdr:from>
    <xdr:ext cx="405111" cy="259045"/>
    <xdr:sp macro="" textlink="">
      <xdr:nvSpPr>
        <xdr:cNvPr id="336" name="【港湾・漁港】&#10;有形固定資産減価償却率最大値テキスト"/>
        <xdr:cNvSpPr txBox="1"/>
      </xdr:nvSpPr>
      <xdr:spPr>
        <a:xfrm>
          <a:off x="4673600" y="1686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112776</xdr:rowOff>
    </xdr:from>
    <xdr:to>
      <xdr:col>24</xdr:col>
      <xdr:colOff>152400</xdr:colOff>
      <xdr:row>99</xdr:row>
      <xdr:rowOff>112776</xdr:rowOff>
    </xdr:to>
    <xdr:cxnSp macro="">
      <xdr:nvCxnSpPr>
        <xdr:cNvPr id="337" name="直線コネクタ 336"/>
        <xdr:cNvCxnSpPr/>
      </xdr:nvCxnSpPr>
      <xdr:spPr>
        <a:xfrm>
          <a:off x="4546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15003</xdr:rowOff>
    </xdr:from>
    <xdr:ext cx="405111" cy="259045"/>
    <xdr:sp macro="" textlink="">
      <xdr:nvSpPr>
        <xdr:cNvPr id="338" name="【港湾・漁港】&#10;有形固定資産減価償却率平均値テキスト"/>
        <xdr:cNvSpPr txBox="1"/>
      </xdr:nvSpPr>
      <xdr:spPr>
        <a:xfrm>
          <a:off x="4673600" y="16988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148844</xdr:rowOff>
    </xdr:from>
    <xdr:to>
      <xdr:col>24</xdr:col>
      <xdr:colOff>114300</xdr:colOff>
      <xdr:row>100</xdr:row>
      <xdr:rowOff>78994</xdr:rowOff>
    </xdr:to>
    <xdr:sp macro="" textlink="">
      <xdr:nvSpPr>
        <xdr:cNvPr id="339" name="フローチャート: 判断 338"/>
        <xdr:cNvSpPr/>
      </xdr:nvSpPr>
      <xdr:spPr>
        <a:xfrm>
          <a:off x="4584700" y="171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112268</xdr:rowOff>
    </xdr:from>
    <xdr:to>
      <xdr:col>20</xdr:col>
      <xdr:colOff>38100</xdr:colOff>
      <xdr:row>100</xdr:row>
      <xdr:rowOff>42418</xdr:rowOff>
    </xdr:to>
    <xdr:sp macro="" textlink="">
      <xdr:nvSpPr>
        <xdr:cNvPr id="340" name="フローチャート: 判断 339"/>
        <xdr:cNvSpPr/>
      </xdr:nvSpPr>
      <xdr:spPr>
        <a:xfrm>
          <a:off x="3746500" y="1708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112268</xdr:rowOff>
    </xdr:from>
    <xdr:to>
      <xdr:col>15</xdr:col>
      <xdr:colOff>101600</xdr:colOff>
      <xdr:row>100</xdr:row>
      <xdr:rowOff>42418</xdr:rowOff>
    </xdr:to>
    <xdr:sp macro="" textlink="">
      <xdr:nvSpPr>
        <xdr:cNvPr id="341" name="フローチャート: 判断 340"/>
        <xdr:cNvSpPr/>
      </xdr:nvSpPr>
      <xdr:spPr>
        <a:xfrm>
          <a:off x="2857500" y="1708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121413</xdr:rowOff>
    </xdr:from>
    <xdr:to>
      <xdr:col>24</xdr:col>
      <xdr:colOff>114300</xdr:colOff>
      <xdr:row>107</xdr:row>
      <xdr:rowOff>51563</xdr:rowOff>
    </xdr:to>
    <xdr:sp macro="" textlink="">
      <xdr:nvSpPr>
        <xdr:cNvPr id="347" name="楕円 346"/>
        <xdr:cNvSpPr/>
      </xdr:nvSpPr>
      <xdr:spPr>
        <a:xfrm>
          <a:off x="4584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36340</xdr:rowOff>
    </xdr:from>
    <xdr:ext cx="405111" cy="259045"/>
    <xdr:sp macro="" textlink="">
      <xdr:nvSpPr>
        <xdr:cNvPr id="348" name="【港湾・漁港】&#10;有形固定資産減価償却率該当値テキスト"/>
        <xdr:cNvSpPr txBox="1"/>
      </xdr:nvSpPr>
      <xdr:spPr>
        <a:xfrm>
          <a:off x="4673600" y="1821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109982</xdr:rowOff>
    </xdr:from>
    <xdr:to>
      <xdr:col>20</xdr:col>
      <xdr:colOff>38100</xdr:colOff>
      <xdr:row>105</xdr:row>
      <xdr:rowOff>40132</xdr:rowOff>
    </xdr:to>
    <xdr:sp macro="" textlink="">
      <xdr:nvSpPr>
        <xdr:cNvPr id="349" name="楕円 348"/>
        <xdr:cNvSpPr/>
      </xdr:nvSpPr>
      <xdr:spPr>
        <a:xfrm>
          <a:off x="3746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160782</xdr:rowOff>
    </xdr:from>
    <xdr:to>
      <xdr:col>24</xdr:col>
      <xdr:colOff>63500</xdr:colOff>
      <xdr:row>107</xdr:row>
      <xdr:rowOff>763</xdr:rowOff>
    </xdr:to>
    <xdr:cxnSp macro="">
      <xdr:nvCxnSpPr>
        <xdr:cNvPr id="350" name="直線コネクタ 349"/>
        <xdr:cNvCxnSpPr/>
      </xdr:nvCxnSpPr>
      <xdr:spPr>
        <a:xfrm>
          <a:off x="3797300" y="17991582"/>
          <a:ext cx="8382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96265</xdr:rowOff>
    </xdr:from>
    <xdr:to>
      <xdr:col>15</xdr:col>
      <xdr:colOff>101600</xdr:colOff>
      <xdr:row>100</xdr:row>
      <xdr:rowOff>26415</xdr:rowOff>
    </xdr:to>
    <xdr:sp macro="" textlink="">
      <xdr:nvSpPr>
        <xdr:cNvPr id="351" name="楕円 350"/>
        <xdr:cNvSpPr/>
      </xdr:nvSpPr>
      <xdr:spPr>
        <a:xfrm>
          <a:off x="2857500" y="170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147065</xdr:rowOff>
    </xdr:from>
    <xdr:to>
      <xdr:col>19</xdr:col>
      <xdr:colOff>177800</xdr:colOff>
      <xdr:row>104</xdr:row>
      <xdr:rowOff>160782</xdr:rowOff>
    </xdr:to>
    <xdr:cxnSp macro="">
      <xdr:nvCxnSpPr>
        <xdr:cNvPr id="352" name="直線コネクタ 351"/>
        <xdr:cNvCxnSpPr/>
      </xdr:nvCxnSpPr>
      <xdr:spPr>
        <a:xfrm>
          <a:off x="2908300" y="17120615"/>
          <a:ext cx="889000" cy="8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58945</xdr:rowOff>
    </xdr:from>
    <xdr:ext cx="405111" cy="259045"/>
    <xdr:sp macro="" textlink="">
      <xdr:nvSpPr>
        <xdr:cNvPr id="353" name="n_1aveValue【港湾・漁港】&#10;有形固定資産減価償却率"/>
        <xdr:cNvSpPr txBox="1"/>
      </xdr:nvSpPr>
      <xdr:spPr>
        <a:xfrm>
          <a:off x="3582044" y="1686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33545</xdr:rowOff>
    </xdr:from>
    <xdr:ext cx="405111" cy="259045"/>
    <xdr:sp macro="" textlink="">
      <xdr:nvSpPr>
        <xdr:cNvPr id="354" name="n_2aveValue【港湾・漁港】&#10;有形固定資産減価償却率"/>
        <xdr:cNvSpPr txBox="1"/>
      </xdr:nvSpPr>
      <xdr:spPr>
        <a:xfrm>
          <a:off x="2705744" y="1717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31259</xdr:rowOff>
    </xdr:from>
    <xdr:ext cx="405111" cy="259045"/>
    <xdr:sp macro="" textlink="">
      <xdr:nvSpPr>
        <xdr:cNvPr id="355" name="n_1mainValue【港湾・漁港】&#10;有形固定資産減価償却率"/>
        <xdr:cNvSpPr txBox="1"/>
      </xdr:nvSpPr>
      <xdr:spPr>
        <a:xfrm>
          <a:off x="3582044"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42942</xdr:rowOff>
    </xdr:from>
    <xdr:ext cx="405111" cy="259045"/>
    <xdr:sp macro="" textlink="">
      <xdr:nvSpPr>
        <xdr:cNvPr id="356" name="n_2mainValue【港湾・漁港】&#10;有形固定資産減価償却率"/>
        <xdr:cNvSpPr txBox="1"/>
      </xdr:nvSpPr>
      <xdr:spPr>
        <a:xfrm>
          <a:off x="2705744" y="168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8" name="テキスト ボックス 36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70" name="テキスト ボックス 36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2" name="テキスト ボックス 371"/>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74" name="テキスト ボックス 373"/>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6" name="テキスト ボックス 37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8" name="テキスト ボックス 37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97904</xdr:rowOff>
    </xdr:from>
    <xdr:to>
      <xdr:col>54</xdr:col>
      <xdr:colOff>189865</xdr:colOff>
      <xdr:row>108</xdr:row>
      <xdr:rowOff>146114</xdr:rowOff>
    </xdr:to>
    <xdr:cxnSp macro="">
      <xdr:nvCxnSpPr>
        <xdr:cNvPr id="380" name="直線コネクタ 379"/>
        <xdr:cNvCxnSpPr/>
      </xdr:nvCxnSpPr>
      <xdr:spPr>
        <a:xfrm flipV="1">
          <a:off x="10476865" y="17071454"/>
          <a:ext cx="0" cy="15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149941</xdr:rowOff>
    </xdr:from>
    <xdr:ext cx="378565" cy="259045"/>
    <xdr:sp macro="" textlink="">
      <xdr:nvSpPr>
        <xdr:cNvPr id="381" name="【港湾・漁港】&#10;一人当たり有形固定資産（償却資産）額最小値テキスト"/>
        <xdr:cNvSpPr txBox="1"/>
      </xdr:nvSpPr>
      <xdr:spPr>
        <a:xfrm>
          <a:off x="10515600" y="1866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146114</xdr:rowOff>
    </xdr:from>
    <xdr:to>
      <xdr:col>55</xdr:col>
      <xdr:colOff>88900</xdr:colOff>
      <xdr:row>108</xdr:row>
      <xdr:rowOff>146114</xdr:rowOff>
    </xdr:to>
    <xdr:cxnSp macro="">
      <xdr:nvCxnSpPr>
        <xdr:cNvPr id="382" name="直線コネクタ 381"/>
        <xdr:cNvCxnSpPr/>
      </xdr:nvCxnSpPr>
      <xdr:spPr>
        <a:xfrm>
          <a:off x="10388600" y="1866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44581</xdr:rowOff>
    </xdr:from>
    <xdr:ext cx="599010" cy="259045"/>
    <xdr:sp macro="" textlink="">
      <xdr:nvSpPr>
        <xdr:cNvPr id="383" name="【港湾・漁港】&#10;一人当たり有形固定資産（償却資産）額最大値テキスト"/>
        <xdr:cNvSpPr txBox="1"/>
      </xdr:nvSpPr>
      <xdr:spPr>
        <a:xfrm>
          <a:off x="10515600" y="1684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97904</xdr:rowOff>
    </xdr:from>
    <xdr:to>
      <xdr:col>55</xdr:col>
      <xdr:colOff>88900</xdr:colOff>
      <xdr:row>99</xdr:row>
      <xdr:rowOff>97904</xdr:rowOff>
    </xdr:to>
    <xdr:cxnSp macro="">
      <xdr:nvCxnSpPr>
        <xdr:cNvPr id="384" name="直線コネクタ 383"/>
        <xdr:cNvCxnSpPr/>
      </xdr:nvCxnSpPr>
      <xdr:spPr>
        <a:xfrm>
          <a:off x="10388600" y="170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112692</xdr:rowOff>
    </xdr:from>
    <xdr:ext cx="534377" cy="259045"/>
    <xdr:sp macro="" textlink="">
      <xdr:nvSpPr>
        <xdr:cNvPr id="385" name="【港湾・漁港】&#10;一人当たり有形固定資産（償却資産）額平均値テキスト"/>
        <xdr:cNvSpPr txBox="1"/>
      </xdr:nvSpPr>
      <xdr:spPr>
        <a:xfrm>
          <a:off x="10515600" y="17943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89815</xdr:rowOff>
    </xdr:from>
    <xdr:to>
      <xdr:col>55</xdr:col>
      <xdr:colOff>50800</xdr:colOff>
      <xdr:row>106</xdr:row>
      <xdr:rowOff>19965</xdr:rowOff>
    </xdr:to>
    <xdr:sp macro="" textlink="">
      <xdr:nvSpPr>
        <xdr:cNvPr id="386" name="フローチャート: 判断 385"/>
        <xdr:cNvSpPr/>
      </xdr:nvSpPr>
      <xdr:spPr>
        <a:xfrm>
          <a:off x="10426700" y="1809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120078</xdr:rowOff>
    </xdr:from>
    <xdr:to>
      <xdr:col>50</xdr:col>
      <xdr:colOff>165100</xdr:colOff>
      <xdr:row>106</xdr:row>
      <xdr:rowOff>50228</xdr:rowOff>
    </xdr:to>
    <xdr:sp macro="" textlink="">
      <xdr:nvSpPr>
        <xdr:cNvPr id="387" name="フローチャート: 判断 386"/>
        <xdr:cNvSpPr/>
      </xdr:nvSpPr>
      <xdr:spPr>
        <a:xfrm>
          <a:off x="9588500" y="181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132093</xdr:rowOff>
    </xdr:from>
    <xdr:to>
      <xdr:col>46</xdr:col>
      <xdr:colOff>38100</xdr:colOff>
      <xdr:row>106</xdr:row>
      <xdr:rowOff>62243</xdr:rowOff>
    </xdr:to>
    <xdr:sp macro="" textlink="">
      <xdr:nvSpPr>
        <xdr:cNvPr id="388" name="フローチャート: 判断 387"/>
        <xdr:cNvSpPr/>
      </xdr:nvSpPr>
      <xdr:spPr>
        <a:xfrm>
          <a:off x="8699500" y="1813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121907</xdr:rowOff>
    </xdr:from>
    <xdr:to>
      <xdr:col>55</xdr:col>
      <xdr:colOff>50800</xdr:colOff>
      <xdr:row>108</xdr:row>
      <xdr:rowOff>52057</xdr:rowOff>
    </xdr:to>
    <xdr:sp macro="" textlink="">
      <xdr:nvSpPr>
        <xdr:cNvPr id="394" name="楕円 393"/>
        <xdr:cNvSpPr/>
      </xdr:nvSpPr>
      <xdr:spPr>
        <a:xfrm>
          <a:off x="10426700" y="18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100334</xdr:rowOff>
    </xdr:from>
    <xdr:ext cx="534377" cy="259045"/>
    <xdr:sp macro="" textlink="">
      <xdr:nvSpPr>
        <xdr:cNvPr id="395" name="【港湾・漁港】&#10;一人当たり有形固定資産（償却資産）額該当値テキスト"/>
        <xdr:cNvSpPr txBox="1"/>
      </xdr:nvSpPr>
      <xdr:spPr>
        <a:xfrm>
          <a:off x="10515600" y="1844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44755</xdr:rowOff>
    </xdr:from>
    <xdr:to>
      <xdr:col>50</xdr:col>
      <xdr:colOff>165100</xdr:colOff>
      <xdr:row>108</xdr:row>
      <xdr:rowOff>146355</xdr:rowOff>
    </xdr:to>
    <xdr:sp macro="" textlink="">
      <xdr:nvSpPr>
        <xdr:cNvPr id="396" name="楕円 395"/>
        <xdr:cNvSpPr/>
      </xdr:nvSpPr>
      <xdr:spPr>
        <a:xfrm>
          <a:off x="9588500" y="185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1257</xdr:rowOff>
    </xdr:from>
    <xdr:to>
      <xdr:col>55</xdr:col>
      <xdr:colOff>0</xdr:colOff>
      <xdr:row>108</xdr:row>
      <xdr:rowOff>95555</xdr:rowOff>
    </xdr:to>
    <xdr:cxnSp macro="">
      <xdr:nvCxnSpPr>
        <xdr:cNvPr id="397" name="直線コネクタ 396"/>
        <xdr:cNvCxnSpPr/>
      </xdr:nvCxnSpPr>
      <xdr:spPr>
        <a:xfrm flipV="1">
          <a:off x="9639300" y="18517857"/>
          <a:ext cx="8382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75730</xdr:rowOff>
    </xdr:from>
    <xdr:to>
      <xdr:col>46</xdr:col>
      <xdr:colOff>38100</xdr:colOff>
      <xdr:row>109</xdr:row>
      <xdr:rowOff>5880</xdr:rowOff>
    </xdr:to>
    <xdr:sp macro="" textlink="">
      <xdr:nvSpPr>
        <xdr:cNvPr id="398" name="楕円 397"/>
        <xdr:cNvSpPr/>
      </xdr:nvSpPr>
      <xdr:spPr>
        <a:xfrm>
          <a:off x="8699500" y="185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95555</xdr:rowOff>
    </xdr:from>
    <xdr:to>
      <xdr:col>50</xdr:col>
      <xdr:colOff>114300</xdr:colOff>
      <xdr:row>108</xdr:row>
      <xdr:rowOff>126530</xdr:rowOff>
    </xdr:to>
    <xdr:cxnSp macro="">
      <xdr:nvCxnSpPr>
        <xdr:cNvPr id="399" name="直線コネクタ 398"/>
        <xdr:cNvCxnSpPr/>
      </xdr:nvCxnSpPr>
      <xdr:spPr>
        <a:xfrm flipV="1">
          <a:off x="8750300" y="18612155"/>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66755</xdr:rowOff>
    </xdr:from>
    <xdr:ext cx="534377" cy="259045"/>
    <xdr:sp macro="" textlink="">
      <xdr:nvSpPr>
        <xdr:cNvPr id="400" name="n_1aveValue【港湾・漁港】&#10;一人当たり有形固定資産（償却資産）額"/>
        <xdr:cNvSpPr txBox="1"/>
      </xdr:nvSpPr>
      <xdr:spPr>
        <a:xfrm>
          <a:off x="9359411" y="178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78770</xdr:rowOff>
    </xdr:from>
    <xdr:ext cx="534377" cy="259045"/>
    <xdr:sp macro="" textlink="">
      <xdr:nvSpPr>
        <xdr:cNvPr id="401" name="n_2aveValue【港湾・漁港】&#10;一人当たり有形固定資産（償却資産）額"/>
        <xdr:cNvSpPr txBox="1"/>
      </xdr:nvSpPr>
      <xdr:spPr>
        <a:xfrm>
          <a:off x="8483111" y="179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137482</xdr:rowOff>
    </xdr:from>
    <xdr:ext cx="469744" cy="259045"/>
    <xdr:sp macro="" textlink="">
      <xdr:nvSpPr>
        <xdr:cNvPr id="402" name="n_1mainValue【港湾・漁港】&#10;一人当たり有形固定資産（償却資産）額"/>
        <xdr:cNvSpPr txBox="1"/>
      </xdr:nvSpPr>
      <xdr:spPr>
        <a:xfrm>
          <a:off x="9391728" y="1865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168457</xdr:rowOff>
    </xdr:from>
    <xdr:ext cx="469744" cy="259045"/>
    <xdr:sp macro="" textlink="">
      <xdr:nvSpPr>
        <xdr:cNvPr id="403" name="n_2mainValue【港湾・漁港】&#10;一人当たり有形固定資産（償却資産）額"/>
        <xdr:cNvSpPr txBox="1"/>
      </xdr:nvSpPr>
      <xdr:spPr>
        <a:xfrm>
          <a:off x="8515428" y="186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5" name="直線コネクタ 41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16" name="テキスト ボックス 41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7" name="直線コネクタ 41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8" name="テキスト ボックス 41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9" name="直線コネクタ 41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0" name="テキスト ボックス 41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1" name="直線コネクタ 42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2" name="テキスト ボックス 42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3" name="直線コネクタ 42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4" name="テキスト ボックス 42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5" name="直線コネクタ 42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26" name="テキスト ボックス 42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8" name="テキスト ボックス 42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53340</xdr:rowOff>
    </xdr:to>
    <xdr:cxnSp macro="">
      <xdr:nvCxnSpPr>
        <xdr:cNvPr id="430" name="直線コネクタ 429"/>
        <xdr:cNvCxnSpPr/>
      </xdr:nvCxnSpPr>
      <xdr:spPr>
        <a:xfrm flipV="1">
          <a:off x="16318864" y="57912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57167</xdr:rowOff>
    </xdr:from>
    <xdr:ext cx="405111" cy="259045"/>
    <xdr:sp macro="" textlink="">
      <xdr:nvSpPr>
        <xdr:cNvPr id="431" name="【認定こども園・幼稚園・保育所】&#10;有形固定資産減価償却率最小値テキスト"/>
        <xdr:cNvSpPr txBox="1"/>
      </xdr:nvSpPr>
      <xdr:spPr>
        <a:xfrm>
          <a:off x="16357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53340</xdr:rowOff>
    </xdr:from>
    <xdr:to>
      <xdr:col>86</xdr:col>
      <xdr:colOff>25400</xdr:colOff>
      <xdr:row>40</xdr:row>
      <xdr:rowOff>53340</xdr:rowOff>
    </xdr:to>
    <xdr:cxnSp macro="">
      <xdr:nvCxnSpPr>
        <xdr:cNvPr id="432" name="直線コネクタ 431"/>
        <xdr:cNvCxnSpPr/>
      </xdr:nvCxnSpPr>
      <xdr:spPr>
        <a:xfrm>
          <a:off x="16230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433"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434" name="直線コネクタ 43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108693</xdr:rowOff>
    </xdr:from>
    <xdr:ext cx="405111" cy="259045"/>
    <xdr:sp macro="" textlink="">
      <xdr:nvSpPr>
        <xdr:cNvPr id="435" name="【認定こども園・幼稚園・保育所】&#10;有形固定資産減価償却率平均値テキスト"/>
        <xdr:cNvSpPr txBox="1"/>
      </xdr:nvSpPr>
      <xdr:spPr>
        <a:xfrm>
          <a:off x="16357600" y="628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36" name="フローチャート: 判断 435"/>
        <xdr:cNvSpPr/>
      </xdr:nvSpPr>
      <xdr:spPr>
        <a:xfrm>
          <a:off x="16268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40096</xdr:rowOff>
    </xdr:from>
    <xdr:to>
      <xdr:col>81</xdr:col>
      <xdr:colOff>101600</xdr:colOff>
      <xdr:row>37</xdr:row>
      <xdr:rowOff>141696</xdr:rowOff>
    </xdr:to>
    <xdr:sp macro="" textlink="">
      <xdr:nvSpPr>
        <xdr:cNvPr id="437" name="フローチャート: 判断 436"/>
        <xdr:cNvSpPr/>
      </xdr:nvSpPr>
      <xdr:spPr>
        <a:xfrm>
          <a:off x="15430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38463</xdr:rowOff>
    </xdr:from>
    <xdr:to>
      <xdr:col>76</xdr:col>
      <xdr:colOff>165100</xdr:colOff>
      <xdr:row>38</xdr:row>
      <xdr:rowOff>140063</xdr:rowOff>
    </xdr:to>
    <xdr:sp macro="" textlink="">
      <xdr:nvSpPr>
        <xdr:cNvPr id="438" name="フローチャート: 判断 437"/>
        <xdr:cNvSpPr/>
      </xdr:nvSpPr>
      <xdr:spPr>
        <a:xfrm>
          <a:off x="14541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167459</xdr:rowOff>
    </xdr:from>
    <xdr:to>
      <xdr:col>85</xdr:col>
      <xdr:colOff>177800</xdr:colOff>
      <xdr:row>40</xdr:row>
      <xdr:rowOff>97609</xdr:rowOff>
    </xdr:to>
    <xdr:sp macro="" textlink="">
      <xdr:nvSpPr>
        <xdr:cNvPr id="444" name="楕円 443"/>
        <xdr:cNvSpPr/>
      </xdr:nvSpPr>
      <xdr:spPr>
        <a:xfrm>
          <a:off x="16268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82386</xdr:rowOff>
    </xdr:from>
    <xdr:ext cx="405111" cy="259045"/>
    <xdr:sp macro="" textlink="">
      <xdr:nvSpPr>
        <xdr:cNvPr id="445" name="【認定こども園・幼稚園・保育所】&#10;有形固定資産減価償却率該当値テキスト"/>
        <xdr:cNvSpPr txBox="1"/>
      </xdr:nvSpPr>
      <xdr:spPr>
        <a:xfrm>
          <a:off x="16357600" y="6768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446" name="楕円 445"/>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46809</xdr:rowOff>
    </xdr:from>
    <xdr:to>
      <xdr:col>85</xdr:col>
      <xdr:colOff>127000</xdr:colOff>
      <xdr:row>40</xdr:row>
      <xdr:rowOff>121920</xdr:rowOff>
    </xdr:to>
    <xdr:cxnSp macro="">
      <xdr:nvCxnSpPr>
        <xdr:cNvPr id="447" name="直線コネクタ 446"/>
        <xdr:cNvCxnSpPr/>
      </xdr:nvCxnSpPr>
      <xdr:spPr>
        <a:xfrm flipV="1">
          <a:off x="15481300" y="690480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448" name="楕円 447"/>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41</xdr:row>
      <xdr:rowOff>25581</xdr:rowOff>
    </xdr:to>
    <xdr:cxnSp macro="">
      <xdr:nvCxnSpPr>
        <xdr:cNvPr id="449" name="直線コネクタ 448"/>
        <xdr:cNvCxnSpPr/>
      </xdr:nvCxnSpPr>
      <xdr:spPr>
        <a:xfrm flipV="1">
          <a:off x="14592300" y="69799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158223</xdr:rowOff>
    </xdr:from>
    <xdr:ext cx="405111" cy="259045"/>
    <xdr:sp macro="" textlink="">
      <xdr:nvSpPr>
        <xdr:cNvPr id="450" name="n_1aveValue【認定こども園・幼稚園・保育所】&#10;有形固定資産減価償却率"/>
        <xdr:cNvSpPr txBox="1"/>
      </xdr:nvSpPr>
      <xdr:spPr>
        <a:xfrm>
          <a:off x="15266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156590</xdr:rowOff>
    </xdr:from>
    <xdr:ext cx="405111" cy="259045"/>
    <xdr:sp macro="" textlink="">
      <xdr:nvSpPr>
        <xdr:cNvPr id="451" name="n_2aveValue【認定こども園・幼稚園・保育所】&#10;有形固定資産減価償却率"/>
        <xdr:cNvSpPr txBox="1"/>
      </xdr:nvSpPr>
      <xdr:spPr>
        <a:xfrm>
          <a:off x="14389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452" name="n_1mainValue【認定こども園・幼稚園・保育所】&#10;有形固定資産減価償却率"/>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453" name="n_2mainValue【認定こども園・幼稚園・保育所】&#10;有形固定資産減価償却率"/>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4" name="テキスト ボックス 46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46482</xdr:rowOff>
    </xdr:from>
    <xdr:to>
      <xdr:col>116</xdr:col>
      <xdr:colOff>62864</xdr:colOff>
      <xdr:row>42</xdr:row>
      <xdr:rowOff>71628</xdr:rowOff>
    </xdr:to>
    <xdr:cxnSp macro="">
      <xdr:nvCxnSpPr>
        <xdr:cNvPr id="476" name="直線コネクタ 475"/>
        <xdr:cNvCxnSpPr/>
      </xdr:nvCxnSpPr>
      <xdr:spPr>
        <a:xfrm flipV="1">
          <a:off x="22160864" y="5704332"/>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75455</xdr:rowOff>
    </xdr:from>
    <xdr:ext cx="469744" cy="259045"/>
    <xdr:sp macro="" textlink="">
      <xdr:nvSpPr>
        <xdr:cNvPr id="477" name="【認定こども園・幼稚園・保育所】&#10;一人当たり面積最小値テキスト"/>
        <xdr:cNvSpPr txBox="1"/>
      </xdr:nvSpPr>
      <xdr:spPr>
        <a:xfrm>
          <a:off x="22199600" y="72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71628</xdr:rowOff>
    </xdr:from>
    <xdr:to>
      <xdr:col>116</xdr:col>
      <xdr:colOff>152400</xdr:colOff>
      <xdr:row>42</xdr:row>
      <xdr:rowOff>71628</xdr:rowOff>
    </xdr:to>
    <xdr:cxnSp macro="">
      <xdr:nvCxnSpPr>
        <xdr:cNvPr id="478" name="直線コネクタ 477"/>
        <xdr:cNvCxnSpPr/>
      </xdr:nvCxnSpPr>
      <xdr:spPr>
        <a:xfrm>
          <a:off x="22072600" y="727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164609</xdr:rowOff>
    </xdr:from>
    <xdr:ext cx="469744" cy="259045"/>
    <xdr:sp macro="" textlink="">
      <xdr:nvSpPr>
        <xdr:cNvPr id="479" name="【認定こども園・幼稚園・保育所】&#10;一人当たり面積最大値テキスト"/>
        <xdr:cNvSpPr txBox="1"/>
      </xdr:nvSpPr>
      <xdr:spPr>
        <a:xfrm>
          <a:off x="22199600" y="547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46482</xdr:rowOff>
    </xdr:from>
    <xdr:to>
      <xdr:col>116</xdr:col>
      <xdr:colOff>152400</xdr:colOff>
      <xdr:row>33</xdr:row>
      <xdr:rowOff>46482</xdr:rowOff>
    </xdr:to>
    <xdr:cxnSp macro="">
      <xdr:nvCxnSpPr>
        <xdr:cNvPr id="480" name="直線コネクタ 479"/>
        <xdr:cNvCxnSpPr/>
      </xdr:nvCxnSpPr>
      <xdr:spPr>
        <a:xfrm>
          <a:off x="22072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170705</xdr:rowOff>
    </xdr:from>
    <xdr:ext cx="469744" cy="259045"/>
    <xdr:sp macro="" textlink="">
      <xdr:nvSpPr>
        <xdr:cNvPr id="481" name="【認定こども園・幼稚園・保育所】&#10;一人当たり面積平均値テキスト"/>
        <xdr:cNvSpPr txBox="1"/>
      </xdr:nvSpPr>
      <xdr:spPr>
        <a:xfrm>
          <a:off x="22199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82" name="フローチャート: 判断 481"/>
        <xdr:cNvSpPr/>
      </xdr:nvSpPr>
      <xdr:spPr>
        <a:xfrm>
          <a:off x="22110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83" name="フローチャート: 判断 482"/>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164846</xdr:rowOff>
    </xdr:from>
    <xdr:to>
      <xdr:col>107</xdr:col>
      <xdr:colOff>101600</xdr:colOff>
      <xdr:row>38</xdr:row>
      <xdr:rowOff>94996</xdr:rowOff>
    </xdr:to>
    <xdr:sp macro="" textlink="">
      <xdr:nvSpPr>
        <xdr:cNvPr id="484" name="フローチャート: 判断 483"/>
        <xdr:cNvSpPr/>
      </xdr:nvSpPr>
      <xdr:spPr>
        <a:xfrm>
          <a:off x="20383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71120</xdr:rowOff>
    </xdr:from>
    <xdr:to>
      <xdr:col>116</xdr:col>
      <xdr:colOff>114300</xdr:colOff>
      <xdr:row>37</xdr:row>
      <xdr:rowOff>1270</xdr:rowOff>
    </xdr:to>
    <xdr:sp macro="" textlink="">
      <xdr:nvSpPr>
        <xdr:cNvPr id="490" name="楕円 489"/>
        <xdr:cNvSpPr/>
      </xdr:nvSpPr>
      <xdr:spPr>
        <a:xfrm>
          <a:off x="22110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93997</xdr:rowOff>
    </xdr:from>
    <xdr:ext cx="469744" cy="259045"/>
    <xdr:sp macro="" textlink="">
      <xdr:nvSpPr>
        <xdr:cNvPr id="491" name="【認定こども園・幼稚園・保育所】&#10;一人当たり面積該当値テキスト"/>
        <xdr:cNvSpPr txBox="1"/>
      </xdr:nvSpPr>
      <xdr:spPr>
        <a:xfrm>
          <a:off x="22199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84836</xdr:rowOff>
    </xdr:from>
    <xdr:to>
      <xdr:col>112</xdr:col>
      <xdr:colOff>38100</xdr:colOff>
      <xdr:row>37</xdr:row>
      <xdr:rowOff>14986</xdr:rowOff>
    </xdr:to>
    <xdr:sp macro="" textlink="">
      <xdr:nvSpPr>
        <xdr:cNvPr id="492" name="楕円 491"/>
        <xdr:cNvSpPr/>
      </xdr:nvSpPr>
      <xdr:spPr>
        <a:xfrm>
          <a:off x="21272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121920</xdr:rowOff>
    </xdr:from>
    <xdr:to>
      <xdr:col>116</xdr:col>
      <xdr:colOff>63500</xdr:colOff>
      <xdr:row>36</xdr:row>
      <xdr:rowOff>135636</xdr:rowOff>
    </xdr:to>
    <xdr:cxnSp macro="">
      <xdr:nvCxnSpPr>
        <xdr:cNvPr id="493" name="直線コネクタ 492"/>
        <xdr:cNvCxnSpPr/>
      </xdr:nvCxnSpPr>
      <xdr:spPr>
        <a:xfrm flipV="1">
          <a:off x="21323300" y="62941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93980</xdr:rowOff>
    </xdr:from>
    <xdr:to>
      <xdr:col>107</xdr:col>
      <xdr:colOff>101600</xdr:colOff>
      <xdr:row>37</xdr:row>
      <xdr:rowOff>24130</xdr:rowOff>
    </xdr:to>
    <xdr:sp macro="" textlink="">
      <xdr:nvSpPr>
        <xdr:cNvPr id="494" name="楕円 493"/>
        <xdr:cNvSpPr/>
      </xdr:nvSpPr>
      <xdr:spPr>
        <a:xfrm>
          <a:off x="2038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135636</xdr:rowOff>
    </xdr:from>
    <xdr:to>
      <xdr:col>111</xdr:col>
      <xdr:colOff>177800</xdr:colOff>
      <xdr:row>36</xdr:row>
      <xdr:rowOff>144780</xdr:rowOff>
    </xdr:to>
    <xdr:cxnSp macro="">
      <xdr:nvCxnSpPr>
        <xdr:cNvPr id="495" name="直線コネクタ 494"/>
        <xdr:cNvCxnSpPr/>
      </xdr:nvCxnSpPr>
      <xdr:spPr>
        <a:xfrm flipV="1">
          <a:off x="20434300" y="6307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96" name="n_1ave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86123</xdr:rowOff>
    </xdr:from>
    <xdr:ext cx="469744" cy="259045"/>
    <xdr:sp macro="" textlink="">
      <xdr:nvSpPr>
        <xdr:cNvPr id="497" name="n_2aveValue【認定こども園・幼稚園・保育所】&#10;一人当たり面積"/>
        <xdr:cNvSpPr txBox="1"/>
      </xdr:nvSpPr>
      <xdr:spPr>
        <a:xfrm>
          <a:off x="201994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31513</xdr:rowOff>
    </xdr:from>
    <xdr:ext cx="469744" cy="259045"/>
    <xdr:sp macro="" textlink="">
      <xdr:nvSpPr>
        <xdr:cNvPr id="498" name="n_1mainValue【認定こども園・幼稚園・保育所】&#10;一人当たり面積"/>
        <xdr:cNvSpPr txBox="1"/>
      </xdr:nvSpPr>
      <xdr:spPr>
        <a:xfrm>
          <a:off x="21075727" y="60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40657</xdr:rowOff>
    </xdr:from>
    <xdr:ext cx="469744" cy="259045"/>
    <xdr:sp macro="" textlink="">
      <xdr:nvSpPr>
        <xdr:cNvPr id="499" name="n_2mainValue【認定こども園・幼稚園・保育所】&#10;一人当たり面積"/>
        <xdr:cNvSpPr txBox="1"/>
      </xdr:nvSpPr>
      <xdr:spPr>
        <a:xfrm>
          <a:off x="20199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7620</xdr:rowOff>
    </xdr:to>
    <xdr:cxnSp macro="">
      <xdr:nvCxnSpPr>
        <xdr:cNvPr id="524" name="直線コネクタ 523"/>
        <xdr:cNvCxnSpPr/>
      </xdr:nvCxnSpPr>
      <xdr:spPr>
        <a:xfrm flipV="1">
          <a:off x="16318864" y="963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11447</xdr:rowOff>
    </xdr:from>
    <xdr:ext cx="405111" cy="259045"/>
    <xdr:sp macro="" textlink="">
      <xdr:nvSpPr>
        <xdr:cNvPr id="525" name="【学校施設】&#10;有形固定資産減価償却率最小値テキスト"/>
        <xdr:cNvSpPr txBox="1"/>
      </xdr:nvSpPr>
      <xdr:spPr>
        <a:xfrm>
          <a:off x="16357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xdr:rowOff>
    </xdr:from>
    <xdr:to>
      <xdr:col>86</xdr:col>
      <xdr:colOff>25400</xdr:colOff>
      <xdr:row>64</xdr:row>
      <xdr:rowOff>7620</xdr:rowOff>
    </xdr:to>
    <xdr:cxnSp macro="">
      <xdr:nvCxnSpPr>
        <xdr:cNvPr id="526" name="直線コネクタ 525"/>
        <xdr:cNvCxnSpPr/>
      </xdr:nvCxnSpPr>
      <xdr:spPr>
        <a:xfrm>
          <a:off x="16230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27" name="【学校施設】&#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28" name="直線コネクタ 527"/>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162577</xdr:rowOff>
    </xdr:from>
    <xdr:ext cx="405111" cy="259045"/>
    <xdr:sp macro="" textlink="">
      <xdr:nvSpPr>
        <xdr:cNvPr id="529" name="【学校施設】&#10;有形固定資産減価償却率平均値テキスト"/>
        <xdr:cNvSpPr txBox="1"/>
      </xdr:nvSpPr>
      <xdr:spPr>
        <a:xfrm>
          <a:off x="16357600" y="1027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30" name="フローチャート: 判断 529"/>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1" name="フローチャート: 判断 530"/>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532" name="フローチャート: 判断 531"/>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538" name="楕円 537"/>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539" name="【学校施設】&#10;有形固定資産減価償却率該当値テキスト"/>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540" name="楕円 539"/>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129540</xdr:rowOff>
    </xdr:to>
    <xdr:cxnSp macro="">
      <xdr:nvCxnSpPr>
        <xdr:cNvPr id="541" name="直線コネクタ 540"/>
        <xdr:cNvCxnSpPr/>
      </xdr:nvCxnSpPr>
      <xdr:spPr>
        <a:xfrm flipV="1">
          <a:off x="15481300" y="10660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36830</xdr:rowOff>
    </xdr:from>
    <xdr:to>
      <xdr:col>76</xdr:col>
      <xdr:colOff>165100</xdr:colOff>
      <xdr:row>63</xdr:row>
      <xdr:rowOff>138430</xdr:rowOff>
    </xdr:to>
    <xdr:sp macro="" textlink="">
      <xdr:nvSpPr>
        <xdr:cNvPr id="542" name="楕円 541"/>
        <xdr:cNvSpPr/>
      </xdr:nvSpPr>
      <xdr:spPr>
        <a:xfrm>
          <a:off x="14541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129540</xdr:rowOff>
    </xdr:from>
    <xdr:to>
      <xdr:col>81</xdr:col>
      <xdr:colOff>50800</xdr:colOff>
      <xdr:row>63</xdr:row>
      <xdr:rowOff>87630</xdr:rowOff>
    </xdr:to>
    <xdr:cxnSp macro="">
      <xdr:nvCxnSpPr>
        <xdr:cNvPr id="543" name="直線コネクタ 542"/>
        <xdr:cNvCxnSpPr/>
      </xdr:nvCxnSpPr>
      <xdr:spPr>
        <a:xfrm flipV="1">
          <a:off x="14592300" y="10759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44"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71137</xdr:rowOff>
    </xdr:from>
    <xdr:ext cx="405111" cy="259045"/>
    <xdr:sp macro="" textlink="">
      <xdr:nvSpPr>
        <xdr:cNvPr id="545" name="n_2aveValue【学校施設】&#10;有形固定資産減価償却率"/>
        <xdr:cNvSpPr txBox="1"/>
      </xdr:nvSpPr>
      <xdr:spPr>
        <a:xfrm>
          <a:off x="14389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546" name="n_1mainValue【学校施設】&#10;有形固定資産減価償却率"/>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129557</xdr:rowOff>
    </xdr:from>
    <xdr:ext cx="405111" cy="259045"/>
    <xdr:sp macro="" textlink="">
      <xdr:nvSpPr>
        <xdr:cNvPr id="547" name="n_2mainValue【学校施設】&#10;有形固定資産減価償却率"/>
        <xdr:cNvSpPr txBox="1"/>
      </xdr:nvSpPr>
      <xdr:spPr>
        <a:xfrm>
          <a:off x="14389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574" name="直線コネクタ 573"/>
        <xdr:cNvCxnSpPr/>
      </xdr:nvCxnSpPr>
      <xdr:spPr>
        <a:xfrm flipV="1">
          <a:off x="221608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575" name="【学校施設】&#10;一人当たり面積最小値テキスト"/>
        <xdr:cNvSpPr txBox="1"/>
      </xdr:nvSpPr>
      <xdr:spPr>
        <a:xfrm>
          <a:off x="221996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576" name="直線コネクタ 575"/>
        <xdr:cNvCxnSpPr/>
      </xdr:nvCxnSpPr>
      <xdr:spPr>
        <a:xfrm>
          <a:off x="22072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577" name="【学校施設】&#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578" name="直線コネクタ 577"/>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54990</xdr:rowOff>
    </xdr:from>
    <xdr:ext cx="469744" cy="259045"/>
    <xdr:sp macro="" textlink="">
      <xdr:nvSpPr>
        <xdr:cNvPr id="579" name="【学校施設】&#10;一人当たり面積平均値テキスト"/>
        <xdr:cNvSpPr txBox="1"/>
      </xdr:nvSpPr>
      <xdr:spPr>
        <a:xfrm>
          <a:off x="22199600" y="1017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580" name="フローチャート: 判断 579"/>
        <xdr:cNvSpPr/>
      </xdr:nvSpPr>
      <xdr:spPr>
        <a:xfrm>
          <a:off x="22110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581" name="フローチャート: 判断 580"/>
        <xdr:cNvSpPr/>
      </xdr:nvSpPr>
      <xdr:spPr>
        <a:xfrm>
          <a:off x="21272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19413</xdr:rowOff>
    </xdr:from>
    <xdr:to>
      <xdr:col>107</xdr:col>
      <xdr:colOff>101600</xdr:colOff>
      <xdr:row>60</xdr:row>
      <xdr:rowOff>121013</xdr:rowOff>
    </xdr:to>
    <xdr:sp macro="" textlink="">
      <xdr:nvSpPr>
        <xdr:cNvPr id="582" name="フローチャート: 判断 581"/>
        <xdr:cNvSpPr/>
      </xdr:nvSpPr>
      <xdr:spPr>
        <a:xfrm>
          <a:off x="2038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19413</xdr:rowOff>
    </xdr:from>
    <xdr:to>
      <xdr:col>116</xdr:col>
      <xdr:colOff>114300</xdr:colOff>
      <xdr:row>59</xdr:row>
      <xdr:rowOff>121013</xdr:rowOff>
    </xdr:to>
    <xdr:sp macro="" textlink="">
      <xdr:nvSpPr>
        <xdr:cNvPr id="588" name="楕円 587"/>
        <xdr:cNvSpPr/>
      </xdr:nvSpPr>
      <xdr:spPr>
        <a:xfrm>
          <a:off x="22110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42290</xdr:rowOff>
    </xdr:from>
    <xdr:ext cx="469744" cy="259045"/>
    <xdr:sp macro="" textlink="">
      <xdr:nvSpPr>
        <xdr:cNvPr id="589" name="【学校施設】&#10;一人当たり面積該当値テキスト"/>
        <xdr:cNvSpPr txBox="1"/>
      </xdr:nvSpPr>
      <xdr:spPr>
        <a:xfrm>
          <a:off x="22199600" y="99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159838</xdr:rowOff>
    </xdr:from>
    <xdr:to>
      <xdr:col>112</xdr:col>
      <xdr:colOff>38100</xdr:colOff>
      <xdr:row>59</xdr:row>
      <xdr:rowOff>89988</xdr:rowOff>
    </xdr:to>
    <xdr:sp macro="" textlink="">
      <xdr:nvSpPr>
        <xdr:cNvPr id="590" name="楕円 589"/>
        <xdr:cNvSpPr/>
      </xdr:nvSpPr>
      <xdr:spPr>
        <a:xfrm>
          <a:off x="21272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39188</xdr:rowOff>
    </xdr:from>
    <xdr:to>
      <xdr:col>116</xdr:col>
      <xdr:colOff>63500</xdr:colOff>
      <xdr:row>59</xdr:row>
      <xdr:rowOff>70213</xdr:rowOff>
    </xdr:to>
    <xdr:cxnSp macro="">
      <xdr:nvCxnSpPr>
        <xdr:cNvPr id="591" name="直線コネクタ 590"/>
        <xdr:cNvCxnSpPr/>
      </xdr:nvCxnSpPr>
      <xdr:spPr>
        <a:xfrm>
          <a:off x="21323300" y="101547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7983</xdr:rowOff>
    </xdr:from>
    <xdr:to>
      <xdr:col>107</xdr:col>
      <xdr:colOff>101600</xdr:colOff>
      <xdr:row>59</xdr:row>
      <xdr:rowOff>109583</xdr:rowOff>
    </xdr:to>
    <xdr:sp macro="" textlink="">
      <xdr:nvSpPr>
        <xdr:cNvPr id="592" name="楕円 591"/>
        <xdr:cNvSpPr/>
      </xdr:nvSpPr>
      <xdr:spPr>
        <a:xfrm>
          <a:off x="20383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39188</xdr:rowOff>
    </xdr:from>
    <xdr:to>
      <xdr:col>111</xdr:col>
      <xdr:colOff>177800</xdr:colOff>
      <xdr:row>59</xdr:row>
      <xdr:rowOff>58783</xdr:rowOff>
    </xdr:to>
    <xdr:cxnSp macro="">
      <xdr:nvCxnSpPr>
        <xdr:cNvPr id="593" name="直線コネクタ 592"/>
        <xdr:cNvCxnSpPr/>
      </xdr:nvCxnSpPr>
      <xdr:spPr>
        <a:xfrm flipV="1">
          <a:off x="20434300" y="1015473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151328</xdr:rowOff>
    </xdr:from>
    <xdr:ext cx="469744" cy="259045"/>
    <xdr:sp macro="" textlink="">
      <xdr:nvSpPr>
        <xdr:cNvPr id="594" name="n_1aveValue【学校施設】&#10;一人当たり面積"/>
        <xdr:cNvSpPr txBox="1"/>
      </xdr:nvSpPr>
      <xdr:spPr>
        <a:xfrm>
          <a:off x="210757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112140</xdr:rowOff>
    </xdr:from>
    <xdr:ext cx="469744" cy="259045"/>
    <xdr:sp macro="" textlink="">
      <xdr:nvSpPr>
        <xdr:cNvPr id="595" name="n_2aveValue【学校施設】&#10;一人当たり面積"/>
        <xdr:cNvSpPr txBox="1"/>
      </xdr:nvSpPr>
      <xdr:spPr>
        <a:xfrm>
          <a:off x="20199427" y="103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106515</xdr:rowOff>
    </xdr:from>
    <xdr:ext cx="469744" cy="259045"/>
    <xdr:sp macro="" textlink="">
      <xdr:nvSpPr>
        <xdr:cNvPr id="596" name="n_1mainValue【学校施設】&#10;一人当たり面積"/>
        <xdr:cNvSpPr txBox="1"/>
      </xdr:nvSpPr>
      <xdr:spPr>
        <a:xfrm>
          <a:off x="21075727" y="987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126110</xdr:rowOff>
    </xdr:from>
    <xdr:ext cx="469744" cy="259045"/>
    <xdr:sp macro="" textlink="">
      <xdr:nvSpPr>
        <xdr:cNvPr id="597" name="n_2mainValue【学校施設】&#10;一人当たり面積"/>
        <xdr:cNvSpPr txBox="1"/>
      </xdr:nvSpPr>
      <xdr:spPr>
        <a:xfrm>
          <a:off x="20199427" y="98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8" name="テキスト ボックス 60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8" name="テキスト ボックス 6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0" name="テキスト ボックス 61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22861</xdr:rowOff>
    </xdr:from>
    <xdr:to>
      <xdr:col>85</xdr:col>
      <xdr:colOff>126364</xdr:colOff>
      <xdr:row>86</xdr:row>
      <xdr:rowOff>121920</xdr:rowOff>
    </xdr:to>
    <xdr:cxnSp macro="">
      <xdr:nvCxnSpPr>
        <xdr:cNvPr id="622" name="直線コネクタ 621"/>
        <xdr:cNvCxnSpPr/>
      </xdr:nvCxnSpPr>
      <xdr:spPr>
        <a:xfrm flipV="1">
          <a:off x="16318864" y="13224511"/>
          <a:ext cx="0" cy="1642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623"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624" name="直線コネクタ 623"/>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140988</xdr:rowOff>
    </xdr:from>
    <xdr:ext cx="405111" cy="259045"/>
    <xdr:sp macro="" textlink="">
      <xdr:nvSpPr>
        <xdr:cNvPr id="625" name="【児童館】&#10;有形固定資産減価償却率最大値テキスト"/>
        <xdr:cNvSpPr txBox="1"/>
      </xdr:nvSpPr>
      <xdr:spPr>
        <a:xfrm>
          <a:off x="16357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22861</xdr:rowOff>
    </xdr:from>
    <xdr:to>
      <xdr:col>86</xdr:col>
      <xdr:colOff>25400</xdr:colOff>
      <xdr:row>77</xdr:row>
      <xdr:rowOff>22861</xdr:rowOff>
    </xdr:to>
    <xdr:cxnSp macro="">
      <xdr:nvCxnSpPr>
        <xdr:cNvPr id="626" name="直線コネクタ 625"/>
        <xdr:cNvCxnSpPr/>
      </xdr:nvCxnSpPr>
      <xdr:spPr>
        <a:xfrm>
          <a:off x="16230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627"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28" name="フローチャート: 判断 627"/>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151130</xdr:rowOff>
    </xdr:from>
    <xdr:to>
      <xdr:col>81</xdr:col>
      <xdr:colOff>101600</xdr:colOff>
      <xdr:row>80</xdr:row>
      <xdr:rowOff>81280</xdr:rowOff>
    </xdr:to>
    <xdr:sp macro="" textlink="">
      <xdr:nvSpPr>
        <xdr:cNvPr id="629" name="フローチャート: 判断 628"/>
        <xdr:cNvSpPr/>
      </xdr:nvSpPr>
      <xdr:spPr>
        <a:xfrm>
          <a:off x="15430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105411</xdr:rowOff>
    </xdr:from>
    <xdr:to>
      <xdr:col>76</xdr:col>
      <xdr:colOff>165100</xdr:colOff>
      <xdr:row>80</xdr:row>
      <xdr:rowOff>35561</xdr:rowOff>
    </xdr:to>
    <xdr:sp macro="" textlink="">
      <xdr:nvSpPr>
        <xdr:cNvPr id="630" name="フローチャート: 判断 629"/>
        <xdr:cNvSpPr/>
      </xdr:nvSpPr>
      <xdr:spPr>
        <a:xfrm>
          <a:off x="145415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124461</xdr:rowOff>
    </xdr:from>
    <xdr:to>
      <xdr:col>85</xdr:col>
      <xdr:colOff>177800</xdr:colOff>
      <xdr:row>78</xdr:row>
      <xdr:rowOff>54611</xdr:rowOff>
    </xdr:to>
    <xdr:sp macro="" textlink="">
      <xdr:nvSpPr>
        <xdr:cNvPr id="636" name="楕円 635"/>
        <xdr:cNvSpPr/>
      </xdr:nvSpPr>
      <xdr:spPr>
        <a:xfrm>
          <a:off x="162687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147338</xdr:rowOff>
    </xdr:from>
    <xdr:ext cx="405111" cy="259045"/>
    <xdr:sp macro="" textlink="">
      <xdr:nvSpPr>
        <xdr:cNvPr id="637" name="【児童館】&#10;有形固定資産減価償却率該当値テキスト"/>
        <xdr:cNvSpPr txBox="1"/>
      </xdr:nvSpPr>
      <xdr:spPr>
        <a:xfrm>
          <a:off x="16357600"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21589</xdr:rowOff>
    </xdr:from>
    <xdr:to>
      <xdr:col>81</xdr:col>
      <xdr:colOff>101600</xdr:colOff>
      <xdr:row>78</xdr:row>
      <xdr:rowOff>123189</xdr:rowOff>
    </xdr:to>
    <xdr:sp macro="" textlink="">
      <xdr:nvSpPr>
        <xdr:cNvPr id="638" name="楕円 637"/>
        <xdr:cNvSpPr/>
      </xdr:nvSpPr>
      <xdr:spPr>
        <a:xfrm>
          <a:off x="15430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3811</xdr:rowOff>
    </xdr:from>
    <xdr:to>
      <xdr:col>85</xdr:col>
      <xdr:colOff>127000</xdr:colOff>
      <xdr:row>78</xdr:row>
      <xdr:rowOff>72389</xdr:rowOff>
    </xdr:to>
    <xdr:cxnSp macro="">
      <xdr:nvCxnSpPr>
        <xdr:cNvPr id="639" name="直線コネクタ 638"/>
        <xdr:cNvCxnSpPr/>
      </xdr:nvCxnSpPr>
      <xdr:spPr>
        <a:xfrm flipV="1">
          <a:off x="15481300" y="133769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93980</xdr:rowOff>
    </xdr:from>
    <xdr:to>
      <xdr:col>76</xdr:col>
      <xdr:colOff>165100</xdr:colOff>
      <xdr:row>79</xdr:row>
      <xdr:rowOff>24130</xdr:rowOff>
    </xdr:to>
    <xdr:sp macro="" textlink="">
      <xdr:nvSpPr>
        <xdr:cNvPr id="640" name="楕円 639"/>
        <xdr:cNvSpPr/>
      </xdr:nvSpPr>
      <xdr:spPr>
        <a:xfrm>
          <a:off x="14541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72389</xdr:rowOff>
    </xdr:from>
    <xdr:to>
      <xdr:col>81</xdr:col>
      <xdr:colOff>50800</xdr:colOff>
      <xdr:row>78</xdr:row>
      <xdr:rowOff>144780</xdr:rowOff>
    </xdr:to>
    <xdr:cxnSp macro="">
      <xdr:nvCxnSpPr>
        <xdr:cNvPr id="641" name="直線コネクタ 640"/>
        <xdr:cNvCxnSpPr/>
      </xdr:nvCxnSpPr>
      <xdr:spPr>
        <a:xfrm flipV="1">
          <a:off x="14592300" y="134454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72407</xdr:rowOff>
    </xdr:from>
    <xdr:ext cx="405111" cy="259045"/>
    <xdr:sp macro="" textlink="">
      <xdr:nvSpPr>
        <xdr:cNvPr id="642" name="n_1aveValue【児童館】&#10;有形固定資産減価償却率"/>
        <xdr:cNvSpPr txBox="1"/>
      </xdr:nvSpPr>
      <xdr:spPr>
        <a:xfrm>
          <a:off x="152660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26688</xdr:rowOff>
    </xdr:from>
    <xdr:ext cx="405111" cy="259045"/>
    <xdr:sp macro="" textlink="">
      <xdr:nvSpPr>
        <xdr:cNvPr id="643" name="n_2aveValue【児童館】&#10;有形固定資産減価償却率"/>
        <xdr:cNvSpPr txBox="1"/>
      </xdr:nvSpPr>
      <xdr:spPr>
        <a:xfrm>
          <a:off x="14389744" y="1374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139716</xdr:rowOff>
    </xdr:from>
    <xdr:ext cx="405111" cy="259045"/>
    <xdr:sp macro="" textlink="">
      <xdr:nvSpPr>
        <xdr:cNvPr id="644" name="n_1mainValue【児童館】&#10;有形固定資産減価償却率"/>
        <xdr:cNvSpPr txBox="1"/>
      </xdr:nvSpPr>
      <xdr:spPr>
        <a:xfrm>
          <a:off x="152660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40657</xdr:rowOff>
    </xdr:from>
    <xdr:ext cx="405111" cy="259045"/>
    <xdr:sp macro="" textlink="">
      <xdr:nvSpPr>
        <xdr:cNvPr id="645" name="n_2mainValue【児童館】&#10;有形固定資産減価償却率"/>
        <xdr:cNvSpPr txBox="1"/>
      </xdr:nvSpPr>
      <xdr:spPr>
        <a:xfrm>
          <a:off x="14389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6" name="テキスト ボックス 65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57" name="直線コネクタ 656"/>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58" name="テキスト ボックス 657"/>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61" name="直線コネクタ 660"/>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62" name="テキスト ボックス 661"/>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95250</xdr:rowOff>
    </xdr:from>
    <xdr:to>
      <xdr:col>116</xdr:col>
      <xdr:colOff>62864</xdr:colOff>
      <xdr:row>86</xdr:row>
      <xdr:rowOff>38100</xdr:rowOff>
    </xdr:to>
    <xdr:cxnSp macro="">
      <xdr:nvCxnSpPr>
        <xdr:cNvPr id="666" name="直線コネクタ 665"/>
        <xdr:cNvCxnSpPr/>
      </xdr:nvCxnSpPr>
      <xdr:spPr>
        <a:xfrm flipV="1">
          <a:off x="22160864" y="13639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6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68" name="直線コネクタ 66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41927</xdr:rowOff>
    </xdr:from>
    <xdr:ext cx="469744" cy="259045"/>
    <xdr:sp macro="" textlink="">
      <xdr:nvSpPr>
        <xdr:cNvPr id="669" name="【児童館】&#10;一人当たり面積最大値テキスト"/>
        <xdr:cNvSpPr txBox="1"/>
      </xdr:nvSpPr>
      <xdr:spPr>
        <a:xfrm>
          <a:off x="221996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70" name="直線コネクタ 669"/>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671"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72" name="フローチャート: 判断 671"/>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3" name="フローチャート: 判断 672"/>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74" name="フローチャート: 判断 673"/>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680" name="楕円 679"/>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681" name="【児童館】&#10;一人当たり面積該当値テキスト"/>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682" name="楕円 681"/>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81</xdr:row>
      <xdr:rowOff>152400</xdr:rowOff>
    </xdr:to>
    <xdr:cxnSp macro="">
      <xdr:nvCxnSpPr>
        <xdr:cNvPr id="683" name="直線コネクタ 682"/>
        <xdr:cNvCxnSpPr/>
      </xdr:nvCxnSpPr>
      <xdr:spPr>
        <a:xfrm>
          <a:off x="21323300" y="14039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101600</xdr:rowOff>
    </xdr:from>
    <xdr:to>
      <xdr:col>107</xdr:col>
      <xdr:colOff>101600</xdr:colOff>
      <xdr:row>82</xdr:row>
      <xdr:rowOff>31750</xdr:rowOff>
    </xdr:to>
    <xdr:sp macro="" textlink="">
      <xdr:nvSpPr>
        <xdr:cNvPr id="684" name="楕円 683"/>
        <xdr:cNvSpPr/>
      </xdr:nvSpPr>
      <xdr:spPr>
        <a:xfrm>
          <a:off x="2038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152400</xdr:rowOff>
    </xdr:from>
    <xdr:to>
      <xdr:col>111</xdr:col>
      <xdr:colOff>177800</xdr:colOff>
      <xdr:row>81</xdr:row>
      <xdr:rowOff>152400</xdr:rowOff>
    </xdr:to>
    <xdr:cxnSp macro="">
      <xdr:nvCxnSpPr>
        <xdr:cNvPr id="685" name="直線コネクタ 684"/>
        <xdr:cNvCxnSpPr/>
      </xdr:nvCxnSpPr>
      <xdr:spPr>
        <a:xfrm>
          <a:off x="20434300" y="1403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86"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87"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688" name="n_1main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48277</xdr:rowOff>
    </xdr:from>
    <xdr:ext cx="469744" cy="259045"/>
    <xdr:sp macro="" textlink="">
      <xdr:nvSpPr>
        <xdr:cNvPr id="689" name="n_2mainValue【児童館】&#10;一人当たり面積"/>
        <xdr:cNvSpPr txBox="1"/>
      </xdr:nvSpPr>
      <xdr:spPr>
        <a:xfrm>
          <a:off x="20199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0" name="テキスト ボックス 6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1" name="直線コネクタ 70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2" name="テキスト ボックス 70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3" name="直線コネクタ 70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4" name="テキスト ボックス 70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5" name="直線コネクタ 70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6" name="テキスト ボックス 70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7" name="直線コネクタ 70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8" name="テキスト ボックス 70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0" name="テキスト ボックス 70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160782</xdr:rowOff>
    </xdr:from>
    <xdr:to>
      <xdr:col>85</xdr:col>
      <xdr:colOff>126364</xdr:colOff>
      <xdr:row>109</xdr:row>
      <xdr:rowOff>14478</xdr:rowOff>
    </xdr:to>
    <xdr:cxnSp macro="">
      <xdr:nvCxnSpPr>
        <xdr:cNvPr id="712" name="直線コネクタ 711"/>
        <xdr:cNvCxnSpPr/>
      </xdr:nvCxnSpPr>
      <xdr:spPr>
        <a:xfrm flipV="1">
          <a:off x="16318864" y="17477232"/>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713" name="【公民館】&#10;有形固定資産減価償却率最小値テキスト"/>
        <xdr:cNvSpPr txBox="1"/>
      </xdr:nvSpPr>
      <xdr:spPr>
        <a:xfrm>
          <a:off x="16357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714" name="直線コネクタ 713"/>
        <xdr:cNvCxnSpPr/>
      </xdr:nvCxnSpPr>
      <xdr:spPr>
        <a:xfrm>
          <a:off x="16230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107459</xdr:rowOff>
    </xdr:from>
    <xdr:ext cx="405111" cy="259045"/>
    <xdr:sp macro="" textlink="">
      <xdr:nvSpPr>
        <xdr:cNvPr id="715" name="【公民館】&#10;有形固定資産減価償却率最大値テキスト"/>
        <xdr:cNvSpPr txBox="1"/>
      </xdr:nvSpPr>
      <xdr:spPr>
        <a:xfrm>
          <a:off x="16357600" y="1725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160782</xdr:rowOff>
    </xdr:from>
    <xdr:to>
      <xdr:col>86</xdr:col>
      <xdr:colOff>25400</xdr:colOff>
      <xdr:row>101</xdr:row>
      <xdr:rowOff>160782</xdr:rowOff>
    </xdr:to>
    <xdr:cxnSp macro="">
      <xdr:nvCxnSpPr>
        <xdr:cNvPr id="716" name="直線コネクタ 715"/>
        <xdr:cNvCxnSpPr/>
      </xdr:nvCxnSpPr>
      <xdr:spPr>
        <a:xfrm>
          <a:off x="16230600" y="1747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118127</xdr:rowOff>
    </xdr:from>
    <xdr:ext cx="405111" cy="259045"/>
    <xdr:sp macro="" textlink="">
      <xdr:nvSpPr>
        <xdr:cNvPr id="717" name="【公民館】&#10;有形固定資産減価償却率平均値テキスト"/>
        <xdr:cNvSpPr txBox="1"/>
      </xdr:nvSpPr>
      <xdr:spPr>
        <a:xfrm>
          <a:off x="16357600" y="1829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718" name="フローチャート: 判断 717"/>
        <xdr:cNvSpPr/>
      </xdr:nvSpPr>
      <xdr:spPr>
        <a:xfrm>
          <a:off x="16268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61976</xdr:rowOff>
    </xdr:from>
    <xdr:to>
      <xdr:col>81</xdr:col>
      <xdr:colOff>101600</xdr:colOff>
      <xdr:row>106</xdr:row>
      <xdr:rowOff>163576</xdr:rowOff>
    </xdr:to>
    <xdr:sp macro="" textlink="">
      <xdr:nvSpPr>
        <xdr:cNvPr id="719" name="フローチャート: 判断 718"/>
        <xdr:cNvSpPr/>
      </xdr:nvSpPr>
      <xdr:spPr>
        <a:xfrm>
          <a:off x="15430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141987</xdr:rowOff>
    </xdr:from>
    <xdr:to>
      <xdr:col>76</xdr:col>
      <xdr:colOff>165100</xdr:colOff>
      <xdr:row>108</xdr:row>
      <xdr:rowOff>72137</xdr:rowOff>
    </xdr:to>
    <xdr:sp macro="" textlink="">
      <xdr:nvSpPr>
        <xdr:cNvPr id="720" name="フローチャート: 判断 719"/>
        <xdr:cNvSpPr/>
      </xdr:nvSpPr>
      <xdr:spPr>
        <a:xfrm>
          <a:off x="145415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26" name="楕円 725"/>
        <xdr:cNvSpPr/>
      </xdr:nvSpPr>
      <xdr:spPr>
        <a:xfrm>
          <a:off x="16268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119142</xdr:rowOff>
    </xdr:from>
    <xdr:ext cx="405111" cy="259045"/>
    <xdr:sp macro="" textlink="">
      <xdr:nvSpPr>
        <xdr:cNvPr id="727" name="【公民館】&#10;有形固定資産減価償却率該当値テキスト"/>
        <xdr:cNvSpPr txBox="1"/>
      </xdr:nvSpPr>
      <xdr:spPr>
        <a:xfrm>
          <a:off x="16357600" y="176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164846</xdr:rowOff>
    </xdr:from>
    <xdr:to>
      <xdr:col>81</xdr:col>
      <xdr:colOff>101600</xdr:colOff>
      <xdr:row>104</xdr:row>
      <xdr:rowOff>94996</xdr:rowOff>
    </xdr:to>
    <xdr:sp macro="" textlink="">
      <xdr:nvSpPr>
        <xdr:cNvPr id="728" name="楕円 727"/>
        <xdr:cNvSpPr/>
      </xdr:nvSpPr>
      <xdr:spPr>
        <a:xfrm>
          <a:off x="15430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147065</xdr:rowOff>
    </xdr:from>
    <xdr:to>
      <xdr:col>85</xdr:col>
      <xdr:colOff>127000</xdr:colOff>
      <xdr:row>104</xdr:row>
      <xdr:rowOff>44196</xdr:rowOff>
    </xdr:to>
    <xdr:cxnSp macro="">
      <xdr:nvCxnSpPr>
        <xdr:cNvPr id="729" name="直線コネクタ 728"/>
        <xdr:cNvCxnSpPr/>
      </xdr:nvCxnSpPr>
      <xdr:spPr>
        <a:xfrm flipV="1">
          <a:off x="15481300" y="178064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84837</xdr:rowOff>
    </xdr:from>
    <xdr:to>
      <xdr:col>76</xdr:col>
      <xdr:colOff>165100</xdr:colOff>
      <xdr:row>105</xdr:row>
      <xdr:rowOff>14987</xdr:rowOff>
    </xdr:to>
    <xdr:sp macro="" textlink="">
      <xdr:nvSpPr>
        <xdr:cNvPr id="730" name="楕円 729"/>
        <xdr:cNvSpPr/>
      </xdr:nvSpPr>
      <xdr:spPr>
        <a:xfrm>
          <a:off x="14541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44196</xdr:rowOff>
    </xdr:from>
    <xdr:to>
      <xdr:col>81</xdr:col>
      <xdr:colOff>50800</xdr:colOff>
      <xdr:row>104</xdr:row>
      <xdr:rowOff>135637</xdr:rowOff>
    </xdr:to>
    <xdr:cxnSp macro="">
      <xdr:nvCxnSpPr>
        <xdr:cNvPr id="731" name="直線コネクタ 730"/>
        <xdr:cNvCxnSpPr/>
      </xdr:nvCxnSpPr>
      <xdr:spPr>
        <a:xfrm flipV="1">
          <a:off x="14592300" y="178749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154703</xdr:rowOff>
    </xdr:from>
    <xdr:ext cx="405111" cy="259045"/>
    <xdr:sp macro="" textlink="">
      <xdr:nvSpPr>
        <xdr:cNvPr id="732" name="n_1aveValue【公民館】&#10;有形固定資産減価償却率"/>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63264</xdr:rowOff>
    </xdr:from>
    <xdr:ext cx="405111" cy="259045"/>
    <xdr:sp macro="" textlink="">
      <xdr:nvSpPr>
        <xdr:cNvPr id="733" name="n_2aveValue【公民館】&#10;有形固定資産減価償却率"/>
        <xdr:cNvSpPr txBox="1"/>
      </xdr:nvSpPr>
      <xdr:spPr>
        <a:xfrm>
          <a:off x="14389744"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111523</xdr:rowOff>
    </xdr:from>
    <xdr:ext cx="405111" cy="259045"/>
    <xdr:sp macro="" textlink="">
      <xdr:nvSpPr>
        <xdr:cNvPr id="734" name="n_1mainValue【公民館】&#10;有形固定資産減価償却率"/>
        <xdr:cNvSpPr txBox="1"/>
      </xdr:nvSpPr>
      <xdr:spPr>
        <a:xfrm>
          <a:off x="15266044" y="1759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31514</xdr:rowOff>
    </xdr:from>
    <xdr:ext cx="405111" cy="259045"/>
    <xdr:sp macro="" textlink="">
      <xdr:nvSpPr>
        <xdr:cNvPr id="735" name="n_2mainValue【公民館】&#10;有形固定資産減価償却率"/>
        <xdr:cNvSpPr txBox="1"/>
      </xdr:nvSpPr>
      <xdr:spPr>
        <a:xfrm>
          <a:off x="14389744" y="1769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6" name="テキスト ボックス 7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114300</xdr:rowOff>
    </xdr:from>
    <xdr:to>
      <xdr:col>116</xdr:col>
      <xdr:colOff>62864</xdr:colOff>
      <xdr:row>108</xdr:row>
      <xdr:rowOff>129539</xdr:rowOff>
    </xdr:to>
    <xdr:cxnSp macro="">
      <xdr:nvCxnSpPr>
        <xdr:cNvPr id="760" name="直線コネクタ 759"/>
        <xdr:cNvCxnSpPr/>
      </xdr:nvCxnSpPr>
      <xdr:spPr>
        <a:xfrm flipV="1">
          <a:off x="22160864" y="1725930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61"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62" name="直線コネクタ 761"/>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60977</xdr:rowOff>
    </xdr:from>
    <xdr:ext cx="469744" cy="259045"/>
    <xdr:sp macro="" textlink="">
      <xdr:nvSpPr>
        <xdr:cNvPr id="763" name="【公民館】&#10;一人当たり面積最大値テキスト"/>
        <xdr:cNvSpPr txBox="1"/>
      </xdr:nvSpPr>
      <xdr:spPr>
        <a:xfrm>
          <a:off x="221996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114300</xdr:rowOff>
    </xdr:from>
    <xdr:to>
      <xdr:col>116</xdr:col>
      <xdr:colOff>152400</xdr:colOff>
      <xdr:row>100</xdr:row>
      <xdr:rowOff>114300</xdr:rowOff>
    </xdr:to>
    <xdr:cxnSp macro="">
      <xdr:nvCxnSpPr>
        <xdr:cNvPr id="764" name="直線コネクタ 763"/>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765" name="【公民館】&#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66" name="フローチャート: 判断 765"/>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67" name="フローチャート: 判断 76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52070</xdr:rowOff>
    </xdr:from>
    <xdr:to>
      <xdr:col>107</xdr:col>
      <xdr:colOff>101600</xdr:colOff>
      <xdr:row>105</xdr:row>
      <xdr:rowOff>153670</xdr:rowOff>
    </xdr:to>
    <xdr:sp macro="" textlink="">
      <xdr:nvSpPr>
        <xdr:cNvPr id="768" name="フローチャート: 判断 767"/>
        <xdr:cNvSpPr/>
      </xdr:nvSpPr>
      <xdr:spPr>
        <a:xfrm>
          <a:off x="20383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774" name="楕円 773"/>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775" name="【公民館】&#10;一人当たり面積該当値テキスト"/>
        <xdr:cNvSpPr txBox="1"/>
      </xdr:nvSpPr>
      <xdr:spPr>
        <a:xfrm>
          <a:off x="22199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113030</xdr:rowOff>
    </xdr:from>
    <xdr:to>
      <xdr:col>112</xdr:col>
      <xdr:colOff>38100</xdr:colOff>
      <xdr:row>104</xdr:row>
      <xdr:rowOff>43180</xdr:rowOff>
    </xdr:to>
    <xdr:sp macro="" textlink="">
      <xdr:nvSpPr>
        <xdr:cNvPr id="776" name="楕円 775"/>
        <xdr:cNvSpPr/>
      </xdr:nvSpPr>
      <xdr:spPr>
        <a:xfrm>
          <a:off x="21272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103</xdr:row>
      <xdr:rowOff>163830</xdr:rowOff>
    </xdr:to>
    <xdr:cxnSp macro="">
      <xdr:nvCxnSpPr>
        <xdr:cNvPr id="777" name="直線コネクタ 776"/>
        <xdr:cNvCxnSpPr/>
      </xdr:nvCxnSpPr>
      <xdr:spPr>
        <a:xfrm flipV="1">
          <a:off x="21323300" y="17815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154939</xdr:rowOff>
    </xdr:from>
    <xdr:to>
      <xdr:col>107</xdr:col>
      <xdr:colOff>101600</xdr:colOff>
      <xdr:row>103</xdr:row>
      <xdr:rowOff>85089</xdr:rowOff>
    </xdr:to>
    <xdr:sp macro="" textlink="">
      <xdr:nvSpPr>
        <xdr:cNvPr id="778" name="楕円 777"/>
        <xdr:cNvSpPr/>
      </xdr:nvSpPr>
      <xdr:spPr>
        <a:xfrm>
          <a:off x="20383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34289</xdr:rowOff>
    </xdr:from>
    <xdr:to>
      <xdr:col>111</xdr:col>
      <xdr:colOff>177800</xdr:colOff>
      <xdr:row>103</xdr:row>
      <xdr:rowOff>163830</xdr:rowOff>
    </xdr:to>
    <xdr:cxnSp macro="">
      <xdr:nvCxnSpPr>
        <xdr:cNvPr id="779" name="直線コネクタ 778"/>
        <xdr:cNvCxnSpPr/>
      </xdr:nvCxnSpPr>
      <xdr:spPr>
        <a:xfrm>
          <a:off x="20434300" y="176936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780" name="n_1aveValue【公民館】&#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144797</xdr:rowOff>
    </xdr:from>
    <xdr:ext cx="469744" cy="259045"/>
    <xdr:sp macro="" textlink="">
      <xdr:nvSpPr>
        <xdr:cNvPr id="781" name="n_2aveValue【公民館】&#10;一人当たり面積"/>
        <xdr:cNvSpPr txBox="1"/>
      </xdr:nvSpPr>
      <xdr:spPr>
        <a:xfrm>
          <a:off x="20199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59707</xdr:rowOff>
    </xdr:from>
    <xdr:ext cx="469744" cy="259045"/>
    <xdr:sp macro="" textlink="">
      <xdr:nvSpPr>
        <xdr:cNvPr id="782" name="n_1mainValue【公民館】&#10;一人当たり面積"/>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101616</xdr:rowOff>
    </xdr:from>
    <xdr:ext cx="469744" cy="259045"/>
    <xdr:sp macro="" textlink="">
      <xdr:nvSpPr>
        <xdr:cNvPr id="783" name="n_2mainValue【公民館】&#10;一人当たり面積"/>
        <xdr:cNvSpPr txBox="1"/>
      </xdr:nvSpPr>
      <xdr:spPr>
        <a:xfrm>
          <a:off x="20199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全体としては類似団体内平均よりも有形固定資産減価償却率は低くなっているが、道路や公営住宅、児童館、公民館は類似団体内平均を上回っている。これらのうち、児童館と公民館は一人当たり面積も類似団体内平均を上回っているため、施設の利用状況や長期的な数値目標を設定し、統合や除却等を進めていく。港湾・漁港、学校施設や認定こども園・幼稚園・保育所等は近年建設した施設があるため、特に有形固定資産減価償却率は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61,070
60,434
117.84
25,781,438
24,767,144
911,239
15,756,044
37,969,825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22316</xdr:rowOff>
    </xdr:from>
    <xdr:to>
      <xdr:col>24</xdr:col>
      <xdr:colOff>62865</xdr:colOff>
      <xdr:row>41</xdr:row>
      <xdr:rowOff>156210</xdr:rowOff>
    </xdr:to>
    <xdr:cxnSp macro="">
      <xdr:nvCxnSpPr>
        <xdr:cNvPr id="58" name="直線コネクタ 57"/>
        <xdr:cNvCxnSpPr/>
      </xdr:nvCxnSpPr>
      <xdr:spPr>
        <a:xfrm flipV="1">
          <a:off x="4634865" y="568016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140443</xdr:rowOff>
    </xdr:from>
    <xdr:ext cx="405111" cy="259045"/>
    <xdr:sp macro="" textlink="">
      <xdr:nvSpPr>
        <xdr:cNvPr id="61" name="【図書館】&#10;有形固定資産減価償却率最大値テキスト"/>
        <xdr:cNvSpPr txBox="1"/>
      </xdr:nvSpPr>
      <xdr:spPr>
        <a:xfrm>
          <a:off x="4673600" y="545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22316</xdr:rowOff>
    </xdr:from>
    <xdr:to>
      <xdr:col>24</xdr:col>
      <xdr:colOff>152400</xdr:colOff>
      <xdr:row>33</xdr:row>
      <xdr:rowOff>22316</xdr:rowOff>
    </xdr:to>
    <xdr:cxnSp macro="">
      <xdr:nvCxnSpPr>
        <xdr:cNvPr id="62" name="直線コネクタ 61"/>
        <xdr:cNvCxnSpPr/>
      </xdr:nvCxnSpPr>
      <xdr:spPr>
        <a:xfrm>
          <a:off x="4546600" y="568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3" name="【図書館】&#10;有形固定資産減価償却率平均値テキスト"/>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4" name="フローチャート: 判断 63"/>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28666</xdr:rowOff>
    </xdr:from>
    <xdr:to>
      <xdr:col>20</xdr:col>
      <xdr:colOff>38100</xdr:colOff>
      <xdr:row>36</xdr:row>
      <xdr:rowOff>130266</xdr:rowOff>
    </xdr:to>
    <xdr:sp macro="" textlink="">
      <xdr:nvSpPr>
        <xdr:cNvPr id="65" name="フローチャート: 判断 64"/>
        <xdr:cNvSpPr/>
      </xdr:nvSpPr>
      <xdr:spPr>
        <a:xfrm>
          <a:off x="3746500" y="620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138067</xdr:rowOff>
    </xdr:from>
    <xdr:to>
      <xdr:col>15</xdr:col>
      <xdr:colOff>101600</xdr:colOff>
      <xdr:row>36</xdr:row>
      <xdr:rowOff>68217</xdr:rowOff>
    </xdr:to>
    <xdr:sp macro="" textlink="">
      <xdr:nvSpPr>
        <xdr:cNvPr id="66" name="フローチャート: 判断 65"/>
        <xdr:cNvSpPr/>
      </xdr:nvSpPr>
      <xdr:spPr>
        <a:xfrm>
          <a:off x="285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2" name="楕円 71"/>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57711</xdr:rowOff>
    </xdr:from>
    <xdr:ext cx="405111" cy="259045"/>
    <xdr:sp macro="" textlink="">
      <xdr:nvSpPr>
        <xdr:cNvPr id="73" name="【図書館】&#10;有形固定資産減価償却率該当値テキスト"/>
        <xdr:cNvSpPr txBox="1"/>
      </xdr:nvSpPr>
      <xdr:spPr>
        <a:xfrm>
          <a:off x="4673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4" name="楕円 73"/>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38</xdr:row>
      <xdr:rowOff>46809</xdr:rowOff>
    </xdr:to>
    <xdr:cxnSp macro="">
      <xdr:nvCxnSpPr>
        <xdr:cNvPr id="75" name="直線コネクタ 74"/>
        <xdr:cNvCxnSpPr/>
      </xdr:nvCxnSpPr>
      <xdr:spPr>
        <a:xfrm flipV="1">
          <a:off x="3797300" y="647373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6" name="楕円 75"/>
        <xdr:cNvSpPr/>
      </xdr:nvSpPr>
      <xdr:spPr>
        <a:xfrm>
          <a:off x="2857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134983</xdr:rowOff>
    </xdr:to>
    <xdr:cxnSp macro="">
      <xdr:nvCxnSpPr>
        <xdr:cNvPr id="77" name="直線コネクタ 76"/>
        <xdr:cNvCxnSpPr/>
      </xdr:nvCxnSpPr>
      <xdr:spPr>
        <a:xfrm flipV="1">
          <a:off x="2908300" y="656190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146793</xdr:rowOff>
    </xdr:from>
    <xdr:ext cx="405111" cy="259045"/>
    <xdr:sp macro="" textlink="">
      <xdr:nvSpPr>
        <xdr:cNvPr id="78" name="n_1ave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79" name="n_2aveValue【図書館】&#10;有形固定資産減価償却率"/>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88736</xdr:rowOff>
    </xdr:from>
    <xdr:ext cx="405111" cy="259045"/>
    <xdr:sp macro="" textlink="">
      <xdr:nvSpPr>
        <xdr:cNvPr id="80" name="n_1mainValue【図書館】&#10;有形固定資産減価償却率"/>
        <xdr:cNvSpPr txBox="1"/>
      </xdr:nvSpPr>
      <xdr:spPr>
        <a:xfrm>
          <a:off x="3582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1" name="n_2mainValue【図書館】&#10;有形固定資産減価償却率"/>
        <xdr:cNvSpPr txBox="1"/>
      </xdr:nvSpPr>
      <xdr:spPr>
        <a:xfrm>
          <a:off x="2705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105" name="直線コネクタ 104"/>
        <xdr:cNvCxnSpPr/>
      </xdr:nvCxnSpPr>
      <xdr:spPr>
        <a:xfrm flipV="1">
          <a:off x="10476865"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7" name="直線コネクタ 10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108" name="【図書館】&#10;一人当たり面積最大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9" name="直線コネクタ 108"/>
        <xdr:cNvCxnSpPr/>
      </xdr:nvCxnSpPr>
      <xdr:spPr>
        <a:xfrm>
          <a:off x="10388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0"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1" name="フローチャート: 判断 110"/>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2" name="フローチャート: 判断 11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13" name="フローチャート: 判断 112"/>
        <xdr:cNvSpPr/>
      </xdr:nvSpPr>
      <xdr:spPr>
        <a:xfrm>
          <a:off x="869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9" name="楕円 118"/>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20" name="【図書館】&#10;一人当たり面積該当値テキスト"/>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1" name="楕円 120"/>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22" name="直線コネクタ 121"/>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23" name="楕円 122"/>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82550</xdr:rowOff>
    </xdr:to>
    <xdr:cxnSp macro="">
      <xdr:nvCxnSpPr>
        <xdr:cNvPr id="124" name="直線コネクタ 123"/>
        <xdr:cNvCxnSpPr/>
      </xdr:nvCxnSpPr>
      <xdr:spPr>
        <a:xfrm flipV="1">
          <a:off x="8750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6" name="n_2ave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27"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28"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0" name="直線コネクタ 13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1" name="テキスト ボックス 14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2" name="直線コネクタ 14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3" name="テキスト ボックス 14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4" name="直線コネクタ 14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5" name="テキスト ボックス 14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8" name="直線コネクタ 14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9" name="テキスト ボックス 14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0" name="直線コネクタ 14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1" name="テキスト ボックス 15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2" name="直線コネクタ 15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3" name="テキスト ボックス 152"/>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5" name="テキスト ボックス 15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57" name="直線コネクタ 156"/>
        <xdr:cNvCxnSpPr/>
      </xdr:nvCxnSpPr>
      <xdr:spPr>
        <a:xfrm flipV="1">
          <a:off x="46348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8" name="【体育館・プー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9" name="直線コネクタ 158"/>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60" name="【体育館・プール】&#10;有形固定資産減価償却率最大値テキスト"/>
        <xdr:cNvSpPr txBox="1"/>
      </xdr:nvSpPr>
      <xdr:spPr>
        <a:xfrm>
          <a:off x="46736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61" name="直線コネクタ 160"/>
        <xdr:cNvCxnSpPr/>
      </xdr:nvCxnSpPr>
      <xdr:spPr>
        <a:xfrm>
          <a:off x="4546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143527</xdr:rowOff>
    </xdr:from>
    <xdr:ext cx="405111" cy="259045"/>
    <xdr:sp macro="" textlink="">
      <xdr:nvSpPr>
        <xdr:cNvPr id="162" name="【体育館・プール】&#10;有形固定資産減価償却率平均値テキスト"/>
        <xdr:cNvSpPr txBox="1"/>
      </xdr:nvSpPr>
      <xdr:spPr>
        <a:xfrm>
          <a:off x="4673600" y="974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63" name="フローチャート: 判断 162"/>
        <xdr:cNvSpPr/>
      </xdr:nvSpPr>
      <xdr:spPr>
        <a:xfrm>
          <a:off x="45847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64" name="フローチャート: 判断 163"/>
        <xdr:cNvSpPr/>
      </xdr:nvSpPr>
      <xdr:spPr>
        <a:xfrm>
          <a:off x="3746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34925</xdr:rowOff>
    </xdr:from>
    <xdr:to>
      <xdr:col>15</xdr:col>
      <xdr:colOff>101600</xdr:colOff>
      <xdr:row>58</xdr:row>
      <xdr:rowOff>136525</xdr:rowOff>
    </xdr:to>
    <xdr:sp macro="" textlink="">
      <xdr:nvSpPr>
        <xdr:cNvPr id="165" name="フローチャート: 判断 164"/>
        <xdr:cNvSpPr/>
      </xdr:nvSpPr>
      <xdr:spPr>
        <a:xfrm>
          <a:off x="2857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100647</xdr:rowOff>
    </xdr:from>
    <xdr:to>
      <xdr:col>24</xdr:col>
      <xdr:colOff>114300</xdr:colOff>
      <xdr:row>64</xdr:row>
      <xdr:rowOff>30797</xdr:rowOff>
    </xdr:to>
    <xdr:sp macro="" textlink="">
      <xdr:nvSpPr>
        <xdr:cNvPr id="171" name="楕円 170"/>
        <xdr:cNvSpPr/>
      </xdr:nvSpPr>
      <xdr:spPr>
        <a:xfrm>
          <a:off x="4584700" y="109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15574</xdr:rowOff>
    </xdr:from>
    <xdr:ext cx="405111" cy="259045"/>
    <xdr:sp macro="" textlink="">
      <xdr:nvSpPr>
        <xdr:cNvPr id="172" name="【体育館・プール】&#10;有形固定資産減価償却率該当値テキスト"/>
        <xdr:cNvSpPr txBox="1"/>
      </xdr:nvSpPr>
      <xdr:spPr>
        <a:xfrm>
          <a:off x="4673600" y="1081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94932</xdr:rowOff>
    </xdr:from>
    <xdr:to>
      <xdr:col>20</xdr:col>
      <xdr:colOff>38100</xdr:colOff>
      <xdr:row>64</xdr:row>
      <xdr:rowOff>25082</xdr:rowOff>
    </xdr:to>
    <xdr:sp macro="" textlink="">
      <xdr:nvSpPr>
        <xdr:cNvPr id="173" name="楕円 172"/>
        <xdr:cNvSpPr/>
      </xdr:nvSpPr>
      <xdr:spPr>
        <a:xfrm>
          <a:off x="3746500" y="108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145732</xdr:rowOff>
    </xdr:from>
    <xdr:to>
      <xdr:col>24</xdr:col>
      <xdr:colOff>63500</xdr:colOff>
      <xdr:row>63</xdr:row>
      <xdr:rowOff>151447</xdr:rowOff>
    </xdr:to>
    <xdr:cxnSp macro="">
      <xdr:nvCxnSpPr>
        <xdr:cNvPr id="174" name="直線コネクタ 173"/>
        <xdr:cNvCxnSpPr/>
      </xdr:nvCxnSpPr>
      <xdr:spPr>
        <a:xfrm>
          <a:off x="3797300" y="1094708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74930</xdr:rowOff>
    </xdr:from>
    <xdr:to>
      <xdr:col>15</xdr:col>
      <xdr:colOff>101600</xdr:colOff>
      <xdr:row>63</xdr:row>
      <xdr:rowOff>5080</xdr:rowOff>
    </xdr:to>
    <xdr:sp macro="" textlink="">
      <xdr:nvSpPr>
        <xdr:cNvPr id="175" name="楕円 174"/>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125730</xdr:rowOff>
    </xdr:from>
    <xdr:to>
      <xdr:col>19</xdr:col>
      <xdr:colOff>177800</xdr:colOff>
      <xdr:row>63</xdr:row>
      <xdr:rowOff>145732</xdr:rowOff>
    </xdr:to>
    <xdr:cxnSp macro="">
      <xdr:nvCxnSpPr>
        <xdr:cNvPr id="176" name="直線コネクタ 175"/>
        <xdr:cNvCxnSpPr/>
      </xdr:nvCxnSpPr>
      <xdr:spPr>
        <a:xfrm>
          <a:off x="2908300" y="10755630"/>
          <a:ext cx="889000" cy="1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127334</xdr:rowOff>
    </xdr:from>
    <xdr:ext cx="405111" cy="259045"/>
    <xdr:sp macro="" textlink="">
      <xdr:nvSpPr>
        <xdr:cNvPr id="177" name="n_1aveValue【体育館・プール】&#10;有形固定資産減価償却率"/>
        <xdr:cNvSpPr txBox="1"/>
      </xdr:nvSpPr>
      <xdr:spPr>
        <a:xfrm>
          <a:off x="3582044" y="972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153052</xdr:rowOff>
    </xdr:from>
    <xdr:ext cx="405111" cy="259045"/>
    <xdr:sp macro="" textlink="">
      <xdr:nvSpPr>
        <xdr:cNvPr id="178" name="n_2aveValue【体育館・プール】&#10;有形固定資産減価償却率"/>
        <xdr:cNvSpPr txBox="1"/>
      </xdr:nvSpPr>
      <xdr:spPr>
        <a:xfrm>
          <a:off x="2705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16209</xdr:rowOff>
    </xdr:from>
    <xdr:ext cx="405111" cy="259045"/>
    <xdr:sp macro="" textlink="">
      <xdr:nvSpPr>
        <xdr:cNvPr id="179" name="n_1mainValue【体育館・プール】&#10;有形固定資産減価償却率"/>
        <xdr:cNvSpPr txBox="1"/>
      </xdr:nvSpPr>
      <xdr:spPr>
        <a:xfrm>
          <a:off x="3582044" y="10989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180" name="n_2mainValue【体育館・プール】&#10;有形固定資産減価償却率"/>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1" name="テキスト ボックス 19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38100</xdr:rowOff>
    </xdr:to>
    <xdr:cxnSp macro="">
      <xdr:nvCxnSpPr>
        <xdr:cNvPr id="205" name="直線コネクタ 204"/>
        <xdr:cNvCxnSpPr/>
      </xdr:nvCxnSpPr>
      <xdr:spPr>
        <a:xfrm flipV="1">
          <a:off x="10476865" y="95707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6"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7" name="直線コネクタ 206"/>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20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209" name="直線コネクタ 20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135907</xdr:rowOff>
    </xdr:from>
    <xdr:ext cx="469744" cy="259045"/>
    <xdr:sp macro="" textlink="">
      <xdr:nvSpPr>
        <xdr:cNvPr id="210" name="【体育館・プール】&#10;一人当たり面積平均値テキスト"/>
        <xdr:cNvSpPr txBox="1"/>
      </xdr:nvSpPr>
      <xdr:spPr>
        <a:xfrm>
          <a:off x="10515600" y="1008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211" name="フローチャート: 判断 210"/>
        <xdr:cNvSpPr/>
      </xdr:nvSpPr>
      <xdr:spPr>
        <a:xfrm>
          <a:off x="10426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166370</xdr:rowOff>
    </xdr:from>
    <xdr:to>
      <xdr:col>50</xdr:col>
      <xdr:colOff>165100</xdr:colOff>
      <xdr:row>60</xdr:row>
      <xdr:rowOff>96520</xdr:rowOff>
    </xdr:to>
    <xdr:sp macro="" textlink="">
      <xdr:nvSpPr>
        <xdr:cNvPr id="212" name="フローチャート: 判断 211"/>
        <xdr:cNvSpPr/>
      </xdr:nvSpPr>
      <xdr:spPr>
        <a:xfrm>
          <a:off x="958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213" name="フローチャート: 判断 212"/>
        <xdr:cNvSpPr/>
      </xdr:nvSpPr>
      <xdr:spPr>
        <a:xfrm>
          <a:off x="8699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219" name="楕円 218"/>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41927</xdr:rowOff>
    </xdr:from>
    <xdr:ext cx="469744" cy="259045"/>
    <xdr:sp macro="" textlink="">
      <xdr:nvSpPr>
        <xdr:cNvPr id="220" name="【体育館・プール】&#10;一人当たり面積該当値テキスト"/>
        <xdr:cNvSpPr txBox="1"/>
      </xdr:nvSpPr>
      <xdr:spPr>
        <a:xfrm>
          <a:off x="10515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21" name="楕円 220"/>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121920</xdr:rowOff>
    </xdr:to>
    <xdr:cxnSp macro="">
      <xdr:nvCxnSpPr>
        <xdr:cNvPr id="222" name="直線コネクタ 221"/>
        <xdr:cNvCxnSpPr/>
      </xdr:nvCxnSpPr>
      <xdr:spPr>
        <a:xfrm flipV="1">
          <a:off x="9639300" y="10744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63500</xdr:rowOff>
    </xdr:from>
    <xdr:to>
      <xdr:col>46</xdr:col>
      <xdr:colOff>38100</xdr:colOff>
      <xdr:row>58</xdr:row>
      <xdr:rowOff>165100</xdr:rowOff>
    </xdr:to>
    <xdr:sp macro="" textlink="">
      <xdr:nvSpPr>
        <xdr:cNvPr id="223" name="楕円 222"/>
        <xdr:cNvSpPr/>
      </xdr:nvSpPr>
      <xdr:spPr>
        <a:xfrm>
          <a:off x="869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114300</xdr:rowOff>
    </xdr:from>
    <xdr:to>
      <xdr:col>50</xdr:col>
      <xdr:colOff>114300</xdr:colOff>
      <xdr:row>62</xdr:row>
      <xdr:rowOff>121920</xdr:rowOff>
    </xdr:to>
    <xdr:cxnSp macro="">
      <xdr:nvCxnSpPr>
        <xdr:cNvPr id="224" name="直線コネクタ 223"/>
        <xdr:cNvCxnSpPr/>
      </xdr:nvCxnSpPr>
      <xdr:spPr>
        <a:xfrm>
          <a:off x="8750300" y="10058400"/>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113047</xdr:rowOff>
    </xdr:from>
    <xdr:ext cx="469744" cy="259045"/>
    <xdr:sp macro="" textlink="">
      <xdr:nvSpPr>
        <xdr:cNvPr id="225" name="n_1aveValue【体育館・プール】&#10;一人当たり面積"/>
        <xdr:cNvSpPr txBox="1"/>
      </xdr:nvSpPr>
      <xdr:spPr>
        <a:xfrm>
          <a:off x="9391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99077</xdr:rowOff>
    </xdr:from>
    <xdr:ext cx="469744" cy="259045"/>
    <xdr:sp macro="" textlink="">
      <xdr:nvSpPr>
        <xdr:cNvPr id="226" name="n_2aveValue【体育館・プール】&#10;一人当たり面積"/>
        <xdr:cNvSpPr txBox="1"/>
      </xdr:nvSpPr>
      <xdr:spPr>
        <a:xfrm>
          <a:off x="8515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27"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10177</xdr:rowOff>
    </xdr:from>
    <xdr:ext cx="469744" cy="259045"/>
    <xdr:sp macro="" textlink="">
      <xdr:nvSpPr>
        <xdr:cNvPr id="228" name="n_2mainValue【体育館・プール】&#10;一人当たり面積"/>
        <xdr:cNvSpPr txBox="1"/>
      </xdr:nvSpPr>
      <xdr:spPr>
        <a:xfrm>
          <a:off x="8515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1" name="テキスト ボックス 24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1" name="テキスト ボックス 25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33201</xdr:rowOff>
    </xdr:to>
    <xdr:cxnSp macro="">
      <xdr:nvCxnSpPr>
        <xdr:cNvPr id="255" name="直線コネクタ 254"/>
        <xdr:cNvCxnSpPr/>
      </xdr:nvCxnSpPr>
      <xdr:spPr>
        <a:xfrm flipV="1">
          <a:off x="4634865" y="13411200"/>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37028</xdr:rowOff>
    </xdr:from>
    <xdr:ext cx="405111" cy="259045"/>
    <xdr:sp macro="" textlink="">
      <xdr:nvSpPr>
        <xdr:cNvPr id="256" name="【福祉施設】&#10;有形固定資産減価償却率最小値テキスト"/>
        <xdr:cNvSpPr txBox="1"/>
      </xdr:nvSpPr>
      <xdr:spPr>
        <a:xfrm>
          <a:off x="4673600" y="1461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33201</xdr:rowOff>
    </xdr:from>
    <xdr:to>
      <xdr:col>24</xdr:col>
      <xdr:colOff>152400</xdr:colOff>
      <xdr:row>85</xdr:row>
      <xdr:rowOff>33201</xdr:rowOff>
    </xdr:to>
    <xdr:cxnSp macro="">
      <xdr:nvCxnSpPr>
        <xdr:cNvPr id="257" name="直線コネクタ 256"/>
        <xdr:cNvCxnSpPr/>
      </xdr:nvCxnSpPr>
      <xdr:spPr>
        <a:xfrm>
          <a:off x="4546600" y="1460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58"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9" name="直線コネクタ 25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139172</xdr:rowOff>
    </xdr:from>
    <xdr:ext cx="405111" cy="259045"/>
    <xdr:sp macro="" textlink="">
      <xdr:nvSpPr>
        <xdr:cNvPr id="260" name="【福祉施設】&#10;有形固定資産減価償却率平均値テキスト"/>
        <xdr:cNvSpPr txBox="1"/>
      </xdr:nvSpPr>
      <xdr:spPr>
        <a:xfrm>
          <a:off x="4673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261" name="フローチャート: 判断 260"/>
        <xdr:cNvSpPr/>
      </xdr:nvSpPr>
      <xdr:spPr>
        <a:xfrm>
          <a:off x="4584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88537</xdr:rowOff>
    </xdr:from>
    <xdr:to>
      <xdr:col>20</xdr:col>
      <xdr:colOff>38100</xdr:colOff>
      <xdr:row>83</xdr:row>
      <xdr:rowOff>18687</xdr:rowOff>
    </xdr:to>
    <xdr:sp macro="" textlink="">
      <xdr:nvSpPr>
        <xdr:cNvPr id="262" name="フローチャート: 判断 261"/>
        <xdr:cNvSpPr/>
      </xdr:nvSpPr>
      <xdr:spPr>
        <a:xfrm>
          <a:off x="3746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116295</xdr:rowOff>
    </xdr:from>
    <xdr:to>
      <xdr:col>15</xdr:col>
      <xdr:colOff>101600</xdr:colOff>
      <xdr:row>86</xdr:row>
      <xdr:rowOff>46445</xdr:rowOff>
    </xdr:to>
    <xdr:sp macro="" textlink="">
      <xdr:nvSpPr>
        <xdr:cNvPr id="263" name="フローチャート: 判断 262"/>
        <xdr:cNvSpPr/>
      </xdr:nvSpPr>
      <xdr:spPr>
        <a:xfrm>
          <a:off x="2857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69" name="楕円 268"/>
        <xdr:cNvSpPr/>
      </xdr:nvSpPr>
      <xdr:spPr>
        <a:xfrm>
          <a:off x="4584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83293</xdr:rowOff>
    </xdr:from>
    <xdr:ext cx="405111" cy="259045"/>
    <xdr:sp macro="" textlink="">
      <xdr:nvSpPr>
        <xdr:cNvPr id="270" name="【福祉施設】&#10;有形固定資産減価償却率該当値テキスト"/>
        <xdr:cNvSpPr txBox="1"/>
      </xdr:nvSpPr>
      <xdr:spPr>
        <a:xfrm>
          <a:off x="4673600"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137523</xdr:rowOff>
    </xdr:from>
    <xdr:to>
      <xdr:col>20</xdr:col>
      <xdr:colOff>38100</xdr:colOff>
      <xdr:row>83</xdr:row>
      <xdr:rowOff>67673</xdr:rowOff>
    </xdr:to>
    <xdr:sp macro="" textlink="">
      <xdr:nvSpPr>
        <xdr:cNvPr id="271" name="楕円 270"/>
        <xdr:cNvSpPr/>
      </xdr:nvSpPr>
      <xdr:spPr>
        <a:xfrm>
          <a:off x="3746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155666</xdr:rowOff>
    </xdr:from>
    <xdr:to>
      <xdr:col>24</xdr:col>
      <xdr:colOff>63500</xdr:colOff>
      <xdr:row>83</xdr:row>
      <xdr:rowOff>16873</xdr:rowOff>
    </xdr:to>
    <xdr:cxnSp macro="">
      <xdr:nvCxnSpPr>
        <xdr:cNvPr id="272" name="直線コネクタ 271"/>
        <xdr:cNvCxnSpPr/>
      </xdr:nvCxnSpPr>
      <xdr:spPr>
        <a:xfrm flipV="1">
          <a:off x="3797300" y="142145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37919</xdr:rowOff>
    </xdr:from>
    <xdr:to>
      <xdr:col>15</xdr:col>
      <xdr:colOff>101600</xdr:colOff>
      <xdr:row>83</xdr:row>
      <xdr:rowOff>139519</xdr:rowOff>
    </xdr:to>
    <xdr:sp macro="" textlink="">
      <xdr:nvSpPr>
        <xdr:cNvPr id="273" name="楕円 272"/>
        <xdr:cNvSpPr/>
      </xdr:nvSpPr>
      <xdr:spPr>
        <a:xfrm>
          <a:off x="2857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83</xdr:row>
      <xdr:rowOff>88719</xdr:rowOff>
    </xdr:to>
    <xdr:cxnSp macro="">
      <xdr:nvCxnSpPr>
        <xdr:cNvPr id="274" name="直線コネクタ 273"/>
        <xdr:cNvCxnSpPr/>
      </xdr:nvCxnSpPr>
      <xdr:spPr>
        <a:xfrm flipV="1">
          <a:off x="2908300" y="142472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35214</xdr:rowOff>
    </xdr:from>
    <xdr:ext cx="405111" cy="259045"/>
    <xdr:sp macro="" textlink="">
      <xdr:nvSpPr>
        <xdr:cNvPr id="275" name="n_1aveValue【福祉施設】&#10;有形固定資産減価償却率"/>
        <xdr:cNvSpPr txBox="1"/>
      </xdr:nvSpPr>
      <xdr:spPr>
        <a:xfrm>
          <a:off x="3582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37572</xdr:rowOff>
    </xdr:from>
    <xdr:ext cx="405111" cy="259045"/>
    <xdr:sp macro="" textlink="">
      <xdr:nvSpPr>
        <xdr:cNvPr id="276" name="n_2aveValue【福祉施設】&#10;有形固定資産減価償却率"/>
        <xdr:cNvSpPr txBox="1"/>
      </xdr:nvSpPr>
      <xdr:spPr>
        <a:xfrm>
          <a:off x="2705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58800</xdr:rowOff>
    </xdr:from>
    <xdr:ext cx="405111" cy="259045"/>
    <xdr:sp macro="" textlink="">
      <xdr:nvSpPr>
        <xdr:cNvPr id="277" name="n_1mainValue【福祉施設】&#10;有形固定資産減価償却率"/>
        <xdr:cNvSpPr txBox="1"/>
      </xdr:nvSpPr>
      <xdr:spPr>
        <a:xfrm>
          <a:off x="35820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78" name="n_2mainValue【福祉施設】&#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25400</xdr:rowOff>
    </xdr:from>
    <xdr:to>
      <xdr:col>54</xdr:col>
      <xdr:colOff>189865</xdr:colOff>
      <xdr:row>85</xdr:row>
      <xdr:rowOff>158750</xdr:rowOff>
    </xdr:to>
    <xdr:cxnSp macro="">
      <xdr:nvCxnSpPr>
        <xdr:cNvPr id="302" name="直線コネクタ 301"/>
        <xdr:cNvCxnSpPr/>
      </xdr:nvCxnSpPr>
      <xdr:spPr>
        <a:xfrm flipV="1">
          <a:off x="10476865" y="13398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303" name="【福祉施設】&#10;一人当たり面積最小値テキスト"/>
        <xdr:cNvSpPr txBox="1"/>
      </xdr:nvSpPr>
      <xdr:spPr>
        <a:xfrm>
          <a:off x="105156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304" name="直線コネクタ 303"/>
        <xdr:cNvCxnSpPr/>
      </xdr:nvCxnSpPr>
      <xdr:spPr>
        <a:xfrm>
          <a:off x="10388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143527</xdr:rowOff>
    </xdr:from>
    <xdr:ext cx="469744" cy="259045"/>
    <xdr:sp macro="" textlink="">
      <xdr:nvSpPr>
        <xdr:cNvPr id="305" name="【福祉施設】&#10;一人当たり面積最大値テキスト"/>
        <xdr:cNvSpPr txBox="1"/>
      </xdr:nvSpPr>
      <xdr:spPr>
        <a:xfrm>
          <a:off x="10515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06" name="直線コネクタ 30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35577</xdr:rowOff>
    </xdr:from>
    <xdr:ext cx="469744" cy="259045"/>
    <xdr:sp macro="" textlink="">
      <xdr:nvSpPr>
        <xdr:cNvPr id="307" name="【福祉施設】&#10;一人当たり面積平均値テキスト"/>
        <xdr:cNvSpPr txBox="1"/>
      </xdr:nvSpPr>
      <xdr:spPr>
        <a:xfrm>
          <a:off x="10515600" y="1392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08" name="フローチャート: 判断 307"/>
        <xdr:cNvSpPr/>
      </xdr:nvSpPr>
      <xdr:spPr>
        <a:xfrm>
          <a:off x="10426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309" name="フローチャート: 判断 308"/>
        <xdr:cNvSpPr/>
      </xdr:nvSpPr>
      <xdr:spPr>
        <a:xfrm>
          <a:off x="9588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57150</xdr:rowOff>
    </xdr:from>
    <xdr:to>
      <xdr:col>46</xdr:col>
      <xdr:colOff>38100</xdr:colOff>
      <xdr:row>79</xdr:row>
      <xdr:rowOff>158750</xdr:rowOff>
    </xdr:to>
    <xdr:sp macro="" textlink="">
      <xdr:nvSpPr>
        <xdr:cNvPr id="310" name="フローチャート: 判断 309"/>
        <xdr:cNvSpPr/>
      </xdr:nvSpPr>
      <xdr:spPr>
        <a:xfrm>
          <a:off x="86995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165100</xdr:rowOff>
    </xdr:from>
    <xdr:to>
      <xdr:col>55</xdr:col>
      <xdr:colOff>50800</xdr:colOff>
      <xdr:row>81</xdr:row>
      <xdr:rowOff>95250</xdr:rowOff>
    </xdr:to>
    <xdr:sp macro="" textlink="">
      <xdr:nvSpPr>
        <xdr:cNvPr id="316" name="楕円 315"/>
        <xdr:cNvSpPr/>
      </xdr:nvSpPr>
      <xdr:spPr>
        <a:xfrm>
          <a:off x="10426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16527</xdr:rowOff>
    </xdr:from>
    <xdr:ext cx="469744" cy="259045"/>
    <xdr:sp macro="" textlink="">
      <xdr:nvSpPr>
        <xdr:cNvPr id="317" name="【福祉施設】&#10;一人当たり面積該当値テキスト"/>
        <xdr:cNvSpPr txBox="1"/>
      </xdr:nvSpPr>
      <xdr:spPr>
        <a:xfrm>
          <a:off x="10515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6350</xdr:rowOff>
    </xdr:from>
    <xdr:to>
      <xdr:col>50</xdr:col>
      <xdr:colOff>165100</xdr:colOff>
      <xdr:row>81</xdr:row>
      <xdr:rowOff>107950</xdr:rowOff>
    </xdr:to>
    <xdr:sp macro="" textlink="">
      <xdr:nvSpPr>
        <xdr:cNvPr id="318" name="楕円 317"/>
        <xdr:cNvSpPr/>
      </xdr:nvSpPr>
      <xdr:spPr>
        <a:xfrm>
          <a:off x="958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44450</xdr:rowOff>
    </xdr:from>
    <xdr:to>
      <xdr:col>55</xdr:col>
      <xdr:colOff>0</xdr:colOff>
      <xdr:row>81</xdr:row>
      <xdr:rowOff>57150</xdr:rowOff>
    </xdr:to>
    <xdr:cxnSp macro="">
      <xdr:nvCxnSpPr>
        <xdr:cNvPr id="319" name="直線コネクタ 318"/>
        <xdr:cNvCxnSpPr/>
      </xdr:nvCxnSpPr>
      <xdr:spPr>
        <a:xfrm flipV="1">
          <a:off x="9639300" y="13931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6350</xdr:rowOff>
    </xdr:from>
    <xdr:to>
      <xdr:col>46</xdr:col>
      <xdr:colOff>38100</xdr:colOff>
      <xdr:row>81</xdr:row>
      <xdr:rowOff>107950</xdr:rowOff>
    </xdr:to>
    <xdr:sp macro="" textlink="">
      <xdr:nvSpPr>
        <xdr:cNvPr id="320" name="楕円 319"/>
        <xdr:cNvSpPr/>
      </xdr:nvSpPr>
      <xdr:spPr>
        <a:xfrm>
          <a:off x="869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57150</xdr:rowOff>
    </xdr:from>
    <xdr:to>
      <xdr:col>50</xdr:col>
      <xdr:colOff>114300</xdr:colOff>
      <xdr:row>81</xdr:row>
      <xdr:rowOff>57150</xdr:rowOff>
    </xdr:to>
    <xdr:cxnSp macro="">
      <xdr:nvCxnSpPr>
        <xdr:cNvPr id="321" name="直線コネクタ 320"/>
        <xdr:cNvCxnSpPr/>
      </xdr:nvCxnSpPr>
      <xdr:spPr>
        <a:xfrm>
          <a:off x="8750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10177</xdr:rowOff>
    </xdr:from>
    <xdr:ext cx="469744" cy="259045"/>
    <xdr:sp macro="" textlink="">
      <xdr:nvSpPr>
        <xdr:cNvPr id="322" name="n_1aveValue【福祉施設】&#10;一人当たり面積"/>
        <xdr:cNvSpPr txBox="1"/>
      </xdr:nvSpPr>
      <xdr:spPr>
        <a:xfrm>
          <a:off x="9391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3827</xdr:rowOff>
    </xdr:from>
    <xdr:ext cx="469744" cy="259045"/>
    <xdr:sp macro="" textlink="">
      <xdr:nvSpPr>
        <xdr:cNvPr id="323" name="n_2aveValue【福祉施設】&#10;一人当たり面積"/>
        <xdr:cNvSpPr txBox="1"/>
      </xdr:nvSpPr>
      <xdr:spPr>
        <a:xfrm>
          <a:off x="8515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124477</xdr:rowOff>
    </xdr:from>
    <xdr:ext cx="469744" cy="259045"/>
    <xdr:sp macro="" textlink="">
      <xdr:nvSpPr>
        <xdr:cNvPr id="324" name="n_1mainValue【福祉施設】&#10;一人当たり面積"/>
        <xdr:cNvSpPr txBox="1"/>
      </xdr:nvSpPr>
      <xdr:spPr>
        <a:xfrm>
          <a:off x="9391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25" name="n_2main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7" name="テキスト ボックス 33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5" name="テキスト ボックス 34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107</xdr:row>
      <xdr:rowOff>137161</xdr:rowOff>
    </xdr:to>
    <xdr:cxnSp macro="">
      <xdr:nvCxnSpPr>
        <xdr:cNvPr id="349" name="直線コネクタ 348"/>
        <xdr:cNvCxnSpPr/>
      </xdr:nvCxnSpPr>
      <xdr:spPr>
        <a:xfrm flipV="1">
          <a:off x="4634865" y="17409795"/>
          <a:ext cx="0" cy="107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340478" cy="259045"/>
    <xdr:sp macro="" textlink="">
      <xdr:nvSpPr>
        <xdr:cNvPr id="350" name="【市民会館】&#10;有形固定資産減価償却率最小値テキスト"/>
        <xdr:cNvSpPr txBox="1"/>
      </xdr:nvSpPr>
      <xdr:spPr>
        <a:xfrm>
          <a:off x="46736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51" name="直線コネクタ 350"/>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52" name="【市民会館】&#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53" name="直線コネクタ 352"/>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13988</xdr:rowOff>
    </xdr:from>
    <xdr:ext cx="405111" cy="259045"/>
    <xdr:sp macro="" textlink="">
      <xdr:nvSpPr>
        <xdr:cNvPr id="354" name="【市民会館】&#10;有形固定資産減価償却率平均値テキスト"/>
        <xdr:cNvSpPr txBox="1"/>
      </xdr:nvSpPr>
      <xdr:spPr>
        <a:xfrm>
          <a:off x="4673600" y="1767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55" name="フローチャート: 判断 354"/>
        <xdr:cNvSpPr/>
      </xdr:nvSpPr>
      <xdr:spPr>
        <a:xfrm>
          <a:off x="4584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56" name="フローチャート: 判断 355"/>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149225</xdr:rowOff>
    </xdr:from>
    <xdr:to>
      <xdr:col>15</xdr:col>
      <xdr:colOff>101600</xdr:colOff>
      <xdr:row>104</xdr:row>
      <xdr:rowOff>79375</xdr:rowOff>
    </xdr:to>
    <xdr:sp macro="" textlink="">
      <xdr:nvSpPr>
        <xdr:cNvPr id="357" name="フローチャート: 判断 356"/>
        <xdr:cNvSpPr/>
      </xdr:nvSpPr>
      <xdr:spPr>
        <a:xfrm>
          <a:off x="2857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86361</xdr:rowOff>
    </xdr:from>
    <xdr:to>
      <xdr:col>24</xdr:col>
      <xdr:colOff>114300</xdr:colOff>
      <xdr:row>108</xdr:row>
      <xdr:rowOff>16511</xdr:rowOff>
    </xdr:to>
    <xdr:sp macro="" textlink="">
      <xdr:nvSpPr>
        <xdr:cNvPr id="363" name="楕円 362"/>
        <xdr:cNvSpPr/>
      </xdr:nvSpPr>
      <xdr:spPr>
        <a:xfrm>
          <a:off x="4584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1288</xdr:rowOff>
    </xdr:from>
    <xdr:ext cx="340478" cy="259045"/>
    <xdr:sp macro="" textlink="">
      <xdr:nvSpPr>
        <xdr:cNvPr id="364" name="【市民会館】&#10;有形固定資産減価償却率該当値テキスト"/>
        <xdr:cNvSpPr txBox="1"/>
      </xdr:nvSpPr>
      <xdr:spPr>
        <a:xfrm>
          <a:off x="4673600" y="183464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124461</xdr:rowOff>
    </xdr:from>
    <xdr:to>
      <xdr:col>20</xdr:col>
      <xdr:colOff>38100</xdr:colOff>
      <xdr:row>108</xdr:row>
      <xdr:rowOff>54611</xdr:rowOff>
    </xdr:to>
    <xdr:sp macro="" textlink="">
      <xdr:nvSpPr>
        <xdr:cNvPr id="365" name="楕円 364"/>
        <xdr:cNvSpPr/>
      </xdr:nvSpPr>
      <xdr:spPr>
        <a:xfrm>
          <a:off x="3746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137161</xdr:rowOff>
    </xdr:from>
    <xdr:to>
      <xdr:col>24</xdr:col>
      <xdr:colOff>63500</xdr:colOff>
      <xdr:row>108</xdr:row>
      <xdr:rowOff>3811</xdr:rowOff>
    </xdr:to>
    <xdr:cxnSp macro="">
      <xdr:nvCxnSpPr>
        <xdr:cNvPr id="366" name="直線コネクタ 365"/>
        <xdr:cNvCxnSpPr/>
      </xdr:nvCxnSpPr>
      <xdr:spPr>
        <a:xfrm flipV="1">
          <a:off x="3797300" y="18482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52070</xdr:rowOff>
    </xdr:from>
    <xdr:to>
      <xdr:col>15</xdr:col>
      <xdr:colOff>101600</xdr:colOff>
      <xdr:row>105</xdr:row>
      <xdr:rowOff>153670</xdr:rowOff>
    </xdr:to>
    <xdr:sp macro="" textlink="">
      <xdr:nvSpPr>
        <xdr:cNvPr id="367" name="楕円 366"/>
        <xdr:cNvSpPr/>
      </xdr:nvSpPr>
      <xdr:spPr>
        <a:xfrm>
          <a:off x="2857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102870</xdr:rowOff>
    </xdr:from>
    <xdr:to>
      <xdr:col>19</xdr:col>
      <xdr:colOff>177800</xdr:colOff>
      <xdr:row>108</xdr:row>
      <xdr:rowOff>3811</xdr:rowOff>
    </xdr:to>
    <xdr:cxnSp macro="">
      <xdr:nvCxnSpPr>
        <xdr:cNvPr id="368" name="直線コネクタ 367"/>
        <xdr:cNvCxnSpPr/>
      </xdr:nvCxnSpPr>
      <xdr:spPr>
        <a:xfrm>
          <a:off x="2908300" y="18105120"/>
          <a:ext cx="889000" cy="4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84472</xdr:rowOff>
    </xdr:from>
    <xdr:ext cx="405111" cy="259045"/>
    <xdr:sp macro="" textlink="">
      <xdr:nvSpPr>
        <xdr:cNvPr id="369" name="n_1aveValue【市民会館】&#10;有形固定資産減価償却率"/>
        <xdr:cNvSpPr txBox="1"/>
      </xdr:nvSpPr>
      <xdr:spPr>
        <a:xfrm>
          <a:off x="35820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95902</xdr:rowOff>
    </xdr:from>
    <xdr:ext cx="405111" cy="259045"/>
    <xdr:sp macro="" textlink="">
      <xdr:nvSpPr>
        <xdr:cNvPr id="370" name="n_2aveValue【市民会館】&#10;有形固定資産減価償却率"/>
        <xdr:cNvSpPr txBox="1"/>
      </xdr:nvSpPr>
      <xdr:spPr>
        <a:xfrm>
          <a:off x="2705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45738</xdr:rowOff>
    </xdr:from>
    <xdr:ext cx="340478" cy="259045"/>
    <xdr:sp macro="" textlink="">
      <xdr:nvSpPr>
        <xdr:cNvPr id="371" name="n_1mainValue【市民会館】&#10;有形固定資産減価償却率"/>
        <xdr:cNvSpPr txBox="1"/>
      </xdr:nvSpPr>
      <xdr:spPr>
        <a:xfrm>
          <a:off x="3614361" y="18562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144797</xdr:rowOff>
    </xdr:from>
    <xdr:ext cx="405111" cy="259045"/>
    <xdr:sp macro="" textlink="">
      <xdr:nvSpPr>
        <xdr:cNvPr id="372" name="n_2mainValue【市民会館】&#10;有形固定資産減価償却率"/>
        <xdr:cNvSpPr txBox="1"/>
      </xdr:nvSpPr>
      <xdr:spPr>
        <a:xfrm>
          <a:off x="2705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3" name="直線コネクタ 38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4" name="テキスト ボックス 38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5" name="直線コネクタ 38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6" name="テキスト ボックス 38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8" name="テキスト ボックス 38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9" name="直線コネクタ 38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0" name="テキスト ボックス 38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1" name="直線コネクタ 39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2" name="テキスト ボックス 39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137922</xdr:rowOff>
    </xdr:to>
    <xdr:cxnSp macro="">
      <xdr:nvCxnSpPr>
        <xdr:cNvPr id="396" name="直線コネクタ 395"/>
        <xdr:cNvCxnSpPr/>
      </xdr:nvCxnSpPr>
      <xdr:spPr>
        <a:xfrm flipV="1">
          <a:off x="10476865" y="17179289"/>
          <a:ext cx="0" cy="147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141749</xdr:rowOff>
    </xdr:from>
    <xdr:ext cx="469744" cy="259045"/>
    <xdr:sp macro="" textlink="">
      <xdr:nvSpPr>
        <xdr:cNvPr id="397" name="【市民会館】&#10;一人当たり面積最小値テキスト"/>
        <xdr:cNvSpPr txBox="1"/>
      </xdr:nvSpPr>
      <xdr:spPr>
        <a:xfrm>
          <a:off x="10515600"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137922</xdr:rowOff>
    </xdr:from>
    <xdr:to>
      <xdr:col>55</xdr:col>
      <xdr:colOff>88900</xdr:colOff>
      <xdr:row>108</xdr:row>
      <xdr:rowOff>137922</xdr:rowOff>
    </xdr:to>
    <xdr:cxnSp macro="">
      <xdr:nvCxnSpPr>
        <xdr:cNvPr id="398" name="直線コネクタ 397"/>
        <xdr:cNvCxnSpPr/>
      </xdr:nvCxnSpPr>
      <xdr:spPr>
        <a:xfrm>
          <a:off x="10388600" y="1865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99"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00" name="直線コネクタ 399"/>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18559</xdr:rowOff>
    </xdr:from>
    <xdr:ext cx="469744" cy="259045"/>
    <xdr:sp macro="" textlink="">
      <xdr:nvSpPr>
        <xdr:cNvPr id="401" name="【市民会館】&#10;一人当たり面積平均値テキスト"/>
        <xdr:cNvSpPr txBox="1"/>
      </xdr:nvSpPr>
      <xdr:spPr>
        <a:xfrm>
          <a:off x="10515600" y="1819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402" name="フローチャート: 判断 401"/>
        <xdr:cNvSpPr/>
      </xdr:nvSpPr>
      <xdr:spPr>
        <a:xfrm>
          <a:off x="10426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60833</xdr:rowOff>
    </xdr:from>
    <xdr:to>
      <xdr:col>50</xdr:col>
      <xdr:colOff>165100</xdr:colOff>
      <xdr:row>108</xdr:row>
      <xdr:rowOff>162433</xdr:rowOff>
    </xdr:to>
    <xdr:sp macro="" textlink="">
      <xdr:nvSpPr>
        <xdr:cNvPr id="403" name="フローチャート: 判断 402"/>
        <xdr:cNvSpPr/>
      </xdr:nvSpPr>
      <xdr:spPr>
        <a:xfrm>
          <a:off x="9588500" y="1857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61595</xdr:rowOff>
    </xdr:from>
    <xdr:to>
      <xdr:col>46</xdr:col>
      <xdr:colOff>38100</xdr:colOff>
      <xdr:row>108</xdr:row>
      <xdr:rowOff>163195</xdr:rowOff>
    </xdr:to>
    <xdr:sp macro="" textlink="">
      <xdr:nvSpPr>
        <xdr:cNvPr id="404" name="フローチャート: 判断 403"/>
        <xdr:cNvSpPr/>
      </xdr:nvSpPr>
      <xdr:spPr>
        <a:xfrm>
          <a:off x="8699500" y="185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10161</xdr:rowOff>
    </xdr:from>
    <xdr:to>
      <xdr:col>55</xdr:col>
      <xdr:colOff>50800</xdr:colOff>
      <xdr:row>108</xdr:row>
      <xdr:rowOff>111761</xdr:rowOff>
    </xdr:to>
    <xdr:sp macro="" textlink="">
      <xdr:nvSpPr>
        <xdr:cNvPr id="410" name="楕円 409"/>
        <xdr:cNvSpPr/>
      </xdr:nvSpPr>
      <xdr:spPr>
        <a:xfrm>
          <a:off x="10426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96538</xdr:rowOff>
    </xdr:from>
    <xdr:ext cx="469744" cy="259045"/>
    <xdr:sp macro="" textlink="">
      <xdr:nvSpPr>
        <xdr:cNvPr id="411" name="【市民会館】&#10;一人当たり面積該当値テキスト"/>
        <xdr:cNvSpPr txBox="1"/>
      </xdr:nvSpPr>
      <xdr:spPr>
        <a:xfrm>
          <a:off x="10515600" y="1844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11303</xdr:rowOff>
    </xdr:from>
    <xdr:to>
      <xdr:col>50</xdr:col>
      <xdr:colOff>165100</xdr:colOff>
      <xdr:row>108</xdr:row>
      <xdr:rowOff>112903</xdr:rowOff>
    </xdr:to>
    <xdr:sp macro="" textlink="">
      <xdr:nvSpPr>
        <xdr:cNvPr id="412" name="楕円 411"/>
        <xdr:cNvSpPr/>
      </xdr:nvSpPr>
      <xdr:spPr>
        <a:xfrm>
          <a:off x="9588500" y="185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60961</xdr:rowOff>
    </xdr:from>
    <xdr:to>
      <xdr:col>55</xdr:col>
      <xdr:colOff>0</xdr:colOff>
      <xdr:row>108</xdr:row>
      <xdr:rowOff>62103</xdr:rowOff>
    </xdr:to>
    <xdr:cxnSp macro="">
      <xdr:nvCxnSpPr>
        <xdr:cNvPr id="413" name="直線コネクタ 412"/>
        <xdr:cNvCxnSpPr/>
      </xdr:nvCxnSpPr>
      <xdr:spPr>
        <a:xfrm flipV="1">
          <a:off x="9639300" y="1857756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72262</xdr:rowOff>
    </xdr:from>
    <xdr:to>
      <xdr:col>46</xdr:col>
      <xdr:colOff>38100</xdr:colOff>
      <xdr:row>109</xdr:row>
      <xdr:rowOff>2412</xdr:rowOff>
    </xdr:to>
    <xdr:sp macro="" textlink="">
      <xdr:nvSpPr>
        <xdr:cNvPr id="414" name="楕円 413"/>
        <xdr:cNvSpPr/>
      </xdr:nvSpPr>
      <xdr:spPr>
        <a:xfrm>
          <a:off x="8699500" y="185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62103</xdr:rowOff>
    </xdr:from>
    <xdr:to>
      <xdr:col>50</xdr:col>
      <xdr:colOff>114300</xdr:colOff>
      <xdr:row>108</xdr:row>
      <xdr:rowOff>123062</xdr:rowOff>
    </xdr:to>
    <xdr:cxnSp macro="">
      <xdr:nvCxnSpPr>
        <xdr:cNvPr id="415" name="直線コネクタ 414"/>
        <xdr:cNvCxnSpPr/>
      </xdr:nvCxnSpPr>
      <xdr:spPr>
        <a:xfrm flipV="1">
          <a:off x="8750300" y="18578703"/>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153560</xdr:rowOff>
    </xdr:from>
    <xdr:ext cx="469744" cy="259045"/>
    <xdr:sp macro="" textlink="">
      <xdr:nvSpPr>
        <xdr:cNvPr id="416" name="n_1aveValue【市民会館】&#10;一人当たり面積"/>
        <xdr:cNvSpPr txBox="1"/>
      </xdr:nvSpPr>
      <xdr:spPr>
        <a:xfrm>
          <a:off x="9391727" y="186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8272</xdr:rowOff>
    </xdr:from>
    <xdr:ext cx="469744" cy="259045"/>
    <xdr:sp macro="" textlink="">
      <xdr:nvSpPr>
        <xdr:cNvPr id="417" name="n_2aveValue【市民会館】&#10;一人当たり面積"/>
        <xdr:cNvSpPr txBox="1"/>
      </xdr:nvSpPr>
      <xdr:spPr>
        <a:xfrm>
          <a:off x="8515427" y="183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129430</xdr:rowOff>
    </xdr:from>
    <xdr:ext cx="469744" cy="259045"/>
    <xdr:sp macro="" textlink="">
      <xdr:nvSpPr>
        <xdr:cNvPr id="418" name="n_1mainValue【市民会館】&#10;一人当たり面積"/>
        <xdr:cNvSpPr txBox="1"/>
      </xdr:nvSpPr>
      <xdr:spPr>
        <a:xfrm>
          <a:off x="9391727" y="183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164989</xdr:rowOff>
    </xdr:from>
    <xdr:ext cx="469744" cy="259045"/>
    <xdr:sp macro="" textlink="">
      <xdr:nvSpPr>
        <xdr:cNvPr id="419" name="n_2mainValue【市民会館】&#10;一人当たり面積"/>
        <xdr:cNvSpPr txBox="1"/>
      </xdr:nvSpPr>
      <xdr:spPr>
        <a:xfrm>
          <a:off x="8515427" y="186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0" name="テキスト ボックス 4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31" name="直線コネクタ 430"/>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32" name="テキスト ボックス 431"/>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33" name="直線コネクタ 432"/>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34" name="テキスト ボックス 433"/>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35" name="直線コネクタ 434"/>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36" name="テキスト ボックス 435"/>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39" name="直線コネクタ 438"/>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40" name="テキスト ボックス 439"/>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41" name="直線コネクタ 44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42" name="テキスト ボックス 44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43" name="直線コネクタ 442"/>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44" name="テキスト ボックス 443"/>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127635</xdr:rowOff>
    </xdr:to>
    <xdr:cxnSp macro="">
      <xdr:nvCxnSpPr>
        <xdr:cNvPr id="448" name="直線コネクタ 447"/>
        <xdr:cNvCxnSpPr/>
      </xdr:nvCxnSpPr>
      <xdr:spPr>
        <a:xfrm flipV="1">
          <a:off x="16318864" y="573405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131462</xdr:rowOff>
    </xdr:from>
    <xdr:ext cx="405111" cy="259045"/>
    <xdr:sp macro="" textlink="">
      <xdr:nvSpPr>
        <xdr:cNvPr id="449" name="【一般廃棄物処理施設】&#10;有形固定資産減価償却率最小値テキスト"/>
        <xdr:cNvSpPr txBox="1"/>
      </xdr:nvSpPr>
      <xdr:spPr>
        <a:xfrm>
          <a:off x="16357600"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127635</xdr:rowOff>
    </xdr:from>
    <xdr:to>
      <xdr:col>86</xdr:col>
      <xdr:colOff>25400</xdr:colOff>
      <xdr:row>41</xdr:row>
      <xdr:rowOff>127635</xdr:rowOff>
    </xdr:to>
    <xdr:cxnSp macro="">
      <xdr:nvCxnSpPr>
        <xdr:cNvPr id="450" name="直線コネクタ 449"/>
        <xdr:cNvCxnSpPr/>
      </xdr:nvCxnSpPr>
      <xdr:spPr>
        <a:xfrm>
          <a:off x="16230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51"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52" name="直線コネクタ 451"/>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111142</xdr:rowOff>
    </xdr:from>
    <xdr:ext cx="405111" cy="259045"/>
    <xdr:sp macro="" textlink="">
      <xdr:nvSpPr>
        <xdr:cNvPr id="453" name="【一般廃棄物処理施設】&#10;有形固定資産減価償却率平均値テキスト"/>
        <xdr:cNvSpPr txBox="1"/>
      </xdr:nvSpPr>
      <xdr:spPr>
        <a:xfrm>
          <a:off x="16357600" y="594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88265</xdr:rowOff>
    </xdr:from>
    <xdr:to>
      <xdr:col>85</xdr:col>
      <xdr:colOff>177800</xdr:colOff>
      <xdr:row>36</xdr:row>
      <xdr:rowOff>18415</xdr:rowOff>
    </xdr:to>
    <xdr:sp macro="" textlink="">
      <xdr:nvSpPr>
        <xdr:cNvPr id="454" name="フローチャート: 判断 453"/>
        <xdr:cNvSpPr/>
      </xdr:nvSpPr>
      <xdr:spPr>
        <a:xfrm>
          <a:off x="16268700" y="608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55" name="フローチャート: 判断 45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56" name="フローチャート: 判断 455"/>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22543</xdr:rowOff>
    </xdr:from>
    <xdr:to>
      <xdr:col>85</xdr:col>
      <xdr:colOff>177800</xdr:colOff>
      <xdr:row>39</xdr:row>
      <xdr:rowOff>124143</xdr:rowOff>
    </xdr:to>
    <xdr:sp macro="" textlink="">
      <xdr:nvSpPr>
        <xdr:cNvPr id="462" name="楕円 461"/>
        <xdr:cNvSpPr/>
      </xdr:nvSpPr>
      <xdr:spPr>
        <a:xfrm>
          <a:off x="16268700" y="67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970</xdr:rowOff>
    </xdr:from>
    <xdr:ext cx="405111" cy="259045"/>
    <xdr:sp macro="" textlink="">
      <xdr:nvSpPr>
        <xdr:cNvPr id="463" name="【一般廃棄物処理施設】&#10;有形固定資産減価償却率該当値テキスト"/>
        <xdr:cNvSpPr txBox="1"/>
      </xdr:nvSpPr>
      <xdr:spPr>
        <a:xfrm>
          <a:off x="16357600" y="668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464" name="楕円 463"/>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73343</xdr:rowOff>
    </xdr:from>
    <xdr:to>
      <xdr:col>85</xdr:col>
      <xdr:colOff>127000</xdr:colOff>
      <xdr:row>39</xdr:row>
      <xdr:rowOff>133350</xdr:rowOff>
    </xdr:to>
    <xdr:cxnSp macro="">
      <xdr:nvCxnSpPr>
        <xdr:cNvPr id="465" name="直線コネクタ 464"/>
        <xdr:cNvCxnSpPr/>
      </xdr:nvCxnSpPr>
      <xdr:spPr>
        <a:xfrm flipV="1">
          <a:off x="15481300" y="6759893"/>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466" name="楕円 465"/>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39</xdr:row>
      <xdr:rowOff>133350</xdr:rowOff>
    </xdr:to>
    <xdr:cxnSp macro="">
      <xdr:nvCxnSpPr>
        <xdr:cNvPr id="467" name="直線コネクタ 466"/>
        <xdr:cNvCxnSpPr/>
      </xdr:nvCxnSpPr>
      <xdr:spPr>
        <a:xfrm>
          <a:off x="14592300" y="680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68"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69"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470" name="n_1mainValue【一般廃棄物処理施設】&#10;有形固定資産減価償却率"/>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471" name="n_2mainValue【一般廃棄物処理施設】&#10;有形固定資産減価償却率"/>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3" name="テキスト ボックス 48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5" name="テキスト ボックス 48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7" name="テキスト ボックス 48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9" name="テキスト ボックス 48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491" name="テキスト ボックス 490"/>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3" name="テキスト ボックス 49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5" name="テキスト ボックス 4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49078</xdr:rowOff>
    </xdr:from>
    <xdr:to>
      <xdr:col>116</xdr:col>
      <xdr:colOff>62864</xdr:colOff>
      <xdr:row>41</xdr:row>
      <xdr:rowOff>65146</xdr:rowOff>
    </xdr:to>
    <xdr:cxnSp macro="">
      <xdr:nvCxnSpPr>
        <xdr:cNvPr id="497" name="直線コネクタ 496"/>
        <xdr:cNvCxnSpPr/>
      </xdr:nvCxnSpPr>
      <xdr:spPr>
        <a:xfrm flipV="1">
          <a:off x="22160864" y="5706928"/>
          <a:ext cx="0" cy="138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68973</xdr:rowOff>
    </xdr:from>
    <xdr:ext cx="534377" cy="259045"/>
    <xdr:sp macro="" textlink="">
      <xdr:nvSpPr>
        <xdr:cNvPr id="498" name="【一般廃棄物処理施設】&#10;一人当たり有形固定資産（償却資産）額最小値テキスト"/>
        <xdr:cNvSpPr txBox="1"/>
      </xdr:nvSpPr>
      <xdr:spPr>
        <a:xfrm>
          <a:off x="22199600" y="7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65146</xdr:rowOff>
    </xdr:from>
    <xdr:to>
      <xdr:col>116</xdr:col>
      <xdr:colOff>152400</xdr:colOff>
      <xdr:row>41</xdr:row>
      <xdr:rowOff>65146</xdr:rowOff>
    </xdr:to>
    <xdr:cxnSp macro="">
      <xdr:nvCxnSpPr>
        <xdr:cNvPr id="499" name="直線コネクタ 498"/>
        <xdr:cNvCxnSpPr/>
      </xdr:nvCxnSpPr>
      <xdr:spPr>
        <a:xfrm>
          <a:off x="22072600" y="709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167205</xdr:rowOff>
    </xdr:from>
    <xdr:ext cx="534377" cy="259045"/>
    <xdr:sp macro="" textlink="">
      <xdr:nvSpPr>
        <xdr:cNvPr id="500" name="【一般廃棄物処理施設】&#10;一人当たり有形固定資産（償却資産）額最大値テキスト"/>
        <xdr:cNvSpPr txBox="1"/>
      </xdr:nvSpPr>
      <xdr:spPr>
        <a:xfrm>
          <a:off x="22199600" y="5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49078</xdr:rowOff>
    </xdr:from>
    <xdr:to>
      <xdr:col>116</xdr:col>
      <xdr:colOff>152400</xdr:colOff>
      <xdr:row>33</xdr:row>
      <xdr:rowOff>49078</xdr:rowOff>
    </xdr:to>
    <xdr:cxnSp macro="">
      <xdr:nvCxnSpPr>
        <xdr:cNvPr id="501" name="直線コネクタ 500"/>
        <xdr:cNvCxnSpPr/>
      </xdr:nvCxnSpPr>
      <xdr:spPr>
        <a:xfrm>
          <a:off x="22072600" y="57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22674</xdr:rowOff>
    </xdr:from>
    <xdr:ext cx="534377" cy="259045"/>
    <xdr:sp macro="" textlink="">
      <xdr:nvSpPr>
        <xdr:cNvPr id="502" name="【一般廃棄物処理施設】&#10;一人当たり有形固定資産（償却資産）額平均値テキスト"/>
        <xdr:cNvSpPr txBox="1"/>
      </xdr:nvSpPr>
      <xdr:spPr>
        <a:xfrm>
          <a:off x="22199600" y="619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171247</xdr:rowOff>
    </xdr:from>
    <xdr:to>
      <xdr:col>116</xdr:col>
      <xdr:colOff>114300</xdr:colOff>
      <xdr:row>37</xdr:row>
      <xdr:rowOff>101397</xdr:rowOff>
    </xdr:to>
    <xdr:sp macro="" textlink="">
      <xdr:nvSpPr>
        <xdr:cNvPr id="503" name="フローチャート: 判断 502"/>
        <xdr:cNvSpPr/>
      </xdr:nvSpPr>
      <xdr:spPr>
        <a:xfrm>
          <a:off x="22110700" y="634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102895</xdr:rowOff>
    </xdr:from>
    <xdr:to>
      <xdr:col>112</xdr:col>
      <xdr:colOff>38100</xdr:colOff>
      <xdr:row>36</xdr:row>
      <xdr:rowOff>33045</xdr:rowOff>
    </xdr:to>
    <xdr:sp macro="" textlink="">
      <xdr:nvSpPr>
        <xdr:cNvPr id="504" name="フローチャート: 判断 503"/>
        <xdr:cNvSpPr/>
      </xdr:nvSpPr>
      <xdr:spPr>
        <a:xfrm>
          <a:off x="21272500" y="61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136222</xdr:rowOff>
    </xdr:from>
    <xdr:to>
      <xdr:col>107</xdr:col>
      <xdr:colOff>101600</xdr:colOff>
      <xdr:row>38</xdr:row>
      <xdr:rowOff>66372</xdr:rowOff>
    </xdr:to>
    <xdr:sp macro="" textlink="">
      <xdr:nvSpPr>
        <xdr:cNvPr id="505" name="フローチャート: 判断 504"/>
        <xdr:cNvSpPr/>
      </xdr:nvSpPr>
      <xdr:spPr>
        <a:xfrm>
          <a:off x="20383500" y="647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79987</xdr:rowOff>
    </xdr:from>
    <xdr:to>
      <xdr:col>116</xdr:col>
      <xdr:colOff>114300</xdr:colOff>
      <xdr:row>41</xdr:row>
      <xdr:rowOff>10137</xdr:rowOff>
    </xdr:to>
    <xdr:sp macro="" textlink="">
      <xdr:nvSpPr>
        <xdr:cNvPr id="511" name="楕円 510"/>
        <xdr:cNvSpPr/>
      </xdr:nvSpPr>
      <xdr:spPr>
        <a:xfrm>
          <a:off x="22110700" y="69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166364</xdr:rowOff>
    </xdr:from>
    <xdr:ext cx="534377" cy="259045"/>
    <xdr:sp macro="" textlink="">
      <xdr:nvSpPr>
        <xdr:cNvPr id="512" name="【一般廃棄物処理施設】&#10;一人当たり有形固定資産（償却資産）額該当値テキスト"/>
        <xdr:cNvSpPr txBox="1"/>
      </xdr:nvSpPr>
      <xdr:spPr>
        <a:xfrm>
          <a:off x="22199600" y="685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82485</xdr:rowOff>
    </xdr:from>
    <xdr:to>
      <xdr:col>112</xdr:col>
      <xdr:colOff>38100</xdr:colOff>
      <xdr:row>41</xdr:row>
      <xdr:rowOff>12635</xdr:rowOff>
    </xdr:to>
    <xdr:sp macro="" textlink="">
      <xdr:nvSpPr>
        <xdr:cNvPr id="513" name="楕円 512"/>
        <xdr:cNvSpPr/>
      </xdr:nvSpPr>
      <xdr:spPr>
        <a:xfrm>
          <a:off x="21272500" y="69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130787</xdr:rowOff>
    </xdr:from>
    <xdr:to>
      <xdr:col>116</xdr:col>
      <xdr:colOff>63500</xdr:colOff>
      <xdr:row>40</xdr:row>
      <xdr:rowOff>133285</xdr:rowOff>
    </xdr:to>
    <xdr:cxnSp macro="">
      <xdr:nvCxnSpPr>
        <xdr:cNvPr id="514" name="直線コネクタ 513"/>
        <xdr:cNvCxnSpPr/>
      </xdr:nvCxnSpPr>
      <xdr:spPr>
        <a:xfrm flipV="1">
          <a:off x="21323300" y="6988787"/>
          <a:ext cx="8382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69912</xdr:rowOff>
    </xdr:from>
    <xdr:to>
      <xdr:col>107</xdr:col>
      <xdr:colOff>101600</xdr:colOff>
      <xdr:row>41</xdr:row>
      <xdr:rowOff>62</xdr:rowOff>
    </xdr:to>
    <xdr:sp macro="" textlink="">
      <xdr:nvSpPr>
        <xdr:cNvPr id="515" name="楕円 514"/>
        <xdr:cNvSpPr/>
      </xdr:nvSpPr>
      <xdr:spPr>
        <a:xfrm>
          <a:off x="20383500" y="69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120712</xdr:rowOff>
    </xdr:from>
    <xdr:to>
      <xdr:col>111</xdr:col>
      <xdr:colOff>177800</xdr:colOff>
      <xdr:row>40</xdr:row>
      <xdr:rowOff>133285</xdr:rowOff>
    </xdr:to>
    <xdr:cxnSp macro="">
      <xdr:nvCxnSpPr>
        <xdr:cNvPr id="516" name="直線コネクタ 515"/>
        <xdr:cNvCxnSpPr/>
      </xdr:nvCxnSpPr>
      <xdr:spPr>
        <a:xfrm>
          <a:off x="20434300" y="697871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49572</xdr:rowOff>
    </xdr:from>
    <xdr:ext cx="534377" cy="259045"/>
    <xdr:sp macro="" textlink="">
      <xdr:nvSpPr>
        <xdr:cNvPr id="517" name="n_1aveValue【一般廃棄物処理施設】&#10;一人当たり有形固定資産（償却資産）額"/>
        <xdr:cNvSpPr txBox="1"/>
      </xdr:nvSpPr>
      <xdr:spPr>
        <a:xfrm>
          <a:off x="21043411" y="587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82899</xdr:rowOff>
    </xdr:from>
    <xdr:ext cx="534377" cy="259045"/>
    <xdr:sp macro="" textlink="">
      <xdr:nvSpPr>
        <xdr:cNvPr id="518" name="n_2aveValue【一般廃棄物処理施設】&#10;一人当たり有形固定資産（償却資産）額"/>
        <xdr:cNvSpPr txBox="1"/>
      </xdr:nvSpPr>
      <xdr:spPr>
        <a:xfrm>
          <a:off x="20167111" y="62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3762</xdr:rowOff>
    </xdr:from>
    <xdr:ext cx="534377" cy="259045"/>
    <xdr:sp macro="" textlink="">
      <xdr:nvSpPr>
        <xdr:cNvPr id="519" name="n_1mainValue【一般廃棄物処理施設】&#10;一人当たり有形固定資産（償却資産）額"/>
        <xdr:cNvSpPr txBox="1"/>
      </xdr:nvSpPr>
      <xdr:spPr>
        <a:xfrm>
          <a:off x="21043411" y="70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162639</xdr:rowOff>
    </xdr:from>
    <xdr:ext cx="534377" cy="259045"/>
    <xdr:sp macro="" textlink="">
      <xdr:nvSpPr>
        <xdr:cNvPr id="520" name="n_2mainValue【一般廃棄物処理施設】&#10;一人当たり有形固定資産（償却資産）額"/>
        <xdr:cNvSpPr txBox="1"/>
      </xdr:nvSpPr>
      <xdr:spPr>
        <a:xfrm>
          <a:off x="20167111" y="70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1" name="テキスト ボックス 5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2" name="直線コネクタ 5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3" name="テキスト ボックス 5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4" name="直線コネクタ 5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5" name="テキスト ボックス 5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8" name="直線コネクタ 5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9" name="テキスト ボックス 5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0" name="直線コネクタ 5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1" name="テキスト ボックス 5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3" name="テキスト ボックス 5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545" name="直線コネクタ 544"/>
        <xdr:cNvCxnSpPr/>
      </xdr:nvCxnSpPr>
      <xdr:spPr>
        <a:xfrm flipV="1">
          <a:off x="16318864"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46"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47" name="直線コネクタ 546"/>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4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9" name="直線コネクタ 54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105427</xdr:rowOff>
    </xdr:from>
    <xdr:ext cx="405111" cy="259045"/>
    <xdr:sp macro="" textlink="">
      <xdr:nvSpPr>
        <xdr:cNvPr id="550" name="【保健センター・保健所】&#10;有形固定資産減価償却率平均値テキスト"/>
        <xdr:cNvSpPr txBox="1"/>
      </xdr:nvSpPr>
      <xdr:spPr>
        <a:xfrm>
          <a:off x="16357600" y="1022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51" name="フローチャート: 判断 550"/>
        <xdr:cNvSpPr/>
      </xdr:nvSpPr>
      <xdr:spPr>
        <a:xfrm>
          <a:off x="16268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552" name="フローチャート: 判断 551"/>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13970</xdr:rowOff>
    </xdr:from>
    <xdr:to>
      <xdr:col>76</xdr:col>
      <xdr:colOff>165100</xdr:colOff>
      <xdr:row>62</xdr:row>
      <xdr:rowOff>115570</xdr:rowOff>
    </xdr:to>
    <xdr:sp macro="" textlink="">
      <xdr:nvSpPr>
        <xdr:cNvPr id="553" name="フローチャート: 判断 552"/>
        <xdr:cNvSpPr/>
      </xdr:nvSpPr>
      <xdr:spPr>
        <a:xfrm>
          <a:off x="14541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158750</xdr:rowOff>
    </xdr:from>
    <xdr:to>
      <xdr:col>85</xdr:col>
      <xdr:colOff>177800</xdr:colOff>
      <xdr:row>63</xdr:row>
      <xdr:rowOff>88900</xdr:rowOff>
    </xdr:to>
    <xdr:sp macro="" textlink="">
      <xdr:nvSpPr>
        <xdr:cNvPr id="559" name="楕円 558"/>
        <xdr:cNvSpPr/>
      </xdr:nvSpPr>
      <xdr:spPr>
        <a:xfrm>
          <a:off x="16268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73677</xdr:rowOff>
    </xdr:from>
    <xdr:ext cx="405111" cy="259045"/>
    <xdr:sp macro="" textlink="">
      <xdr:nvSpPr>
        <xdr:cNvPr id="560" name="【保健センター・保健所】&#10;有形固定資産減価償却率該当値テキスト"/>
        <xdr:cNvSpPr txBox="1"/>
      </xdr:nvSpPr>
      <xdr:spPr>
        <a:xfrm>
          <a:off x="16357600" y="1070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63500</xdr:rowOff>
    </xdr:from>
    <xdr:to>
      <xdr:col>81</xdr:col>
      <xdr:colOff>101600</xdr:colOff>
      <xdr:row>63</xdr:row>
      <xdr:rowOff>165100</xdr:rowOff>
    </xdr:to>
    <xdr:sp macro="" textlink="">
      <xdr:nvSpPr>
        <xdr:cNvPr id="561" name="楕円 560"/>
        <xdr:cNvSpPr/>
      </xdr:nvSpPr>
      <xdr:spPr>
        <a:xfrm>
          <a:off x="1543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38100</xdr:rowOff>
    </xdr:from>
    <xdr:to>
      <xdr:col>85</xdr:col>
      <xdr:colOff>127000</xdr:colOff>
      <xdr:row>63</xdr:row>
      <xdr:rowOff>114300</xdr:rowOff>
    </xdr:to>
    <xdr:cxnSp macro="">
      <xdr:nvCxnSpPr>
        <xdr:cNvPr id="562" name="直線コネクタ 561"/>
        <xdr:cNvCxnSpPr/>
      </xdr:nvCxnSpPr>
      <xdr:spPr>
        <a:xfrm flipV="1">
          <a:off x="15481300" y="10839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139700</xdr:rowOff>
    </xdr:from>
    <xdr:to>
      <xdr:col>76</xdr:col>
      <xdr:colOff>165100</xdr:colOff>
      <xdr:row>64</xdr:row>
      <xdr:rowOff>69850</xdr:rowOff>
    </xdr:to>
    <xdr:sp macro="" textlink="">
      <xdr:nvSpPr>
        <xdr:cNvPr id="563" name="楕円 562"/>
        <xdr:cNvSpPr/>
      </xdr:nvSpPr>
      <xdr:spPr>
        <a:xfrm>
          <a:off x="14541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114300</xdr:rowOff>
    </xdr:from>
    <xdr:to>
      <xdr:col>81</xdr:col>
      <xdr:colOff>50800</xdr:colOff>
      <xdr:row>64</xdr:row>
      <xdr:rowOff>19050</xdr:rowOff>
    </xdr:to>
    <xdr:cxnSp macro="">
      <xdr:nvCxnSpPr>
        <xdr:cNvPr id="564" name="直線コネクタ 563"/>
        <xdr:cNvCxnSpPr/>
      </xdr:nvCxnSpPr>
      <xdr:spPr>
        <a:xfrm flipV="1">
          <a:off x="14592300" y="10915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116857</xdr:rowOff>
    </xdr:from>
    <xdr:ext cx="405111" cy="259045"/>
    <xdr:sp macro="" textlink="">
      <xdr:nvSpPr>
        <xdr:cNvPr id="565" name="n_1aveValue【保健センター・保健所】&#10;有形固定資産減価償却率"/>
        <xdr:cNvSpPr txBox="1"/>
      </xdr:nvSpPr>
      <xdr:spPr>
        <a:xfrm>
          <a:off x="15266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132097</xdr:rowOff>
    </xdr:from>
    <xdr:ext cx="405111" cy="259045"/>
    <xdr:sp macro="" textlink="">
      <xdr:nvSpPr>
        <xdr:cNvPr id="566" name="n_2aveValue【保健センター・保健所】&#10;有形固定資産減価償却率"/>
        <xdr:cNvSpPr txBox="1"/>
      </xdr:nvSpPr>
      <xdr:spPr>
        <a:xfrm>
          <a:off x="143897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156227</xdr:rowOff>
    </xdr:from>
    <xdr:ext cx="405111" cy="259045"/>
    <xdr:sp macro="" textlink="">
      <xdr:nvSpPr>
        <xdr:cNvPr id="567" name="n_1mainValue【保健センター・保健所】&#10;有形固定資産減価償却率"/>
        <xdr:cNvSpPr txBox="1"/>
      </xdr:nvSpPr>
      <xdr:spPr>
        <a:xfrm>
          <a:off x="152660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60977</xdr:rowOff>
    </xdr:from>
    <xdr:ext cx="405111" cy="259045"/>
    <xdr:sp macro="" textlink="">
      <xdr:nvSpPr>
        <xdr:cNvPr id="568" name="n_2mainValue【保健センター・保健所】&#10;有形固定資産減価償却率"/>
        <xdr:cNvSpPr txBox="1"/>
      </xdr:nvSpPr>
      <xdr:spPr>
        <a:xfrm>
          <a:off x="143897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62</xdr:row>
      <xdr:rowOff>22860</xdr:rowOff>
    </xdr:to>
    <xdr:cxnSp macro="">
      <xdr:nvCxnSpPr>
        <xdr:cNvPr id="590" name="直線コネクタ 589"/>
        <xdr:cNvCxnSpPr/>
      </xdr:nvCxnSpPr>
      <xdr:spPr>
        <a:xfrm flipV="1">
          <a:off x="22160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26687</xdr:rowOff>
    </xdr:from>
    <xdr:ext cx="469744" cy="259045"/>
    <xdr:sp macro="" textlink="">
      <xdr:nvSpPr>
        <xdr:cNvPr id="591" name="【保健センター・保健所】&#10;一人当たり面積最小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22860</xdr:rowOff>
    </xdr:from>
    <xdr:to>
      <xdr:col>116</xdr:col>
      <xdr:colOff>152400</xdr:colOff>
      <xdr:row>62</xdr:row>
      <xdr:rowOff>22860</xdr:rowOff>
    </xdr:to>
    <xdr:cxnSp macro="">
      <xdr:nvCxnSpPr>
        <xdr:cNvPr id="592" name="直線コネクタ 591"/>
        <xdr:cNvCxnSpPr/>
      </xdr:nvCxnSpPr>
      <xdr:spPr>
        <a:xfrm>
          <a:off x="22072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93"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94" name="直線コネクタ 593"/>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63517</xdr:rowOff>
    </xdr:from>
    <xdr:ext cx="469744" cy="259045"/>
    <xdr:sp macro="" textlink="">
      <xdr:nvSpPr>
        <xdr:cNvPr id="595" name="【保健センター・保健所】&#10;一人当たり面積平均値テキスト"/>
        <xdr:cNvSpPr txBox="1"/>
      </xdr:nvSpPr>
      <xdr:spPr>
        <a:xfrm>
          <a:off x="22199600" y="983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96" name="フローチャート: 判断 595"/>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143510</xdr:rowOff>
    </xdr:from>
    <xdr:to>
      <xdr:col>112</xdr:col>
      <xdr:colOff>38100</xdr:colOff>
      <xdr:row>58</xdr:row>
      <xdr:rowOff>73660</xdr:rowOff>
    </xdr:to>
    <xdr:sp macro="" textlink="">
      <xdr:nvSpPr>
        <xdr:cNvPr id="597" name="フローチャート: 判断 596"/>
        <xdr:cNvSpPr/>
      </xdr:nvSpPr>
      <xdr:spPr>
        <a:xfrm>
          <a:off x="21272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166370</xdr:rowOff>
    </xdr:from>
    <xdr:to>
      <xdr:col>107</xdr:col>
      <xdr:colOff>101600</xdr:colOff>
      <xdr:row>56</xdr:row>
      <xdr:rowOff>96520</xdr:rowOff>
    </xdr:to>
    <xdr:sp macro="" textlink="">
      <xdr:nvSpPr>
        <xdr:cNvPr id="598" name="フローチャート: 判断 597"/>
        <xdr:cNvSpPr/>
      </xdr:nvSpPr>
      <xdr:spPr>
        <a:xfrm>
          <a:off x="20383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604" name="楕円 603"/>
        <xdr:cNvSpPr/>
      </xdr:nvSpPr>
      <xdr:spPr>
        <a:xfrm>
          <a:off x="22110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19067</xdr:rowOff>
    </xdr:from>
    <xdr:ext cx="469744" cy="259045"/>
    <xdr:sp macro="" textlink="">
      <xdr:nvSpPr>
        <xdr:cNvPr id="605" name="【保健センター・保健所】&#10;一人当たり面積該当値テキスト"/>
        <xdr:cNvSpPr txBox="1"/>
      </xdr:nvSpPr>
      <xdr:spPr>
        <a:xfrm>
          <a:off x="22199600" y="996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606" name="楕円 605"/>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91440</xdr:rowOff>
    </xdr:from>
    <xdr:to>
      <xdr:col>116</xdr:col>
      <xdr:colOff>63500</xdr:colOff>
      <xdr:row>58</xdr:row>
      <xdr:rowOff>114300</xdr:rowOff>
    </xdr:to>
    <xdr:cxnSp macro="">
      <xdr:nvCxnSpPr>
        <xdr:cNvPr id="607" name="直線コネクタ 606"/>
        <xdr:cNvCxnSpPr/>
      </xdr:nvCxnSpPr>
      <xdr:spPr>
        <a:xfrm flipV="1">
          <a:off x="21323300" y="10035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608" name="楕円 607"/>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114300</xdr:rowOff>
    </xdr:to>
    <xdr:cxnSp macro="">
      <xdr:nvCxnSpPr>
        <xdr:cNvPr id="609" name="直線コネクタ 608"/>
        <xdr:cNvCxnSpPr/>
      </xdr:nvCxnSpPr>
      <xdr:spPr>
        <a:xfrm>
          <a:off x="20434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90187</xdr:rowOff>
    </xdr:from>
    <xdr:ext cx="469744" cy="259045"/>
    <xdr:sp macro="" textlink="">
      <xdr:nvSpPr>
        <xdr:cNvPr id="610" name="n_1aveValue【保健センター・保健所】&#10;一人当たり面積"/>
        <xdr:cNvSpPr txBox="1"/>
      </xdr:nvSpPr>
      <xdr:spPr>
        <a:xfrm>
          <a:off x="210757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113047</xdr:rowOff>
    </xdr:from>
    <xdr:ext cx="469744" cy="259045"/>
    <xdr:sp macro="" textlink="">
      <xdr:nvSpPr>
        <xdr:cNvPr id="611" name="n_2aveValue【保健センター・保健所】&#10;一人当たり面積"/>
        <xdr:cNvSpPr txBox="1"/>
      </xdr:nvSpPr>
      <xdr:spPr>
        <a:xfrm>
          <a:off x="20199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156227</xdr:rowOff>
    </xdr:from>
    <xdr:ext cx="469744" cy="259045"/>
    <xdr:sp macro="" textlink="">
      <xdr:nvSpPr>
        <xdr:cNvPr id="612" name="n_1mainValue【保健センター・保健所】&#10;一人当たり面積"/>
        <xdr:cNvSpPr txBox="1"/>
      </xdr:nvSpPr>
      <xdr:spPr>
        <a:xfrm>
          <a:off x="210757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156227</xdr:rowOff>
    </xdr:from>
    <xdr:ext cx="469744" cy="259045"/>
    <xdr:sp macro="" textlink="">
      <xdr:nvSpPr>
        <xdr:cNvPr id="613" name="n_2mainValue【保健センター・保健所】&#10;一人当たり面積"/>
        <xdr:cNvSpPr txBox="1"/>
      </xdr:nvSpPr>
      <xdr:spPr>
        <a:xfrm>
          <a:off x="201994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4" name="テキスト ボックス 62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5" name="直線コネクタ 6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6" name="テキスト ボックス 6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7" name="直線コネクタ 6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8" name="テキスト ボックス 6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1" name="直線コネクタ 6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2" name="テキスト ボックス 6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3" name="直線コネクタ 6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4" name="テキスト ボックス 6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6" name="テキスト ボックス 63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86</xdr:row>
      <xdr:rowOff>80011</xdr:rowOff>
    </xdr:to>
    <xdr:cxnSp macro="">
      <xdr:nvCxnSpPr>
        <xdr:cNvPr id="638" name="直線コネクタ 637"/>
        <xdr:cNvCxnSpPr/>
      </xdr:nvCxnSpPr>
      <xdr:spPr>
        <a:xfrm flipV="1">
          <a:off x="16318864" y="1327785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83838</xdr:rowOff>
    </xdr:from>
    <xdr:ext cx="405111" cy="259045"/>
    <xdr:sp macro="" textlink="">
      <xdr:nvSpPr>
        <xdr:cNvPr id="639" name="【消防施設】&#10;有形固定資産減価償却率最小値テキスト"/>
        <xdr:cNvSpPr txBox="1"/>
      </xdr:nvSpPr>
      <xdr:spPr>
        <a:xfrm>
          <a:off x="16357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80011</xdr:rowOff>
    </xdr:from>
    <xdr:to>
      <xdr:col>86</xdr:col>
      <xdr:colOff>25400</xdr:colOff>
      <xdr:row>86</xdr:row>
      <xdr:rowOff>80011</xdr:rowOff>
    </xdr:to>
    <xdr:cxnSp macro="">
      <xdr:nvCxnSpPr>
        <xdr:cNvPr id="640" name="直線コネクタ 639"/>
        <xdr:cNvCxnSpPr/>
      </xdr:nvCxnSpPr>
      <xdr:spPr>
        <a:xfrm>
          <a:off x="16230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41" name="【消防施設】&#10;有形固定資産減価償却率最大値テキスト"/>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42" name="直線コネクタ 641"/>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43" name="【消防施設】&#10;有形固定資産減価償却率平均値テキスト"/>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44" name="フローチャート: 判断 643"/>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139700</xdr:rowOff>
    </xdr:from>
    <xdr:to>
      <xdr:col>81</xdr:col>
      <xdr:colOff>101600</xdr:colOff>
      <xdr:row>80</xdr:row>
      <xdr:rowOff>69850</xdr:rowOff>
    </xdr:to>
    <xdr:sp macro="" textlink="">
      <xdr:nvSpPr>
        <xdr:cNvPr id="645" name="フローチャート: 判断 644"/>
        <xdr:cNvSpPr/>
      </xdr:nvSpPr>
      <xdr:spPr>
        <a:xfrm>
          <a:off x="15430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13970</xdr:rowOff>
    </xdr:from>
    <xdr:to>
      <xdr:col>76</xdr:col>
      <xdr:colOff>165100</xdr:colOff>
      <xdr:row>79</xdr:row>
      <xdr:rowOff>115570</xdr:rowOff>
    </xdr:to>
    <xdr:sp macro="" textlink="">
      <xdr:nvSpPr>
        <xdr:cNvPr id="646" name="フローチャート: 判断 645"/>
        <xdr:cNvSpPr/>
      </xdr:nvSpPr>
      <xdr:spPr>
        <a:xfrm>
          <a:off x="1454150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29211</xdr:rowOff>
    </xdr:from>
    <xdr:to>
      <xdr:col>85</xdr:col>
      <xdr:colOff>177800</xdr:colOff>
      <xdr:row>86</xdr:row>
      <xdr:rowOff>130811</xdr:rowOff>
    </xdr:to>
    <xdr:sp macro="" textlink="">
      <xdr:nvSpPr>
        <xdr:cNvPr id="652" name="楕円 651"/>
        <xdr:cNvSpPr/>
      </xdr:nvSpPr>
      <xdr:spPr>
        <a:xfrm>
          <a:off x="16268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115588</xdr:rowOff>
    </xdr:from>
    <xdr:ext cx="405111" cy="259045"/>
    <xdr:sp macro="" textlink="">
      <xdr:nvSpPr>
        <xdr:cNvPr id="653" name="【消防施設】&#10;有形固定資産減価償却率該当値テキスト"/>
        <xdr:cNvSpPr txBox="1"/>
      </xdr:nvSpPr>
      <xdr:spPr>
        <a:xfrm>
          <a:off x="16357600" y="1468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109220</xdr:rowOff>
    </xdr:from>
    <xdr:to>
      <xdr:col>81</xdr:col>
      <xdr:colOff>101600</xdr:colOff>
      <xdr:row>87</xdr:row>
      <xdr:rowOff>39370</xdr:rowOff>
    </xdr:to>
    <xdr:sp macro="" textlink="">
      <xdr:nvSpPr>
        <xdr:cNvPr id="654" name="楕円 653"/>
        <xdr:cNvSpPr/>
      </xdr:nvSpPr>
      <xdr:spPr>
        <a:xfrm>
          <a:off x="15430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80011</xdr:rowOff>
    </xdr:from>
    <xdr:to>
      <xdr:col>85</xdr:col>
      <xdr:colOff>127000</xdr:colOff>
      <xdr:row>86</xdr:row>
      <xdr:rowOff>160020</xdr:rowOff>
    </xdr:to>
    <xdr:cxnSp macro="">
      <xdr:nvCxnSpPr>
        <xdr:cNvPr id="655" name="直線コネクタ 654"/>
        <xdr:cNvCxnSpPr/>
      </xdr:nvCxnSpPr>
      <xdr:spPr>
        <a:xfrm flipV="1">
          <a:off x="15481300" y="148247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656" name="楕円 655"/>
        <xdr:cNvSpPr/>
      </xdr:nvSpPr>
      <xdr:spPr>
        <a:xfrm>
          <a:off x="1454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160020</xdr:rowOff>
    </xdr:to>
    <xdr:cxnSp macro="">
      <xdr:nvCxnSpPr>
        <xdr:cNvPr id="657" name="直線コネクタ 656"/>
        <xdr:cNvCxnSpPr/>
      </xdr:nvCxnSpPr>
      <xdr:spPr>
        <a:xfrm>
          <a:off x="14592300" y="148056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86377</xdr:rowOff>
    </xdr:from>
    <xdr:ext cx="405111" cy="259045"/>
    <xdr:sp macro="" textlink="">
      <xdr:nvSpPr>
        <xdr:cNvPr id="658" name="n_1aveValue【消防施設】&#10;有形固定資産減価償却率"/>
        <xdr:cNvSpPr txBox="1"/>
      </xdr:nvSpPr>
      <xdr:spPr>
        <a:xfrm>
          <a:off x="15266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132097</xdr:rowOff>
    </xdr:from>
    <xdr:ext cx="405111" cy="259045"/>
    <xdr:sp macro="" textlink="">
      <xdr:nvSpPr>
        <xdr:cNvPr id="659" name="n_2aveValue【消防施設】&#10;有形固定資産減価償却率"/>
        <xdr:cNvSpPr txBox="1"/>
      </xdr:nvSpPr>
      <xdr:spPr>
        <a:xfrm>
          <a:off x="14389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30497</xdr:rowOff>
    </xdr:from>
    <xdr:ext cx="405111" cy="259045"/>
    <xdr:sp macro="" textlink="">
      <xdr:nvSpPr>
        <xdr:cNvPr id="660" name="n_1mainValue【消防施設】&#10;有形固定資産減価償却率"/>
        <xdr:cNvSpPr txBox="1"/>
      </xdr:nvSpPr>
      <xdr:spPr>
        <a:xfrm>
          <a:off x="15266044"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102888</xdr:rowOff>
    </xdr:from>
    <xdr:ext cx="405111" cy="259045"/>
    <xdr:sp macro="" textlink="">
      <xdr:nvSpPr>
        <xdr:cNvPr id="661" name="n_2mainValue【消防施設】&#10;有形固定資産減価償却率"/>
        <xdr:cNvSpPr txBox="1"/>
      </xdr:nvSpPr>
      <xdr:spPr>
        <a:xfrm>
          <a:off x="14389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72" name="テキスト ボックス 67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85</xdr:row>
      <xdr:rowOff>133350</xdr:rowOff>
    </xdr:to>
    <xdr:cxnSp macro="">
      <xdr:nvCxnSpPr>
        <xdr:cNvPr id="686" name="直線コネクタ 685"/>
        <xdr:cNvCxnSpPr/>
      </xdr:nvCxnSpPr>
      <xdr:spPr>
        <a:xfrm flipV="1">
          <a:off x="22160864" y="1323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87"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88" name="直線コネクタ 68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89"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90" name="直線コネクタ 689"/>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124477</xdr:rowOff>
    </xdr:from>
    <xdr:ext cx="469744" cy="259045"/>
    <xdr:sp macro="" textlink="">
      <xdr:nvSpPr>
        <xdr:cNvPr id="691" name="【消防施設】&#10;一人当たり面積平均値テキスト"/>
        <xdr:cNvSpPr txBox="1"/>
      </xdr:nvSpPr>
      <xdr:spPr>
        <a:xfrm>
          <a:off x="221996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92" name="フローチャート: 判断 691"/>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93" name="フローチャート: 判断 692"/>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107950</xdr:rowOff>
    </xdr:to>
    <xdr:sp macro="" textlink="">
      <xdr:nvSpPr>
        <xdr:cNvPr id="694" name="フローチャート: 判断 693"/>
        <xdr:cNvSpPr/>
      </xdr:nvSpPr>
      <xdr:spPr>
        <a:xfrm>
          <a:off x="20383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700" name="楕円 699"/>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156227</xdr:rowOff>
    </xdr:from>
    <xdr:ext cx="469744" cy="259045"/>
    <xdr:sp macro="" textlink="">
      <xdr:nvSpPr>
        <xdr:cNvPr id="701" name="【消防施設】&#10;一人当たり面積該当値テキスト"/>
        <xdr:cNvSpPr txBox="1"/>
      </xdr:nvSpPr>
      <xdr:spPr>
        <a:xfrm>
          <a:off x="22199600"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702" name="楕円 701"/>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76200</xdr:rowOff>
    </xdr:to>
    <xdr:cxnSp macro="">
      <xdr:nvCxnSpPr>
        <xdr:cNvPr id="703" name="直線コネクタ 702"/>
        <xdr:cNvCxnSpPr/>
      </xdr:nvCxnSpPr>
      <xdr:spPr>
        <a:xfrm flipV="1">
          <a:off x="21323300" y="13944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704" name="楕円 703"/>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76200</xdr:rowOff>
    </xdr:from>
    <xdr:to>
      <xdr:col>111</xdr:col>
      <xdr:colOff>177800</xdr:colOff>
      <xdr:row>81</xdr:row>
      <xdr:rowOff>133350</xdr:rowOff>
    </xdr:to>
    <xdr:cxnSp macro="">
      <xdr:nvCxnSpPr>
        <xdr:cNvPr id="705" name="直線コネクタ 704"/>
        <xdr:cNvCxnSpPr/>
      </xdr:nvCxnSpPr>
      <xdr:spPr>
        <a:xfrm flipV="1">
          <a:off x="20434300" y="13963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06"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07" name="n_2aveValue【消防施設】&#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708" name="n_1mainValue【消防施設】&#10;一人当たり面積"/>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09" name="n_2mainValue【消防施設】&#10;一人当たり面積"/>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20" name="テキスト ボックス 7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1" name="直線コネクタ 7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22" name="テキスト ボックス 72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3" name="直線コネクタ 7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4" name="テキスト ボックス 7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5" name="直線コネクタ 7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6" name="テキスト ボックス 7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7" name="直線コネクタ 7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8" name="テキスト ボックス 7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9" name="直線コネクタ 7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0" name="テキスト ボックス 7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1" name="直線コネクタ 7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32" name="テキスト ボックス 73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4" name="テキスト ボックス 73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107</xdr:row>
      <xdr:rowOff>64770</xdr:rowOff>
    </xdr:to>
    <xdr:cxnSp macro="">
      <xdr:nvCxnSpPr>
        <xdr:cNvPr id="736" name="直線コネクタ 735"/>
        <xdr:cNvCxnSpPr/>
      </xdr:nvCxnSpPr>
      <xdr:spPr>
        <a:xfrm flipV="1">
          <a:off x="16318864" y="17253857"/>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68597</xdr:rowOff>
    </xdr:from>
    <xdr:ext cx="405111" cy="259045"/>
    <xdr:sp macro="" textlink="">
      <xdr:nvSpPr>
        <xdr:cNvPr id="737" name="【庁舎】&#10;有形固定資産減価償却率最小値テキスト"/>
        <xdr:cNvSpPr txBox="1"/>
      </xdr:nvSpPr>
      <xdr:spPr>
        <a:xfrm>
          <a:off x="163576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64770</xdr:rowOff>
    </xdr:from>
    <xdr:to>
      <xdr:col>86</xdr:col>
      <xdr:colOff>25400</xdr:colOff>
      <xdr:row>107</xdr:row>
      <xdr:rowOff>64770</xdr:rowOff>
    </xdr:to>
    <xdr:cxnSp macro="">
      <xdr:nvCxnSpPr>
        <xdr:cNvPr id="738" name="直線コネクタ 737"/>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39" name="【庁舎】&#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40" name="直線コネクタ 73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41" name="【庁舎】&#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42" name="フローチャート: 判断 74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43" name="フローチャート: 判断 742"/>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54792</xdr:rowOff>
    </xdr:from>
    <xdr:to>
      <xdr:col>76</xdr:col>
      <xdr:colOff>165100</xdr:colOff>
      <xdr:row>102</xdr:row>
      <xdr:rowOff>156392</xdr:rowOff>
    </xdr:to>
    <xdr:sp macro="" textlink="">
      <xdr:nvSpPr>
        <xdr:cNvPr id="744" name="フローチャート: 判断 743"/>
        <xdr:cNvSpPr/>
      </xdr:nvSpPr>
      <xdr:spPr>
        <a:xfrm>
          <a:off x="14541500" y="175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750" name="楕円 749"/>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100347</xdr:rowOff>
    </xdr:from>
    <xdr:ext cx="405111" cy="259045"/>
    <xdr:sp macro="" textlink="">
      <xdr:nvSpPr>
        <xdr:cNvPr id="751" name="【庁舎】&#10;有形固定資産減価償却率該当値テキスト"/>
        <xdr:cNvSpPr txBox="1"/>
      </xdr:nvSpPr>
      <xdr:spPr>
        <a:xfrm>
          <a:off x="16357600" y="182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76019</xdr:rowOff>
    </xdr:from>
    <xdr:to>
      <xdr:col>81</xdr:col>
      <xdr:colOff>101600</xdr:colOff>
      <xdr:row>108</xdr:row>
      <xdr:rowOff>6169</xdr:rowOff>
    </xdr:to>
    <xdr:sp macro="" textlink="">
      <xdr:nvSpPr>
        <xdr:cNvPr id="752" name="楕円 751"/>
        <xdr:cNvSpPr/>
      </xdr:nvSpPr>
      <xdr:spPr>
        <a:xfrm>
          <a:off x="15430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126819</xdr:rowOff>
    </xdr:to>
    <xdr:cxnSp macro="">
      <xdr:nvCxnSpPr>
        <xdr:cNvPr id="753" name="直線コネクタ 752"/>
        <xdr:cNvCxnSpPr/>
      </xdr:nvCxnSpPr>
      <xdr:spPr>
        <a:xfrm flipV="1">
          <a:off x="15481300" y="184099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118473</xdr:rowOff>
    </xdr:from>
    <xdr:to>
      <xdr:col>76</xdr:col>
      <xdr:colOff>165100</xdr:colOff>
      <xdr:row>108</xdr:row>
      <xdr:rowOff>48623</xdr:rowOff>
    </xdr:to>
    <xdr:sp macro="" textlink="">
      <xdr:nvSpPr>
        <xdr:cNvPr id="754" name="楕円 753"/>
        <xdr:cNvSpPr/>
      </xdr:nvSpPr>
      <xdr:spPr>
        <a:xfrm>
          <a:off x="14541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126819</xdr:rowOff>
    </xdr:from>
    <xdr:to>
      <xdr:col>81</xdr:col>
      <xdr:colOff>50800</xdr:colOff>
      <xdr:row>107</xdr:row>
      <xdr:rowOff>169273</xdr:rowOff>
    </xdr:to>
    <xdr:cxnSp macro="">
      <xdr:nvCxnSpPr>
        <xdr:cNvPr id="755" name="直線コネクタ 754"/>
        <xdr:cNvCxnSpPr/>
      </xdr:nvCxnSpPr>
      <xdr:spPr>
        <a:xfrm flipV="1">
          <a:off x="14592300" y="184719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756"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1469</xdr:rowOff>
    </xdr:from>
    <xdr:ext cx="405111" cy="259045"/>
    <xdr:sp macro="" textlink="">
      <xdr:nvSpPr>
        <xdr:cNvPr id="757" name="n_2aveValue【庁舎】&#10;有形固定資産減価償却率"/>
        <xdr:cNvSpPr txBox="1"/>
      </xdr:nvSpPr>
      <xdr:spPr>
        <a:xfrm>
          <a:off x="14389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168746</xdr:rowOff>
    </xdr:from>
    <xdr:ext cx="405111" cy="259045"/>
    <xdr:sp macro="" textlink="">
      <xdr:nvSpPr>
        <xdr:cNvPr id="758" name="n_1mainValue【庁舎】&#10;有形固定資産減価償却率"/>
        <xdr:cNvSpPr txBox="1"/>
      </xdr:nvSpPr>
      <xdr:spPr>
        <a:xfrm>
          <a:off x="15266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39750</xdr:rowOff>
    </xdr:from>
    <xdr:ext cx="405111" cy="259045"/>
    <xdr:sp macro="" textlink="">
      <xdr:nvSpPr>
        <xdr:cNvPr id="759" name="n_2mainValue【庁舎】&#10;有形固定資産減価償却率"/>
        <xdr:cNvSpPr txBox="1"/>
      </xdr:nvSpPr>
      <xdr:spPr>
        <a:xfrm>
          <a:off x="143897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0" name="テキスト ボックス 7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71" name="直線コネクタ 7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2" name="テキスト ボックス 7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3" name="直線コネクタ 7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4" name="テキスト ボックス 7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5" name="直線コネクタ 7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6" name="テキスト ボックス 7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7" name="直線コネクタ 7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8" name="テキスト ボックス 7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782" name="直線コネクタ 781"/>
        <xdr:cNvCxnSpPr/>
      </xdr:nvCxnSpPr>
      <xdr:spPr>
        <a:xfrm flipV="1">
          <a:off x="221608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83"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84" name="直線コネクタ 783"/>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85" name="【庁舎】&#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86" name="直線コネクタ 785"/>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88409</xdr:rowOff>
    </xdr:from>
    <xdr:ext cx="469744" cy="259045"/>
    <xdr:sp macro="" textlink="">
      <xdr:nvSpPr>
        <xdr:cNvPr id="787" name="【庁舎】&#10;一人当たり面積平均値テキスト"/>
        <xdr:cNvSpPr txBox="1"/>
      </xdr:nvSpPr>
      <xdr:spPr>
        <a:xfrm>
          <a:off x="22199600" y="17747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788" name="フローチャート: 判断 787"/>
        <xdr:cNvSpPr/>
      </xdr:nvSpPr>
      <xdr:spPr>
        <a:xfrm>
          <a:off x="22110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789" name="フローチャート: 判断 788"/>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90" name="フローチャート: 判断 789"/>
        <xdr:cNvSpPr/>
      </xdr:nvSpPr>
      <xdr:spPr>
        <a:xfrm>
          <a:off x="2038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148844</xdr:rowOff>
    </xdr:from>
    <xdr:to>
      <xdr:col>116</xdr:col>
      <xdr:colOff>114300</xdr:colOff>
      <xdr:row>103</xdr:row>
      <xdr:rowOff>78994</xdr:rowOff>
    </xdr:to>
    <xdr:sp macro="" textlink="">
      <xdr:nvSpPr>
        <xdr:cNvPr id="796" name="楕円 795"/>
        <xdr:cNvSpPr/>
      </xdr:nvSpPr>
      <xdr:spPr>
        <a:xfrm>
          <a:off x="221107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271</xdr:rowOff>
    </xdr:from>
    <xdr:ext cx="469744" cy="259045"/>
    <xdr:sp macro="" textlink="">
      <xdr:nvSpPr>
        <xdr:cNvPr id="797" name="【庁舎】&#10;一人当たり面積該当値テキスト"/>
        <xdr:cNvSpPr txBox="1"/>
      </xdr:nvSpPr>
      <xdr:spPr>
        <a:xfrm>
          <a:off x="22199600" y="1748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157987</xdr:rowOff>
    </xdr:from>
    <xdr:to>
      <xdr:col>112</xdr:col>
      <xdr:colOff>38100</xdr:colOff>
      <xdr:row>103</xdr:row>
      <xdr:rowOff>88137</xdr:rowOff>
    </xdr:to>
    <xdr:sp macro="" textlink="">
      <xdr:nvSpPr>
        <xdr:cNvPr id="798" name="楕円 797"/>
        <xdr:cNvSpPr/>
      </xdr:nvSpPr>
      <xdr:spPr>
        <a:xfrm>
          <a:off x="21272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28194</xdr:rowOff>
    </xdr:from>
    <xdr:to>
      <xdr:col>116</xdr:col>
      <xdr:colOff>63500</xdr:colOff>
      <xdr:row>103</xdr:row>
      <xdr:rowOff>37337</xdr:rowOff>
    </xdr:to>
    <xdr:cxnSp macro="">
      <xdr:nvCxnSpPr>
        <xdr:cNvPr id="799" name="直線コネクタ 798"/>
        <xdr:cNvCxnSpPr/>
      </xdr:nvCxnSpPr>
      <xdr:spPr>
        <a:xfrm flipV="1">
          <a:off x="21323300" y="176875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254</xdr:rowOff>
    </xdr:from>
    <xdr:to>
      <xdr:col>107</xdr:col>
      <xdr:colOff>101600</xdr:colOff>
      <xdr:row>103</xdr:row>
      <xdr:rowOff>101854</xdr:rowOff>
    </xdr:to>
    <xdr:sp macro="" textlink="">
      <xdr:nvSpPr>
        <xdr:cNvPr id="800" name="楕円 799"/>
        <xdr:cNvSpPr/>
      </xdr:nvSpPr>
      <xdr:spPr>
        <a:xfrm>
          <a:off x="20383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37337</xdr:rowOff>
    </xdr:from>
    <xdr:to>
      <xdr:col>111</xdr:col>
      <xdr:colOff>177800</xdr:colOff>
      <xdr:row>103</xdr:row>
      <xdr:rowOff>51054</xdr:rowOff>
    </xdr:to>
    <xdr:cxnSp macro="">
      <xdr:nvCxnSpPr>
        <xdr:cNvPr id="801" name="直線コネクタ 800"/>
        <xdr:cNvCxnSpPr/>
      </xdr:nvCxnSpPr>
      <xdr:spPr>
        <a:xfrm flipV="1">
          <a:off x="20434300" y="17696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122699</xdr:rowOff>
    </xdr:from>
    <xdr:ext cx="469744" cy="259045"/>
    <xdr:sp macro="" textlink="">
      <xdr:nvSpPr>
        <xdr:cNvPr id="802"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118127</xdr:rowOff>
    </xdr:from>
    <xdr:ext cx="469744" cy="259045"/>
    <xdr:sp macro="" textlink="">
      <xdr:nvSpPr>
        <xdr:cNvPr id="803" name="n_2aveValue【庁舎】&#10;一人当たり面積"/>
        <xdr:cNvSpPr txBox="1"/>
      </xdr:nvSpPr>
      <xdr:spPr>
        <a:xfrm>
          <a:off x="20199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104664</xdr:rowOff>
    </xdr:from>
    <xdr:ext cx="469744" cy="259045"/>
    <xdr:sp macro="" textlink="">
      <xdr:nvSpPr>
        <xdr:cNvPr id="804" name="n_1mainValue【庁舎】&#10;一人当たり面積"/>
        <xdr:cNvSpPr txBox="1"/>
      </xdr:nvSpPr>
      <xdr:spPr>
        <a:xfrm>
          <a:off x="210757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118381</xdr:rowOff>
    </xdr:from>
    <xdr:ext cx="469744" cy="259045"/>
    <xdr:sp macro="" textlink="">
      <xdr:nvSpPr>
        <xdr:cNvPr id="805" name="n_2mainValue【庁舎】&#10;一人当たり面積"/>
        <xdr:cNvSpPr txBox="1"/>
      </xdr:nvSpPr>
      <xdr:spPr>
        <a:xfrm>
          <a:off x="20199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市民会館、一般廃棄物処理施設、保健センター・保健所、消防施設、庁舎においては新しい建物が比較的多いため、類似団体内平均よりも有形固定資産減価償却率は低くなっている。これらが全体の有形公営資産減価償却率を引き下げる要因となっている。しかしながら、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年度の市町村合併以降、旧市町ごとに存在している施設も多くあることから、施設の集約化・複合化を推進していく必要がある。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61,070
60,434
117.84
25,781,438
24,767,144
911,239
15,756,044
37,969,825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法人市民税などの市税が大幅に増加しているが、基準財政需要額に算入される公債費も同様に増加しており、前年度と同値であった。類似団体平均との比較においては０．０６ポイント下回っている。</a:t>
          </a:r>
        </a:p>
        <a:p>
          <a:r>
            <a:rPr kumimoji="1" lang="ja-JP" altLang="en-US" sz="1300">
              <a:latin typeface="ＭＳ Ｐゴシック" panose="020B0600070205080204" pitchFamily="50" charset="-128"/>
              <a:ea typeface="ＭＳ Ｐゴシック" panose="020B0600070205080204" pitchFamily="50" charset="-128"/>
            </a:rPr>
            <a:t>　今後、市税の大幅な増収が見込めないなかで、新たな自主財源の確保や事業の見直しを行い、財政の健全化に努める。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29028</xdr:rowOff>
    </xdr:to>
    <xdr:cxnSp macro="">
      <xdr:nvCxnSpPr>
        <xdr:cNvPr id="66" name="直線コネクタ 65"/>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1" name="直線コネクタ 70"/>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4" name="直線コネクタ 73"/>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7" name="直線コネクタ 76"/>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90" name="楕円 89"/>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1"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前年度より０．８ポイント増加し９０．８％となり、類似団体平均より１．２ポイント下回っている。</a:t>
          </a:r>
        </a:p>
        <a:p>
          <a:r>
            <a:rPr kumimoji="1" lang="ja-JP" altLang="en-US" sz="1200">
              <a:latin typeface="ＭＳ Ｐゴシック" panose="020B0600070205080204" pitchFamily="50" charset="-128"/>
              <a:ea typeface="ＭＳ Ｐゴシック" panose="020B0600070205080204" pitchFamily="50" charset="-128"/>
            </a:rPr>
            <a:t>　主に、歳入において、合併算定替終了までの移行段階のため普通交付税が減少したこと、歳出において、人件費や扶助費が増加したことが大きな要因である。</a:t>
          </a:r>
        </a:p>
        <a:p>
          <a:r>
            <a:rPr kumimoji="1" lang="ja-JP" altLang="en-US" sz="1200">
              <a:latin typeface="ＭＳ Ｐゴシック" panose="020B0600070205080204" pitchFamily="50" charset="-128"/>
              <a:ea typeface="ＭＳ Ｐゴシック" panose="020B0600070205080204" pitchFamily="50" charset="-128"/>
            </a:rPr>
            <a:t>　今後は人件費はほぼ横ばい傾向であるが、扶助費や公債費は増加すると予想され、財政の硬直化が進むと予想される。中長期的な見通しでは平成３４年度に公債費のピークを迎えることが予想されるため、事務事業の見直しを行い事業の廃止縮小を進め経常経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67</xdr:row>
      <xdr:rowOff>80010</xdr:rowOff>
    </xdr:to>
    <xdr:cxnSp macro="">
      <xdr:nvCxnSpPr>
        <xdr:cNvPr id="127" name="直線コネクタ 126"/>
        <xdr:cNvCxnSpPr/>
      </xdr:nvCxnSpPr>
      <xdr:spPr>
        <a:xfrm flipV="1">
          <a:off x="4953000" y="10061448"/>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8"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9" name="直線コネクタ 128"/>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30"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1" name="直線コネクタ 130"/>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140716</xdr:rowOff>
    </xdr:to>
    <xdr:cxnSp macro="">
      <xdr:nvCxnSpPr>
        <xdr:cNvPr id="132" name="直線コネクタ 131"/>
        <xdr:cNvCxnSpPr/>
      </xdr:nvCxnSpPr>
      <xdr:spPr>
        <a:xfrm>
          <a:off x="4114800" y="1103630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162069</xdr:rowOff>
    </xdr:from>
    <xdr:ext cx="762000" cy="259045"/>
    <xdr:sp macro="" textlink="">
      <xdr:nvSpPr>
        <xdr:cNvPr id="133" name="財政構造の弾力性平均値テキスト"/>
        <xdr:cNvSpPr txBox="1"/>
      </xdr:nvSpPr>
      <xdr:spPr>
        <a:xfrm>
          <a:off x="5041900" y="1079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4" name="フローチャート: 判断 133"/>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63500</xdr:rowOff>
    </xdr:to>
    <xdr:cxnSp macro="">
      <xdr:nvCxnSpPr>
        <xdr:cNvPr id="135" name="直線コネクタ 134"/>
        <xdr:cNvCxnSpPr/>
      </xdr:nvCxnSpPr>
      <xdr:spPr>
        <a:xfrm>
          <a:off x="3225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157734</xdr:rowOff>
    </xdr:to>
    <xdr:cxnSp macro="">
      <xdr:nvCxnSpPr>
        <xdr:cNvPr id="138" name="直線コネクタ 137"/>
        <xdr:cNvCxnSpPr/>
      </xdr:nvCxnSpPr>
      <xdr:spPr>
        <a:xfrm>
          <a:off x="2336800" y="107853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160274</xdr:rowOff>
    </xdr:from>
    <xdr:to>
      <xdr:col>15</xdr:col>
      <xdr:colOff>133350</xdr:colOff>
      <xdr:row>62</xdr:row>
      <xdr:rowOff>90424</xdr:rowOff>
    </xdr:to>
    <xdr:sp macro="" textlink="">
      <xdr:nvSpPr>
        <xdr:cNvPr id="139" name="フローチャート: 判断 138"/>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40" name="テキスト ボックス 139"/>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61214</xdr:rowOff>
    </xdr:to>
    <xdr:cxnSp macro="">
      <xdr:nvCxnSpPr>
        <xdr:cNvPr id="141" name="直線コネクタ 140"/>
        <xdr:cNvCxnSpPr/>
      </xdr:nvCxnSpPr>
      <xdr:spPr>
        <a:xfrm flipV="1">
          <a:off x="1447800" y="1078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43" name="テキスト ボックス 142"/>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4" name="フローチャート: 判断 143"/>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45" name="テキスト ボックス 144"/>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51" name="楕円 150"/>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2"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4" name="テキスト ボックス 153"/>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5" name="楕円 154"/>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6" name="テキスト ボックス 155"/>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7" name="楕円 156"/>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8" name="テキスト ボックス 157"/>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9" name="楕円 158"/>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60" name="テキスト ボックス 159"/>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7,116</a:t>
          </a:r>
          <a:r>
            <a:rPr kumimoji="1" lang="ja-JP" altLang="en-US" sz="1300">
              <a:latin typeface="ＭＳ Ｐゴシック" panose="020B0600070205080204" pitchFamily="50" charset="-128"/>
              <a:ea typeface="ＭＳ Ｐゴシック" panose="020B0600070205080204" pitchFamily="50" charset="-128"/>
            </a:rPr>
            <a:t>円の増額となり、昨年度よりも類似団体平均値に近づいた。増額となった主な要因としては、物件費において委託料が増加したこと、維持補修費における道路橋りょう関係経費が増加したことが挙げられる。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観音寺市第３次行政改革大綱」に基づく職員数を維持するとともに、物件費については、予算編成・予算執行の両段階において、歳出の抑制に努める。維持補修費についても、公共施設等総合管理計画に基づき、統廃合を進めることで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78274</xdr:rowOff>
    </xdr:from>
    <xdr:to>
      <xdr:col>23</xdr:col>
      <xdr:colOff>133350</xdr:colOff>
      <xdr:row>89</xdr:row>
      <xdr:rowOff>23490</xdr:rowOff>
    </xdr:to>
    <xdr:cxnSp macro="">
      <xdr:nvCxnSpPr>
        <xdr:cNvPr id="186" name="直線コネクタ 185"/>
        <xdr:cNvCxnSpPr/>
      </xdr:nvCxnSpPr>
      <xdr:spPr>
        <a:xfrm flipV="1">
          <a:off x="4953000" y="13965724"/>
          <a:ext cx="0" cy="1316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167017</xdr:rowOff>
    </xdr:from>
    <xdr:ext cx="762000" cy="259045"/>
    <xdr:sp macro="" textlink="">
      <xdr:nvSpPr>
        <xdr:cNvPr id="187" name="人件費・物件費等の状況最小値テキスト"/>
        <xdr:cNvSpPr txBox="1"/>
      </xdr:nvSpPr>
      <xdr:spPr>
        <a:xfrm>
          <a:off x="5041900" y="152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23490</xdr:rowOff>
    </xdr:from>
    <xdr:to>
      <xdr:col>24</xdr:col>
      <xdr:colOff>12700</xdr:colOff>
      <xdr:row>89</xdr:row>
      <xdr:rowOff>23490</xdr:rowOff>
    </xdr:to>
    <xdr:cxnSp macro="">
      <xdr:nvCxnSpPr>
        <xdr:cNvPr id="188" name="直線コネクタ 187"/>
        <xdr:cNvCxnSpPr/>
      </xdr:nvCxnSpPr>
      <xdr:spPr>
        <a:xfrm>
          <a:off x="4864100" y="1528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164651</xdr:rowOff>
    </xdr:from>
    <xdr:ext cx="762000" cy="259045"/>
    <xdr:sp macro="" textlink="">
      <xdr:nvSpPr>
        <xdr:cNvPr id="189" name="人件費・物件費等の状況最大値テキスト"/>
        <xdr:cNvSpPr txBox="1"/>
      </xdr:nvSpPr>
      <xdr:spPr>
        <a:xfrm>
          <a:off x="5041900" y="137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78274</xdr:rowOff>
    </xdr:from>
    <xdr:to>
      <xdr:col>24</xdr:col>
      <xdr:colOff>12700</xdr:colOff>
      <xdr:row>81</xdr:row>
      <xdr:rowOff>78274</xdr:rowOff>
    </xdr:to>
    <xdr:cxnSp macro="">
      <xdr:nvCxnSpPr>
        <xdr:cNvPr id="190" name="直線コネクタ 189"/>
        <xdr:cNvCxnSpPr/>
      </xdr:nvCxnSpPr>
      <xdr:spPr>
        <a:xfrm>
          <a:off x="4864100" y="13965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19848</xdr:rowOff>
    </xdr:from>
    <xdr:to>
      <xdr:col>23</xdr:col>
      <xdr:colOff>133350</xdr:colOff>
      <xdr:row>82</xdr:row>
      <xdr:rowOff>62776</xdr:rowOff>
    </xdr:to>
    <xdr:cxnSp macro="">
      <xdr:nvCxnSpPr>
        <xdr:cNvPr id="191" name="直線コネクタ 190"/>
        <xdr:cNvCxnSpPr/>
      </xdr:nvCxnSpPr>
      <xdr:spPr>
        <a:xfrm>
          <a:off x="4114800" y="14078748"/>
          <a:ext cx="838200" cy="4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141104</xdr:rowOff>
    </xdr:from>
    <xdr:ext cx="762000" cy="259045"/>
    <xdr:sp macro="" textlink="">
      <xdr:nvSpPr>
        <xdr:cNvPr id="192" name="人件費・物件費等の状況平均値テキスト"/>
        <xdr:cNvSpPr txBox="1"/>
      </xdr:nvSpPr>
      <xdr:spPr>
        <a:xfrm>
          <a:off x="5041900" y="14200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169027</xdr:rowOff>
    </xdr:from>
    <xdr:to>
      <xdr:col>23</xdr:col>
      <xdr:colOff>184150</xdr:colOff>
      <xdr:row>83</xdr:row>
      <xdr:rowOff>99177</xdr:rowOff>
    </xdr:to>
    <xdr:sp macro="" textlink="">
      <xdr:nvSpPr>
        <xdr:cNvPr id="193" name="フローチャート: 判断 192"/>
        <xdr:cNvSpPr/>
      </xdr:nvSpPr>
      <xdr:spPr>
        <a:xfrm>
          <a:off x="4902200" y="14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19848</xdr:rowOff>
    </xdr:from>
    <xdr:to>
      <xdr:col>19</xdr:col>
      <xdr:colOff>133350</xdr:colOff>
      <xdr:row>82</xdr:row>
      <xdr:rowOff>40751</xdr:rowOff>
    </xdr:to>
    <xdr:cxnSp macro="">
      <xdr:nvCxnSpPr>
        <xdr:cNvPr id="194" name="直線コネクタ 193"/>
        <xdr:cNvCxnSpPr/>
      </xdr:nvCxnSpPr>
      <xdr:spPr>
        <a:xfrm flipV="1">
          <a:off x="3225800" y="14078748"/>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158645</xdr:rowOff>
    </xdr:from>
    <xdr:to>
      <xdr:col>19</xdr:col>
      <xdr:colOff>184150</xdr:colOff>
      <xdr:row>83</xdr:row>
      <xdr:rowOff>88795</xdr:rowOff>
    </xdr:to>
    <xdr:sp macro="" textlink="">
      <xdr:nvSpPr>
        <xdr:cNvPr id="195" name="フローチャート: 判断 194"/>
        <xdr:cNvSpPr/>
      </xdr:nvSpPr>
      <xdr:spPr>
        <a:xfrm>
          <a:off x="40640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73572</xdr:rowOff>
    </xdr:from>
    <xdr:ext cx="736600" cy="259045"/>
    <xdr:sp macro="" textlink="">
      <xdr:nvSpPr>
        <xdr:cNvPr id="196" name="テキスト ボックス 195"/>
        <xdr:cNvSpPr txBox="1"/>
      </xdr:nvSpPr>
      <xdr:spPr>
        <a:xfrm>
          <a:off x="3733800" y="14303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6783</xdr:rowOff>
    </xdr:from>
    <xdr:to>
      <xdr:col>15</xdr:col>
      <xdr:colOff>82550</xdr:colOff>
      <xdr:row>82</xdr:row>
      <xdr:rowOff>40751</xdr:rowOff>
    </xdr:to>
    <xdr:cxnSp macro="">
      <xdr:nvCxnSpPr>
        <xdr:cNvPr id="197" name="直線コネクタ 196"/>
        <xdr:cNvCxnSpPr/>
      </xdr:nvCxnSpPr>
      <xdr:spPr>
        <a:xfrm>
          <a:off x="2336800" y="14065683"/>
          <a:ext cx="889000" cy="3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25766</xdr:rowOff>
    </xdr:from>
    <xdr:to>
      <xdr:col>15</xdr:col>
      <xdr:colOff>133350</xdr:colOff>
      <xdr:row>83</xdr:row>
      <xdr:rowOff>127366</xdr:rowOff>
    </xdr:to>
    <xdr:sp macro="" textlink="">
      <xdr:nvSpPr>
        <xdr:cNvPr id="198" name="フローチャート: 判断 197"/>
        <xdr:cNvSpPr/>
      </xdr:nvSpPr>
      <xdr:spPr>
        <a:xfrm>
          <a:off x="3175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112143</xdr:rowOff>
    </xdr:from>
    <xdr:ext cx="762000" cy="259045"/>
    <xdr:sp macro="" textlink="">
      <xdr:nvSpPr>
        <xdr:cNvPr id="199" name="テキスト ボックス 198"/>
        <xdr:cNvSpPr txBox="1"/>
      </xdr:nvSpPr>
      <xdr:spPr>
        <a:xfrm>
          <a:off x="2844800" y="143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137706</xdr:rowOff>
    </xdr:from>
    <xdr:to>
      <xdr:col>11</xdr:col>
      <xdr:colOff>31750</xdr:colOff>
      <xdr:row>82</xdr:row>
      <xdr:rowOff>6783</xdr:rowOff>
    </xdr:to>
    <xdr:cxnSp macro="">
      <xdr:nvCxnSpPr>
        <xdr:cNvPr id="200" name="直線コネクタ 199"/>
        <xdr:cNvCxnSpPr/>
      </xdr:nvCxnSpPr>
      <xdr:spPr>
        <a:xfrm>
          <a:off x="1447800" y="14025156"/>
          <a:ext cx="889000" cy="4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103646</xdr:rowOff>
    </xdr:from>
    <xdr:to>
      <xdr:col>11</xdr:col>
      <xdr:colOff>82550</xdr:colOff>
      <xdr:row>83</xdr:row>
      <xdr:rowOff>33796</xdr:rowOff>
    </xdr:to>
    <xdr:sp macro="" textlink="">
      <xdr:nvSpPr>
        <xdr:cNvPr id="201" name="フローチャート: 判断 200"/>
        <xdr:cNvSpPr/>
      </xdr:nvSpPr>
      <xdr:spPr>
        <a:xfrm>
          <a:off x="2286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18573</xdr:rowOff>
    </xdr:from>
    <xdr:ext cx="762000" cy="259045"/>
    <xdr:sp macro="" textlink="">
      <xdr:nvSpPr>
        <xdr:cNvPr id="202" name="テキスト ボックス 201"/>
        <xdr:cNvSpPr txBox="1"/>
      </xdr:nvSpPr>
      <xdr:spPr>
        <a:xfrm>
          <a:off x="1955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92304</xdr:rowOff>
    </xdr:from>
    <xdr:to>
      <xdr:col>7</xdr:col>
      <xdr:colOff>31750</xdr:colOff>
      <xdr:row>83</xdr:row>
      <xdr:rowOff>22454</xdr:rowOff>
    </xdr:to>
    <xdr:sp macro="" textlink="">
      <xdr:nvSpPr>
        <xdr:cNvPr id="203" name="フローチャート: 判断 202"/>
        <xdr:cNvSpPr/>
      </xdr:nvSpPr>
      <xdr:spPr>
        <a:xfrm>
          <a:off x="1397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7231</xdr:rowOff>
    </xdr:from>
    <xdr:ext cx="762000" cy="259045"/>
    <xdr:sp macro="" textlink="">
      <xdr:nvSpPr>
        <xdr:cNvPr id="204" name="テキスト ボックス 203"/>
        <xdr:cNvSpPr txBox="1"/>
      </xdr:nvSpPr>
      <xdr:spPr>
        <a:xfrm>
          <a:off x="1066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11976</xdr:rowOff>
    </xdr:from>
    <xdr:to>
      <xdr:col>23</xdr:col>
      <xdr:colOff>184150</xdr:colOff>
      <xdr:row>82</xdr:row>
      <xdr:rowOff>113576</xdr:rowOff>
    </xdr:to>
    <xdr:sp macro="" textlink="">
      <xdr:nvSpPr>
        <xdr:cNvPr id="210" name="楕円 209"/>
        <xdr:cNvSpPr/>
      </xdr:nvSpPr>
      <xdr:spPr>
        <a:xfrm>
          <a:off x="4902200" y="140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28503</xdr:rowOff>
    </xdr:from>
    <xdr:ext cx="762000" cy="259045"/>
    <xdr:sp macro="" textlink="">
      <xdr:nvSpPr>
        <xdr:cNvPr id="211" name="人件費・物件費等の状況該当値テキスト"/>
        <xdr:cNvSpPr txBox="1"/>
      </xdr:nvSpPr>
      <xdr:spPr>
        <a:xfrm>
          <a:off x="5041900" y="139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140498</xdr:rowOff>
    </xdr:from>
    <xdr:to>
      <xdr:col>19</xdr:col>
      <xdr:colOff>184150</xdr:colOff>
      <xdr:row>82</xdr:row>
      <xdr:rowOff>70648</xdr:rowOff>
    </xdr:to>
    <xdr:sp macro="" textlink="">
      <xdr:nvSpPr>
        <xdr:cNvPr id="212" name="楕円 211"/>
        <xdr:cNvSpPr/>
      </xdr:nvSpPr>
      <xdr:spPr>
        <a:xfrm>
          <a:off x="4064000" y="140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80825</xdr:rowOff>
    </xdr:from>
    <xdr:ext cx="736600" cy="259045"/>
    <xdr:sp macro="" textlink="">
      <xdr:nvSpPr>
        <xdr:cNvPr id="213" name="テキスト ボックス 212"/>
        <xdr:cNvSpPr txBox="1"/>
      </xdr:nvSpPr>
      <xdr:spPr>
        <a:xfrm>
          <a:off x="3733800" y="1379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161401</xdr:rowOff>
    </xdr:from>
    <xdr:to>
      <xdr:col>15</xdr:col>
      <xdr:colOff>133350</xdr:colOff>
      <xdr:row>82</xdr:row>
      <xdr:rowOff>91551</xdr:rowOff>
    </xdr:to>
    <xdr:sp macro="" textlink="">
      <xdr:nvSpPr>
        <xdr:cNvPr id="214" name="楕円 213"/>
        <xdr:cNvSpPr/>
      </xdr:nvSpPr>
      <xdr:spPr>
        <a:xfrm>
          <a:off x="3175000" y="140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101728</xdr:rowOff>
    </xdr:from>
    <xdr:ext cx="762000" cy="259045"/>
    <xdr:sp macro="" textlink="">
      <xdr:nvSpPr>
        <xdr:cNvPr id="215" name="テキスト ボックス 214"/>
        <xdr:cNvSpPr txBox="1"/>
      </xdr:nvSpPr>
      <xdr:spPr>
        <a:xfrm>
          <a:off x="2844800" y="1381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127433</xdr:rowOff>
    </xdr:from>
    <xdr:to>
      <xdr:col>11</xdr:col>
      <xdr:colOff>82550</xdr:colOff>
      <xdr:row>82</xdr:row>
      <xdr:rowOff>57583</xdr:rowOff>
    </xdr:to>
    <xdr:sp macro="" textlink="">
      <xdr:nvSpPr>
        <xdr:cNvPr id="216" name="楕円 215"/>
        <xdr:cNvSpPr/>
      </xdr:nvSpPr>
      <xdr:spPr>
        <a:xfrm>
          <a:off x="2286000" y="140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67760</xdr:rowOff>
    </xdr:from>
    <xdr:ext cx="762000" cy="259045"/>
    <xdr:sp macro="" textlink="">
      <xdr:nvSpPr>
        <xdr:cNvPr id="217" name="テキスト ボックス 216"/>
        <xdr:cNvSpPr txBox="1"/>
      </xdr:nvSpPr>
      <xdr:spPr>
        <a:xfrm>
          <a:off x="1955800" y="1378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86906</xdr:rowOff>
    </xdr:from>
    <xdr:to>
      <xdr:col>7</xdr:col>
      <xdr:colOff>31750</xdr:colOff>
      <xdr:row>82</xdr:row>
      <xdr:rowOff>17056</xdr:rowOff>
    </xdr:to>
    <xdr:sp macro="" textlink="">
      <xdr:nvSpPr>
        <xdr:cNvPr id="218" name="楕円 217"/>
        <xdr:cNvSpPr/>
      </xdr:nvSpPr>
      <xdr:spPr>
        <a:xfrm>
          <a:off x="1397000" y="1397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27233</xdr:rowOff>
    </xdr:from>
    <xdr:ext cx="762000" cy="259045"/>
    <xdr:sp macro="" textlink="">
      <xdr:nvSpPr>
        <xdr:cNvPr id="219" name="テキスト ボックス 218"/>
        <xdr:cNvSpPr txBox="1"/>
      </xdr:nvSpPr>
      <xdr:spPr>
        <a:xfrm>
          <a:off x="1066800" y="1374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年度に実施された初任給の引き上げに伴う調整により職員給与が増加したことが影響している。今後も類似団体や県内他市長の給与水準と比較しながら適正な給与となるように努めていく。（平成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年度の数値は公表前のため、前年度の数値を引用している。）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48" name="直線コネクタ 247"/>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49"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0" name="直線コネクタ 249"/>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1"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2" name="直線コネクタ 251"/>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130175</xdr:rowOff>
    </xdr:from>
    <xdr:to>
      <xdr:col>81</xdr:col>
      <xdr:colOff>44450</xdr:colOff>
      <xdr:row>89</xdr:row>
      <xdr:rowOff>130175</xdr:rowOff>
    </xdr:to>
    <xdr:cxnSp macro="">
      <xdr:nvCxnSpPr>
        <xdr:cNvPr id="253" name="直線コネクタ 252"/>
        <xdr:cNvCxnSpPr/>
      </xdr:nvCxnSpPr>
      <xdr:spPr>
        <a:xfrm>
          <a:off x="16179800" y="15389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56743</xdr:rowOff>
    </xdr:from>
    <xdr:ext cx="762000" cy="259045"/>
    <xdr:sp macro="" textlink="">
      <xdr:nvSpPr>
        <xdr:cNvPr id="254" name="給与水準   （国との比較）平均値テキスト"/>
        <xdr:cNvSpPr txBox="1"/>
      </xdr:nvSpPr>
      <xdr:spPr>
        <a:xfrm>
          <a:off x="17106900" y="14801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5" name="フローチャート: 判断 254"/>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130175</xdr:rowOff>
    </xdr:from>
    <xdr:to>
      <xdr:col>77</xdr:col>
      <xdr:colOff>44450</xdr:colOff>
      <xdr:row>89</xdr:row>
      <xdr:rowOff>170391</xdr:rowOff>
    </xdr:to>
    <xdr:cxnSp macro="">
      <xdr:nvCxnSpPr>
        <xdr:cNvPr id="256" name="直線コネクタ 255"/>
        <xdr:cNvCxnSpPr/>
      </xdr:nvCxnSpPr>
      <xdr:spPr>
        <a:xfrm flipV="1">
          <a:off x="15290800" y="153892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8" name="テキスト ボックス 257"/>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89</xdr:row>
      <xdr:rowOff>170391</xdr:rowOff>
    </xdr:to>
    <xdr:cxnSp macro="">
      <xdr:nvCxnSpPr>
        <xdr:cNvPr id="259" name="直線コネクタ 258"/>
        <xdr:cNvCxnSpPr/>
      </xdr:nvCxnSpPr>
      <xdr:spPr>
        <a:xfrm>
          <a:off x="14401800" y="1506749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0" name="フローチャート: 判断 259"/>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60977</xdr:rowOff>
    </xdr:from>
    <xdr:ext cx="762000" cy="259045"/>
    <xdr:sp macro="" textlink="">
      <xdr:nvSpPr>
        <xdr:cNvPr id="261" name="テキスト ボックス 260"/>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0</xdr:rowOff>
    </xdr:to>
    <xdr:cxnSp macro="">
      <xdr:nvCxnSpPr>
        <xdr:cNvPr id="262" name="直線コネクタ 261"/>
        <xdr:cNvCxnSpPr/>
      </xdr:nvCxnSpPr>
      <xdr:spPr>
        <a:xfrm flipV="1">
          <a:off x="13512800" y="150674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3" name="フローチャート: 判断 262"/>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64" name="テキスト ボックス 263"/>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5" name="フローチャート: 判断 264"/>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11236</xdr:rowOff>
    </xdr:from>
    <xdr:ext cx="762000" cy="259045"/>
    <xdr:sp macro="" textlink="">
      <xdr:nvSpPr>
        <xdr:cNvPr id="266" name="テキスト ボックス 265"/>
        <xdr:cNvSpPr txBox="1"/>
      </xdr:nvSpPr>
      <xdr:spPr>
        <a:xfrm>
          <a:off x="13131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79375</xdr:rowOff>
    </xdr:from>
    <xdr:to>
      <xdr:col>81</xdr:col>
      <xdr:colOff>95250</xdr:colOff>
      <xdr:row>90</xdr:row>
      <xdr:rowOff>9525</xdr:rowOff>
    </xdr:to>
    <xdr:sp macro="" textlink="">
      <xdr:nvSpPr>
        <xdr:cNvPr id="272" name="楕円 271"/>
        <xdr:cNvSpPr/>
      </xdr:nvSpPr>
      <xdr:spPr>
        <a:xfrm>
          <a:off x="169672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146702</xdr:rowOff>
    </xdr:from>
    <xdr:ext cx="762000" cy="259045"/>
    <xdr:sp macro="" textlink="">
      <xdr:nvSpPr>
        <xdr:cNvPr id="273" name="給与水準   （国との比較）該当値テキスト"/>
        <xdr:cNvSpPr txBox="1"/>
      </xdr:nvSpPr>
      <xdr:spPr>
        <a:xfrm>
          <a:off x="17106900" y="152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79375</xdr:rowOff>
    </xdr:from>
    <xdr:to>
      <xdr:col>77</xdr:col>
      <xdr:colOff>95250</xdr:colOff>
      <xdr:row>90</xdr:row>
      <xdr:rowOff>9525</xdr:rowOff>
    </xdr:to>
    <xdr:sp macro="" textlink="">
      <xdr:nvSpPr>
        <xdr:cNvPr id="274" name="楕円 273"/>
        <xdr:cNvSpPr/>
      </xdr:nvSpPr>
      <xdr:spPr>
        <a:xfrm>
          <a:off x="161290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165752</xdr:rowOff>
    </xdr:from>
    <xdr:ext cx="736600" cy="259045"/>
    <xdr:sp macro="" textlink="">
      <xdr:nvSpPr>
        <xdr:cNvPr id="275" name="テキスト ボックス 274"/>
        <xdr:cNvSpPr txBox="1"/>
      </xdr:nvSpPr>
      <xdr:spPr>
        <a:xfrm>
          <a:off x="15798800" y="1542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119591</xdr:rowOff>
    </xdr:from>
    <xdr:to>
      <xdr:col>73</xdr:col>
      <xdr:colOff>44450</xdr:colOff>
      <xdr:row>90</xdr:row>
      <xdr:rowOff>49741</xdr:rowOff>
    </xdr:to>
    <xdr:sp macro="" textlink="">
      <xdr:nvSpPr>
        <xdr:cNvPr id="276" name="楕円 275"/>
        <xdr:cNvSpPr/>
      </xdr:nvSpPr>
      <xdr:spPr>
        <a:xfrm>
          <a:off x="15240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34518</xdr:rowOff>
    </xdr:from>
    <xdr:ext cx="762000" cy="259045"/>
    <xdr:sp macro="" textlink="">
      <xdr:nvSpPr>
        <xdr:cNvPr id="277" name="テキスト ボックス 276"/>
        <xdr:cNvSpPr txBox="1"/>
      </xdr:nvSpPr>
      <xdr:spPr>
        <a:xfrm>
          <a:off x="14909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78" name="楕円 277"/>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79" name="テキスト ボックス 278"/>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0" name="楕円 27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1" name="テキスト ボックス 280"/>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人の職員を採用し職員数が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人増加した、そのため、人口千人当たり</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人となったが、全国平均、類似団体平均、香川県平均を全て上回っている。</a:t>
          </a:r>
        </a:p>
        <a:p>
          <a:r>
            <a:rPr kumimoji="1" lang="ja-JP" altLang="en-US" sz="1300">
              <a:latin typeface="ＭＳ Ｐゴシック" panose="020B0600070205080204" pitchFamily="50" charset="-128"/>
              <a:ea typeface="ＭＳ Ｐゴシック" panose="020B0600070205080204" pitchFamily="50" charset="-128"/>
            </a:rPr>
            <a:t>　今後も「観音寺市第３次行政改革大綱」に基づき、事務事業の見直しや民間委託の推進などに取り組み、計画的な定員管理を行う。</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1" name="直線コネクタ 310"/>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2"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3" name="直線コネクタ 312"/>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4"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5" name="直線コネクタ 314"/>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115358</xdr:rowOff>
    </xdr:from>
    <xdr:to>
      <xdr:col>81</xdr:col>
      <xdr:colOff>44450</xdr:colOff>
      <xdr:row>61</xdr:row>
      <xdr:rowOff>127423</xdr:rowOff>
    </xdr:to>
    <xdr:cxnSp macro="">
      <xdr:nvCxnSpPr>
        <xdr:cNvPr id="316" name="直線コネクタ 315"/>
        <xdr:cNvCxnSpPr/>
      </xdr:nvCxnSpPr>
      <xdr:spPr>
        <a:xfrm>
          <a:off x="16179800" y="1057380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171361</xdr:rowOff>
    </xdr:from>
    <xdr:ext cx="762000" cy="259045"/>
    <xdr:sp macro="" textlink="">
      <xdr:nvSpPr>
        <xdr:cNvPr id="317" name="定員管理の状況平均値テキスト"/>
        <xdr:cNvSpPr txBox="1"/>
      </xdr:nvSpPr>
      <xdr:spPr>
        <a:xfrm>
          <a:off x="17106900" y="10629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18" name="フローチャート: 判断 317"/>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61066</xdr:rowOff>
    </xdr:from>
    <xdr:to>
      <xdr:col>77</xdr:col>
      <xdr:colOff>44450</xdr:colOff>
      <xdr:row>61</xdr:row>
      <xdr:rowOff>115358</xdr:rowOff>
    </xdr:to>
    <xdr:cxnSp macro="">
      <xdr:nvCxnSpPr>
        <xdr:cNvPr id="319" name="直線コネクタ 318"/>
        <xdr:cNvCxnSpPr/>
      </xdr:nvCxnSpPr>
      <xdr:spPr>
        <a:xfrm>
          <a:off x="15290800" y="1051951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0" name="フローチャート: 判断 319"/>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21" name="テキスト ボックス 320"/>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61066</xdr:rowOff>
    </xdr:to>
    <xdr:cxnSp macro="">
      <xdr:nvCxnSpPr>
        <xdr:cNvPr id="322" name="直線コネクタ 321"/>
        <xdr:cNvCxnSpPr/>
      </xdr:nvCxnSpPr>
      <xdr:spPr>
        <a:xfrm>
          <a:off x="14401800" y="1049337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3" name="フローチャート: 判断 322"/>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24" name="テキスト ボックス 323"/>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160126</xdr:rowOff>
    </xdr:from>
    <xdr:to>
      <xdr:col>68</xdr:col>
      <xdr:colOff>152400</xdr:colOff>
      <xdr:row>61</xdr:row>
      <xdr:rowOff>34925</xdr:rowOff>
    </xdr:to>
    <xdr:cxnSp macro="">
      <xdr:nvCxnSpPr>
        <xdr:cNvPr id="325" name="直線コネクタ 324"/>
        <xdr:cNvCxnSpPr/>
      </xdr:nvCxnSpPr>
      <xdr:spPr>
        <a:xfrm>
          <a:off x="13512800" y="10447126"/>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6" name="フローチャート: 判断 325"/>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7" name="テキスト ボックス 326"/>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28" name="フローチャート: 判断 327"/>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29" name="テキスト ボックス 328"/>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76623</xdr:rowOff>
    </xdr:from>
    <xdr:to>
      <xdr:col>81</xdr:col>
      <xdr:colOff>95250</xdr:colOff>
      <xdr:row>62</xdr:row>
      <xdr:rowOff>6773</xdr:rowOff>
    </xdr:to>
    <xdr:sp macro="" textlink="">
      <xdr:nvSpPr>
        <xdr:cNvPr id="335" name="楕円 334"/>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93150</xdr:rowOff>
    </xdr:from>
    <xdr:ext cx="762000" cy="259045"/>
    <xdr:sp macro="" textlink="">
      <xdr:nvSpPr>
        <xdr:cNvPr id="336" name="定員管理の状況該当値テキスト"/>
        <xdr:cNvSpPr txBox="1"/>
      </xdr:nvSpPr>
      <xdr:spPr>
        <a:xfrm>
          <a:off x="17106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64558</xdr:rowOff>
    </xdr:from>
    <xdr:to>
      <xdr:col>77</xdr:col>
      <xdr:colOff>95250</xdr:colOff>
      <xdr:row>61</xdr:row>
      <xdr:rowOff>166158</xdr:rowOff>
    </xdr:to>
    <xdr:sp macro="" textlink="">
      <xdr:nvSpPr>
        <xdr:cNvPr id="337" name="楕円 336"/>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4885</xdr:rowOff>
    </xdr:from>
    <xdr:ext cx="736600" cy="259045"/>
    <xdr:sp macro="" textlink="">
      <xdr:nvSpPr>
        <xdr:cNvPr id="338" name="テキスト ボックス 337"/>
        <xdr:cNvSpPr txBox="1"/>
      </xdr:nvSpPr>
      <xdr:spPr>
        <a:xfrm>
          <a:off x="15798800" y="1029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10266</xdr:rowOff>
    </xdr:from>
    <xdr:to>
      <xdr:col>73</xdr:col>
      <xdr:colOff>44450</xdr:colOff>
      <xdr:row>61</xdr:row>
      <xdr:rowOff>111866</xdr:rowOff>
    </xdr:to>
    <xdr:sp macro="" textlink="">
      <xdr:nvSpPr>
        <xdr:cNvPr id="339" name="楕円 338"/>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122043</xdr:rowOff>
    </xdr:from>
    <xdr:ext cx="762000" cy="259045"/>
    <xdr:sp macro="" textlink="">
      <xdr:nvSpPr>
        <xdr:cNvPr id="340" name="テキスト ボックス 339"/>
        <xdr:cNvSpPr txBox="1"/>
      </xdr:nvSpPr>
      <xdr:spPr>
        <a:xfrm>
          <a:off x="14909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1" name="楕円 340"/>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42" name="テキスト ボックス 341"/>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109326</xdr:rowOff>
    </xdr:from>
    <xdr:to>
      <xdr:col>64</xdr:col>
      <xdr:colOff>152400</xdr:colOff>
      <xdr:row>61</xdr:row>
      <xdr:rowOff>39476</xdr:rowOff>
    </xdr:to>
    <xdr:sp macro="" textlink="">
      <xdr:nvSpPr>
        <xdr:cNvPr id="343" name="楕円 342"/>
        <xdr:cNvSpPr/>
      </xdr:nvSpPr>
      <xdr:spPr>
        <a:xfrm>
          <a:off x="13462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49653</xdr:rowOff>
    </xdr:from>
    <xdr:ext cx="762000" cy="259045"/>
    <xdr:sp macro="" textlink="">
      <xdr:nvSpPr>
        <xdr:cNvPr id="344" name="テキスト ボックス 343"/>
        <xdr:cNvSpPr txBox="1"/>
      </xdr:nvSpPr>
      <xdr:spPr>
        <a:xfrm>
          <a:off x="13131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前年度より０．３ポイント減少し９．４％となっているが、類似団体平均を下回っている。主な要因としては、市債に係る元利償還金は平成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年度と比較し、平成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年度は約</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百万円減少しており、実質公債費比率の分子が小さくなったことと、税収の増等により標準税収入額等は大きくなったため分母が大きくなったためである。</a:t>
          </a:r>
        </a:p>
        <a:p>
          <a:r>
            <a:rPr kumimoji="1" lang="ja-JP" altLang="en-US" sz="1200">
              <a:latin typeface="ＭＳ Ｐゴシック" panose="020B0600070205080204" pitchFamily="50" charset="-128"/>
              <a:ea typeface="ＭＳ Ｐゴシック" panose="020B0600070205080204" pitchFamily="50" charset="-128"/>
            </a:rPr>
            <a:t>　ただし、平成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以降から新庁舎や新市民会館建設事業など大型建設事業に係る市債の本格的な償還が始まるため、実質公債費比率の悪化が予想される。今後は普通建設事業等の取捨選択を徹底し、公債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24342</xdr:rowOff>
    </xdr:to>
    <xdr:cxnSp macro="">
      <xdr:nvCxnSpPr>
        <xdr:cNvPr id="374" name="直線コネクタ 373"/>
        <xdr:cNvCxnSpPr/>
      </xdr:nvCxnSpPr>
      <xdr:spPr>
        <a:xfrm flipV="1">
          <a:off x="17018000" y="6140450"/>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167869</xdr:rowOff>
    </xdr:from>
    <xdr:ext cx="762000" cy="259045"/>
    <xdr:sp macro="" textlink="">
      <xdr:nvSpPr>
        <xdr:cNvPr id="375"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24342</xdr:rowOff>
    </xdr:from>
    <xdr:to>
      <xdr:col>81</xdr:col>
      <xdr:colOff>133350</xdr:colOff>
      <xdr:row>44</xdr:row>
      <xdr:rowOff>24342</xdr:rowOff>
    </xdr:to>
    <xdr:cxnSp macro="">
      <xdr:nvCxnSpPr>
        <xdr:cNvPr id="376" name="直線コネクタ 375"/>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8" name="直線コネクタ 37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125942</xdr:rowOff>
    </xdr:to>
    <xdr:cxnSp macro="">
      <xdr:nvCxnSpPr>
        <xdr:cNvPr id="379" name="直線コネクタ 378"/>
        <xdr:cNvCxnSpPr/>
      </xdr:nvCxnSpPr>
      <xdr:spPr>
        <a:xfrm flipV="1">
          <a:off x="16179800" y="72665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80"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1" name="フローチャート: 判断 380"/>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125942</xdr:rowOff>
    </xdr:from>
    <xdr:to>
      <xdr:col>77</xdr:col>
      <xdr:colOff>44450</xdr:colOff>
      <xdr:row>43</xdr:row>
      <xdr:rowOff>55033</xdr:rowOff>
    </xdr:to>
    <xdr:cxnSp macro="">
      <xdr:nvCxnSpPr>
        <xdr:cNvPr id="382" name="直線コネクタ 381"/>
        <xdr:cNvCxnSpPr/>
      </xdr:nvCxnSpPr>
      <xdr:spPr>
        <a:xfrm flipV="1">
          <a:off x="15290800" y="73268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4" name="テキスト ボックス 383"/>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44</xdr:row>
      <xdr:rowOff>84667</xdr:rowOff>
    </xdr:to>
    <xdr:cxnSp macro="">
      <xdr:nvCxnSpPr>
        <xdr:cNvPr id="385" name="直線コネクタ 384"/>
        <xdr:cNvCxnSpPr/>
      </xdr:nvCxnSpPr>
      <xdr:spPr>
        <a:xfrm flipV="1">
          <a:off x="14401800" y="74273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45</xdr:row>
      <xdr:rowOff>53975</xdr:rowOff>
    </xdr:to>
    <xdr:cxnSp macro="">
      <xdr:nvCxnSpPr>
        <xdr:cNvPr id="388" name="直線コネクタ 387"/>
        <xdr:cNvCxnSpPr/>
      </xdr:nvCxnSpPr>
      <xdr:spPr>
        <a:xfrm flipV="1">
          <a:off x="13512800" y="762846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5292</xdr:rowOff>
    </xdr:from>
    <xdr:to>
      <xdr:col>68</xdr:col>
      <xdr:colOff>203200</xdr:colOff>
      <xdr:row>41</xdr:row>
      <xdr:rowOff>106892</xdr:rowOff>
    </xdr:to>
    <xdr:sp macro="" textlink="">
      <xdr:nvSpPr>
        <xdr:cNvPr id="389" name="フローチャート: 判断 388"/>
        <xdr:cNvSpPr/>
      </xdr:nvSpPr>
      <xdr:spPr>
        <a:xfrm>
          <a:off x="14351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117069</xdr:rowOff>
    </xdr:from>
    <xdr:ext cx="762000" cy="259045"/>
    <xdr:sp macro="" textlink="">
      <xdr:nvSpPr>
        <xdr:cNvPr id="390" name="テキスト ボックス 389"/>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2" name="テキスト ボックス 391"/>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8" name="楕円 39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75142</xdr:rowOff>
    </xdr:from>
    <xdr:to>
      <xdr:col>77</xdr:col>
      <xdr:colOff>95250</xdr:colOff>
      <xdr:row>43</xdr:row>
      <xdr:rowOff>5292</xdr:rowOff>
    </xdr:to>
    <xdr:sp macro="" textlink="">
      <xdr:nvSpPr>
        <xdr:cNvPr id="400" name="楕円 399"/>
        <xdr:cNvSpPr/>
      </xdr:nvSpPr>
      <xdr:spPr>
        <a:xfrm>
          <a:off x="16129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161519</xdr:rowOff>
    </xdr:from>
    <xdr:ext cx="736600" cy="259045"/>
    <xdr:sp macro="" textlink="">
      <xdr:nvSpPr>
        <xdr:cNvPr id="401" name="テキスト ボックス 400"/>
        <xdr:cNvSpPr txBox="1"/>
      </xdr:nvSpPr>
      <xdr:spPr>
        <a:xfrm>
          <a:off x="15798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2" name="楕円 401"/>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3" name="テキスト ボックス 402"/>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04" name="楕円 403"/>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05" name="テキスト ボックス 404"/>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3175</xdr:rowOff>
    </xdr:from>
    <xdr:to>
      <xdr:col>64</xdr:col>
      <xdr:colOff>152400</xdr:colOff>
      <xdr:row>45</xdr:row>
      <xdr:rowOff>104775</xdr:rowOff>
    </xdr:to>
    <xdr:sp macro="" textlink="">
      <xdr:nvSpPr>
        <xdr:cNvPr id="406" name="楕円 405"/>
        <xdr:cNvSpPr/>
      </xdr:nvSpPr>
      <xdr:spPr>
        <a:xfrm>
          <a:off x="13462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89552</xdr:rowOff>
    </xdr:from>
    <xdr:ext cx="762000" cy="259045"/>
    <xdr:sp macro="" textlink="">
      <xdr:nvSpPr>
        <xdr:cNvPr id="407" name="テキスト ボックス 406"/>
        <xdr:cNvSpPr txBox="1"/>
      </xdr:nvSpPr>
      <xdr:spPr>
        <a:xfrm>
          <a:off x="13131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で合併特例事業債（基金造成）の償還が完了したことや、新市民会館建設事業などの大規模な建設事業が完了し、借入額が減少したことにより地方債残高が減少した。一部事務組合の地方債残高が減少したことにより、組合負担等見込額が減少しており、将来負担比率は、前年度より０．８ポイント減の７７．１％となり、依然として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市税等の大きな回復は見込めず、地方交付税の段階的縮減による財源不足を基金の取り崩し等により補てんすることが予想され、将来負担比率は増加傾向が続く見通しである。さらなる事業の取捨選択を実施し、市債の発行についても抑制し、財政の健全化を図るよう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38" name="直線コネクタ 437"/>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39"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0" name="直線コネクタ 439"/>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41638</xdr:rowOff>
    </xdr:from>
    <xdr:to>
      <xdr:col>81</xdr:col>
      <xdr:colOff>44450</xdr:colOff>
      <xdr:row>21</xdr:row>
      <xdr:rowOff>55426</xdr:rowOff>
    </xdr:to>
    <xdr:cxnSp macro="">
      <xdr:nvCxnSpPr>
        <xdr:cNvPr id="443" name="直線コネクタ 442"/>
        <xdr:cNvCxnSpPr/>
      </xdr:nvCxnSpPr>
      <xdr:spPr>
        <a:xfrm flipV="1">
          <a:off x="16179800" y="3642088"/>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92455</xdr:rowOff>
    </xdr:from>
    <xdr:ext cx="762000" cy="259045"/>
    <xdr:sp macro="" textlink="">
      <xdr:nvSpPr>
        <xdr:cNvPr id="444" name="将来負担の状況平均値テキスト"/>
        <xdr:cNvSpPr txBox="1"/>
      </xdr:nvSpPr>
      <xdr:spPr>
        <a:xfrm>
          <a:off x="17106900" y="266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5" name="フローチャート: 判断 444"/>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29573</xdr:rowOff>
    </xdr:from>
    <xdr:to>
      <xdr:col>77</xdr:col>
      <xdr:colOff>44450</xdr:colOff>
      <xdr:row>21</xdr:row>
      <xdr:rowOff>55426</xdr:rowOff>
    </xdr:to>
    <xdr:cxnSp macro="">
      <xdr:nvCxnSpPr>
        <xdr:cNvPr id="446" name="直線コネクタ 445"/>
        <xdr:cNvCxnSpPr/>
      </xdr:nvCxnSpPr>
      <xdr:spPr>
        <a:xfrm>
          <a:off x="15290800" y="3630023"/>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7" name="フローチャート: 判断 44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43832</xdr:rowOff>
    </xdr:from>
    <xdr:ext cx="736600" cy="259045"/>
    <xdr:sp macro="" textlink="">
      <xdr:nvSpPr>
        <xdr:cNvPr id="448" name="テキスト ボックス 447"/>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29573</xdr:rowOff>
    </xdr:from>
    <xdr:to>
      <xdr:col>72</xdr:col>
      <xdr:colOff>203200</xdr:colOff>
      <xdr:row>22</xdr:row>
      <xdr:rowOff>2903</xdr:rowOff>
    </xdr:to>
    <xdr:cxnSp macro="">
      <xdr:nvCxnSpPr>
        <xdr:cNvPr id="449" name="直線コネクタ 448"/>
        <xdr:cNvCxnSpPr/>
      </xdr:nvCxnSpPr>
      <xdr:spPr>
        <a:xfrm flipV="1">
          <a:off x="14401800" y="363002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134529</xdr:rowOff>
    </xdr:from>
    <xdr:to>
      <xdr:col>73</xdr:col>
      <xdr:colOff>44450</xdr:colOff>
      <xdr:row>17</xdr:row>
      <xdr:rowOff>64679</xdr:rowOff>
    </xdr:to>
    <xdr:sp macro="" textlink="">
      <xdr:nvSpPr>
        <xdr:cNvPr id="450" name="フローチャート: 判断 449"/>
        <xdr:cNvSpPr/>
      </xdr:nvSpPr>
      <xdr:spPr>
        <a:xfrm>
          <a:off x="15240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74856</xdr:rowOff>
    </xdr:from>
    <xdr:ext cx="762000" cy="259045"/>
    <xdr:sp macro="" textlink="">
      <xdr:nvSpPr>
        <xdr:cNvPr id="451" name="テキスト ボックス 450"/>
        <xdr:cNvSpPr txBox="1"/>
      </xdr:nvSpPr>
      <xdr:spPr>
        <a:xfrm>
          <a:off x="14909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2903</xdr:rowOff>
    </xdr:from>
    <xdr:to>
      <xdr:col>68</xdr:col>
      <xdr:colOff>152400</xdr:colOff>
      <xdr:row>22</xdr:row>
      <xdr:rowOff>14968</xdr:rowOff>
    </xdr:to>
    <xdr:cxnSp macro="">
      <xdr:nvCxnSpPr>
        <xdr:cNvPr id="452" name="直線コネクタ 451"/>
        <xdr:cNvCxnSpPr/>
      </xdr:nvCxnSpPr>
      <xdr:spPr>
        <a:xfrm flipV="1">
          <a:off x="13512800" y="37748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3" name="フローチャート: 判断 452"/>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4" name="テキスト ボックス 453"/>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5" name="フローチャート: 判断 454"/>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171376</xdr:rowOff>
    </xdr:from>
    <xdr:ext cx="762000" cy="259045"/>
    <xdr:sp macro="" textlink="">
      <xdr:nvSpPr>
        <xdr:cNvPr id="456" name="テキスト ボックス 455"/>
        <xdr:cNvSpPr txBox="1"/>
      </xdr:nvSpPr>
      <xdr:spPr>
        <a:xfrm>
          <a:off x="13131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162288</xdr:rowOff>
    </xdr:from>
    <xdr:to>
      <xdr:col>81</xdr:col>
      <xdr:colOff>95250</xdr:colOff>
      <xdr:row>21</xdr:row>
      <xdr:rowOff>92438</xdr:rowOff>
    </xdr:to>
    <xdr:sp macro="" textlink="">
      <xdr:nvSpPr>
        <xdr:cNvPr id="462" name="楕円 461"/>
        <xdr:cNvSpPr/>
      </xdr:nvSpPr>
      <xdr:spPr>
        <a:xfrm>
          <a:off x="16967200" y="35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134365</xdr:rowOff>
    </xdr:from>
    <xdr:ext cx="762000" cy="259045"/>
    <xdr:sp macro="" textlink="">
      <xdr:nvSpPr>
        <xdr:cNvPr id="463" name="将来負担の状況該当値テキスト"/>
        <xdr:cNvSpPr txBox="1"/>
      </xdr:nvSpPr>
      <xdr:spPr>
        <a:xfrm>
          <a:off x="17106900" y="356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4626</xdr:rowOff>
    </xdr:from>
    <xdr:to>
      <xdr:col>77</xdr:col>
      <xdr:colOff>95250</xdr:colOff>
      <xdr:row>21</xdr:row>
      <xdr:rowOff>106226</xdr:rowOff>
    </xdr:to>
    <xdr:sp macro="" textlink="">
      <xdr:nvSpPr>
        <xdr:cNvPr id="464" name="楕円 463"/>
        <xdr:cNvSpPr/>
      </xdr:nvSpPr>
      <xdr:spPr>
        <a:xfrm>
          <a:off x="16129000" y="36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91003</xdr:rowOff>
    </xdr:from>
    <xdr:ext cx="736600" cy="259045"/>
    <xdr:sp macro="" textlink="">
      <xdr:nvSpPr>
        <xdr:cNvPr id="465" name="テキスト ボックス 464"/>
        <xdr:cNvSpPr txBox="1"/>
      </xdr:nvSpPr>
      <xdr:spPr>
        <a:xfrm>
          <a:off x="15798800" y="369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150223</xdr:rowOff>
    </xdr:from>
    <xdr:to>
      <xdr:col>73</xdr:col>
      <xdr:colOff>44450</xdr:colOff>
      <xdr:row>21</xdr:row>
      <xdr:rowOff>80373</xdr:rowOff>
    </xdr:to>
    <xdr:sp macro="" textlink="">
      <xdr:nvSpPr>
        <xdr:cNvPr id="466" name="楕円 465"/>
        <xdr:cNvSpPr/>
      </xdr:nvSpPr>
      <xdr:spPr>
        <a:xfrm>
          <a:off x="15240000" y="35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65150</xdr:rowOff>
    </xdr:from>
    <xdr:ext cx="762000" cy="259045"/>
    <xdr:sp macro="" textlink="">
      <xdr:nvSpPr>
        <xdr:cNvPr id="467" name="テキスト ボックス 466"/>
        <xdr:cNvSpPr txBox="1"/>
      </xdr:nvSpPr>
      <xdr:spPr>
        <a:xfrm>
          <a:off x="14909800" y="366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123553</xdr:rowOff>
    </xdr:from>
    <xdr:to>
      <xdr:col>68</xdr:col>
      <xdr:colOff>203200</xdr:colOff>
      <xdr:row>22</xdr:row>
      <xdr:rowOff>53703</xdr:rowOff>
    </xdr:to>
    <xdr:sp macro="" textlink="">
      <xdr:nvSpPr>
        <xdr:cNvPr id="468" name="楕円 467"/>
        <xdr:cNvSpPr/>
      </xdr:nvSpPr>
      <xdr:spPr>
        <a:xfrm>
          <a:off x="143510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38480</xdr:rowOff>
    </xdr:from>
    <xdr:ext cx="762000" cy="259045"/>
    <xdr:sp macro="" textlink="">
      <xdr:nvSpPr>
        <xdr:cNvPr id="469" name="テキスト ボックス 468"/>
        <xdr:cNvSpPr txBox="1"/>
      </xdr:nvSpPr>
      <xdr:spPr>
        <a:xfrm>
          <a:off x="14020800" y="381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135618</xdr:rowOff>
    </xdr:from>
    <xdr:to>
      <xdr:col>64</xdr:col>
      <xdr:colOff>152400</xdr:colOff>
      <xdr:row>22</xdr:row>
      <xdr:rowOff>65768</xdr:rowOff>
    </xdr:to>
    <xdr:sp macro="" textlink="">
      <xdr:nvSpPr>
        <xdr:cNvPr id="470" name="楕円 469"/>
        <xdr:cNvSpPr/>
      </xdr:nvSpPr>
      <xdr:spPr>
        <a:xfrm>
          <a:off x="13462000" y="3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50545</xdr:rowOff>
    </xdr:from>
    <xdr:ext cx="762000" cy="259045"/>
    <xdr:sp macro="" textlink="">
      <xdr:nvSpPr>
        <xdr:cNvPr id="471" name="テキスト ボックス 470"/>
        <xdr:cNvSpPr txBox="1"/>
      </xdr:nvSpPr>
      <xdr:spPr>
        <a:xfrm>
          <a:off x="13131800" y="382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61,070
60,434
117.84
25,781,438
24,767,144
911,239
15,756,044
37,969,825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年度から０．４ポイント増加したが、類似団体の平均数値を上回っている。</a:t>
          </a:r>
        </a:p>
        <a:p>
          <a:r>
            <a:rPr kumimoji="1" lang="ja-JP" altLang="en-US" sz="1200">
              <a:latin typeface="ＭＳ Ｐゴシック" panose="020B0600070205080204" pitchFamily="50" charset="-128"/>
              <a:ea typeface="ＭＳ Ｐゴシック" panose="020B0600070205080204" pitchFamily="50" charset="-128"/>
            </a:rPr>
            <a:t>　増加の要因として、退職者数が前年に比べ９名増加し、</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名となったことが主な原因である。今後、中長期的には退職者が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名以上となった平成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年度と同程度の退職者数は想定されない。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今後も「観音寺市第３次行政改平成革大綱」に基づき、適正な職員数の配置に努める。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78014</xdr:rowOff>
    </xdr:to>
    <xdr:cxnSp macro="">
      <xdr:nvCxnSpPr>
        <xdr:cNvPr id="68" name="直線コネクタ 67"/>
        <xdr:cNvCxnSpPr/>
      </xdr:nvCxnSpPr>
      <xdr:spPr>
        <a:xfrm>
          <a:off x="3987800" y="58420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36</xdr:row>
      <xdr:rowOff>45357</xdr:rowOff>
    </xdr:to>
    <xdr:cxnSp macro="">
      <xdr:nvCxnSpPr>
        <xdr:cNvPr id="71" name="直線コネクタ 70"/>
        <xdr:cNvCxnSpPr/>
      </xdr:nvCxnSpPr>
      <xdr:spPr>
        <a:xfrm flipV="1">
          <a:off x="3098800" y="584200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97263</xdr:rowOff>
    </xdr:from>
    <xdr:ext cx="736600" cy="259045"/>
    <xdr:sp macro="" textlink="">
      <xdr:nvSpPr>
        <xdr:cNvPr id="73" name="テキスト ボックス 72"/>
        <xdr:cNvSpPr txBox="1"/>
      </xdr:nvSpPr>
      <xdr:spPr>
        <a:xfrm>
          <a:off x="3606800" y="626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94343</xdr:rowOff>
    </xdr:from>
    <xdr:to>
      <xdr:col>15</xdr:col>
      <xdr:colOff>98425</xdr:colOff>
      <xdr:row>36</xdr:row>
      <xdr:rowOff>45357</xdr:rowOff>
    </xdr:to>
    <xdr:cxnSp macro="">
      <xdr:nvCxnSpPr>
        <xdr:cNvPr id="74" name="直線コネクタ 73"/>
        <xdr:cNvCxnSpPr/>
      </xdr:nvCxnSpPr>
      <xdr:spPr>
        <a:xfrm>
          <a:off x="2209800" y="59236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10886</xdr:rowOff>
    </xdr:from>
    <xdr:to>
      <xdr:col>15</xdr:col>
      <xdr:colOff>149225</xdr:colOff>
      <xdr:row>36</xdr:row>
      <xdr:rowOff>112486</xdr:rowOff>
    </xdr:to>
    <xdr:sp macro="" textlink="">
      <xdr:nvSpPr>
        <xdr:cNvPr id="75" name="フローチャート: 判断 74"/>
        <xdr:cNvSpPr/>
      </xdr:nvSpPr>
      <xdr:spPr>
        <a:xfrm>
          <a:off x="3048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97263</xdr:rowOff>
    </xdr:from>
    <xdr:ext cx="762000" cy="259045"/>
    <xdr:sp macro="" textlink="">
      <xdr:nvSpPr>
        <xdr:cNvPr id="76" name="テキスト ボックス 75"/>
        <xdr:cNvSpPr txBox="1"/>
      </xdr:nvSpPr>
      <xdr:spPr>
        <a:xfrm>
          <a:off x="2717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94343</xdr:rowOff>
    </xdr:from>
    <xdr:to>
      <xdr:col>11</xdr:col>
      <xdr:colOff>9525</xdr:colOff>
      <xdr:row>36</xdr:row>
      <xdr:rowOff>94343</xdr:rowOff>
    </xdr:to>
    <xdr:cxnSp macro="">
      <xdr:nvCxnSpPr>
        <xdr:cNvPr id="77" name="直線コネクタ 76"/>
        <xdr:cNvCxnSpPr/>
      </xdr:nvCxnSpPr>
      <xdr:spPr>
        <a:xfrm flipV="1">
          <a:off x="1320800" y="59236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81" name="テキスト ボックス 80"/>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27214</xdr:rowOff>
    </xdr:from>
    <xdr:to>
      <xdr:col>24</xdr:col>
      <xdr:colOff>76200</xdr:colOff>
      <xdr:row>34</xdr:row>
      <xdr:rowOff>128814</xdr:rowOff>
    </xdr:to>
    <xdr:sp macro="" textlink="">
      <xdr:nvSpPr>
        <xdr:cNvPr id="87" name="楕円 86"/>
        <xdr:cNvSpPr/>
      </xdr:nvSpPr>
      <xdr:spPr>
        <a:xfrm>
          <a:off x="47752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43741</xdr:rowOff>
    </xdr:from>
    <xdr:ext cx="762000" cy="259045"/>
    <xdr:sp macro="" textlink="">
      <xdr:nvSpPr>
        <xdr:cNvPr id="88" name="人件費該当値テキスト"/>
        <xdr:cNvSpPr txBox="1"/>
      </xdr:nvSpPr>
      <xdr:spPr>
        <a:xfrm>
          <a:off x="4914900" y="570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9" name="楕円 88"/>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90" name="テキスト ボックス 89"/>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92" name="テキスト ボックス 91"/>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43543</xdr:rowOff>
    </xdr:from>
    <xdr:to>
      <xdr:col>11</xdr:col>
      <xdr:colOff>60325</xdr:colOff>
      <xdr:row>34</xdr:row>
      <xdr:rowOff>145143</xdr:rowOff>
    </xdr:to>
    <xdr:sp macro="" textlink="">
      <xdr:nvSpPr>
        <xdr:cNvPr id="93" name="楕円 92"/>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155320</xdr:rowOff>
    </xdr:from>
    <xdr:ext cx="762000" cy="259045"/>
    <xdr:sp macro="" textlink="">
      <xdr:nvSpPr>
        <xdr:cNvPr id="94" name="テキスト ボックス 93"/>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95" name="楕円 94"/>
        <xdr:cNvSpPr/>
      </xdr:nvSpPr>
      <xdr:spPr>
        <a:xfrm>
          <a:off x="1270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96" name="テキスト ボックス 95"/>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し尿処理の域外処理に要する経費や市民会館の指定管理委託料の増加により、前年度から０．７ポイント増加している。類似団体平均を上回っているものの、過去５年間増加傾向となっている。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施設管理委託料やごみ処理関係の委託料といった経費をいかにして削減していくかが今後の課題であり、新たな方策を打ち出していくことで、経費の削減を図りたい。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4" name="直線コネクタ 123"/>
        <xdr:cNvCxnSpPr/>
      </xdr:nvCxnSpPr>
      <xdr:spPr>
        <a:xfrm flipV="1">
          <a:off x="16510000" y="2413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99077</xdr:rowOff>
    </xdr:from>
    <xdr:ext cx="762000" cy="259045"/>
    <xdr:sp macro="" textlink="">
      <xdr:nvSpPr>
        <xdr:cNvPr id="125" name="物件費最小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6" name="直線コネクタ 125"/>
        <xdr:cNvCxnSpPr/>
      </xdr:nvCxnSpPr>
      <xdr:spPr>
        <a:xfrm>
          <a:off x="16421100" y="372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31750</xdr:rowOff>
    </xdr:to>
    <xdr:cxnSp macro="">
      <xdr:nvCxnSpPr>
        <xdr:cNvPr id="129" name="直線コネクタ 128"/>
        <xdr:cNvCxnSpPr/>
      </xdr:nvCxnSpPr>
      <xdr:spPr>
        <a:xfrm>
          <a:off x="15671800" y="2641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124477</xdr:rowOff>
    </xdr:from>
    <xdr:ext cx="762000" cy="259045"/>
    <xdr:sp macro="" textlink="">
      <xdr:nvSpPr>
        <xdr:cNvPr id="130" name="物件費平均値テキスト"/>
        <xdr:cNvSpPr txBox="1"/>
      </xdr:nvSpPr>
      <xdr:spPr>
        <a:xfrm>
          <a:off x="16598900" y="303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31" name="フローチャート: 判断 130"/>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69850</xdr:rowOff>
    </xdr:to>
    <xdr:cxnSp macro="">
      <xdr:nvCxnSpPr>
        <xdr:cNvPr id="132" name="直線コネクタ 131"/>
        <xdr:cNvCxnSpPr/>
      </xdr:nvCxnSpPr>
      <xdr:spPr>
        <a:xfrm>
          <a:off x="14782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4" name="テキスト ボックス 13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14</xdr:row>
      <xdr:rowOff>165100</xdr:rowOff>
    </xdr:to>
    <xdr:cxnSp macro="">
      <xdr:nvCxnSpPr>
        <xdr:cNvPr id="135" name="直線コネクタ 134"/>
        <xdr:cNvCxnSpPr/>
      </xdr:nvCxnSpPr>
      <xdr:spPr>
        <a:xfrm>
          <a:off x="13893800" y="2355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127000</xdr:rowOff>
    </xdr:to>
    <xdr:cxnSp macro="">
      <xdr:nvCxnSpPr>
        <xdr:cNvPr id="138" name="直線コネクタ 137"/>
        <xdr:cNvCxnSpPr/>
      </xdr:nvCxnSpPr>
      <xdr:spPr>
        <a:xfrm>
          <a:off x="13004800" y="226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9" name="フローチャート: 判断 138"/>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143527</xdr:rowOff>
    </xdr:from>
    <xdr:ext cx="762000" cy="259045"/>
    <xdr:sp macro="" textlink="">
      <xdr:nvSpPr>
        <xdr:cNvPr id="140" name="テキスト ボックス 139"/>
        <xdr:cNvSpPr txBox="1"/>
      </xdr:nvSpPr>
      <xdr:spPr>
        <a:xfrm>
          <a:off x="13512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1" name="フローチャート: 判断 140"/>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42" name="テキスト ボックス 141"/>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8" name="楕円 147"/>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168927</xdr:rowOff>
    </xdr:from>
    <xdr:ext cx="762000" cy="259045"/>
    <xdr:sp macro="" textlink="">
      <xdr:nvSpPr>
        <xdr:cNvPr id="149" name="物件費該当値テキスト"/>
        <xdr:cNvSpPr txBox="1"/>
      </xdr:nvSpPr>
      <xdr:spPr>
        <a:xfrm>
          <a:off x="165989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2" name="楕円 151"/>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3" name="テキスト ボックス 152"/>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54" name="楕円 153"/>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55" name="テキスト ボックス 154"/>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6" name="楕円 155"/>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7" name="テキスト ボックス 156"/>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前年度より０．７ポイント増加し、長期的にも増加傾向である。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障害者自立支援給付費や法人保育所への給付等の子育て支援施策の費用が増加していることが影響している。中学校卒業までの医療費助成制度の継続や法人保育所・認定こども園の新設等による児童福祉費の増加、老人保護措置費などの高齢者福祉関係経費の増加など社会保障経費は今後ますます増加することが予想される。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年度においては、市民にアンケート調査を実施するなどして、扶助費のなかでも単独事業の継続の是非について見直しを図る。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102507</xdr:rowOff>
    </xdr:to>
    <xdr:cxnSp macro="">
      <xdr:nvCxnSpPr>
        <xdr:cNvPr id="187" name="直線コネクタ 186"/>
        <xdr:cNvCxnSpPr/>
      </xdr:nvCxnSpPr>
      <xdr:spPr>
        <a:xfrm flipV="1">
          <a:off x="4826000" y="8960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59</xdr:row>
      <xdr:rowOff>53522</xdr:rowOff>
    </xdr:to>
    <xdr:cxnSp macro="">
      <xdr:nvCxnSpPr>
        <xdr:cNvPr id="192" name="直線コネクタ 191"/>
        <xdr:cNvCxnSpPr/>
      </xdr:nvCxnSpPr>
      <xdr:spPr>
        <a:xfrm>
          <a:off x="3987800" y="99404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3"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57</xdr:row>
      <xdr:rowOff>167822</xdr:rowOff>
    </xdr:to>
    <xdr:cxnSp macro="">
      <xdr:nvCxnSpPr>
        <xdr:cNvPr id="195" name="直線コネクタ 194"/>
        <xdr:cNvCxnSpPr/>
      </xdr:nvCxnSpPr>
      <xdr:spPr>
        <a:xfrm>
          <a:off x="3098800" y="96465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45357</xdr:rowOff>
    </xdr:to>
    <xdr:cxnSp macro="">
      <xdr:nvCxnSpPr>
        <xdr:cNvPr id="198" name="直線コネクタ 197"/>
        <xdr:cNvCxnSpPr/>
      </xdr:nvCxnSpPr>
      <xdr:spPr>
        <a:xfrm>
          <a:off x="2209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9" name="フローチャート: 判断 198"/>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0" name="テキスト ボックス 19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118835</xdr:rowOff>
    </xdr:to>
    <xdr:cxnSp macro="">
      <xdr:nvCxnSpPr>
        <xdr:cNvPr id="201" name="直線コネクタ 200"/>
        <xdr:cNvCxnSpPr/>
      </xdr:nvCxnSpPr>
      <xdr:spPr>
        <a:xfrm>
          <a:off x="1320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2" name="フローチャート: 判断 201"/>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3" name="テキスト ボックス 20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1" name="楕円 210"/>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2"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6" name="テキスト ボックス 21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8" name="テキスト ボックス 217"/>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20" name="テキスト ボックス 219"/>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前年度より０．３ポイント増加し、類似団体平均を下回っている。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年度の繰出金総額は同程度だが、国民健康保険事業や後期高齢者医療事業、介護保険事業といった社会保障に係る繰出金の割合が大きく、長期的に増加していくと見込まれている。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また、公共下水道事業において、平成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年度から一部法適用に移行したのちも、普通会計からの繰出金に依存せざるを得ない。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道路橋りょうや公共施設の老朽化に伴う維持補修費も増加傾向にある。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普通会計であるなしに関わらず、公共施設の維持管理経費を削減することが課題となっている。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6" name="直線コネクタ 245"/>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46990</xdr:rowOff>
    </xdr:from>
    <xdr:to>
      <xdr:col>82</xdr:col>
      <xdr:colOff>107950</xdr:colOff>
      <xdr:row>61</xdr:row>
      <xdr:rowOff>115570</xdr:rowOff>
    </xdr:to>
    <xdr:cxnSp macro="">
      <xdr:nvCxnSpPr>
        <xdr:cNvPr id="251" name="直線コネクタ 250"/>
        <xdr:cNvCxnSpPr/>
      </xdr:nvCxnSpPr>
      <xdr:spPr>
        <a:xfrm>
          <a:off x="15671800" y="10505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12717</xdr:rowOff>
    </xdr:from>
    <xdr:ext cx="762000" cy="259045"/>
    <xdr:sp macro="" textlink="">
      <xdr:nvSpPr>
        <xdr:cNvPr id="252" name="その他平均値テキスト"/>
        <xdr:cNvSpPr txBox="1"/>
      </xdr:nvSpPr>
      <xdr:spPr>
        <a:xfrm>
          <a:off x="16598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3" name="フローチャート: 判断 252"/>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61</xdr:row>
      <xdr:rowOff>46990</xdr:rowOff>
    </xdr:to>
    <xdr:cxnSp macro="">
      <xdr:nvCxnSpPr>
        <xdr:cNvPr id="254" name="直線コネクタ 253"/>
        <xdr:cNvCxnSpPr/>
      </xdr:nvCxnSpPr>
      <xdr:spPr>
        <a:xfrm>
          <a:off x="14782800" y="10436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5" name="フローチャート: 判断 254"/>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56" name="テキスト ボックス 255"/>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149860</xdr:rowOff>
    </xdr:to>
    <xdr:cxnSp macro="">
      <xdr:nvCxnSpPr>
        <xdr:cNvPr id="257" name="直線コネクタ 256"/>
        <xdr:cNvCxnSpPr/>
      </xdr:nvCxnSpPr>
      <xdr:spPr>
        <a:xfrm>
          <a:off x="13893800" y="10299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8" name="フローチャート: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127000</xdr:rowOff>
    </xdr:to>
    <xdr:cxnSp macro="">
      <xdr:nvCxnSpPr>
        <xdr:cNvPr id="260" name="直線コネクタ 259"/>
        <xdr:cNvCxnSpPr/>
      </xdr:nvCxnSpPr>
      <xdr:spPr>
        <a:xfrm flipV="1">
          <a:off x="13004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64770</xdr:rowOff>
    </xdr:from>
    <xdr:to>
      <xdr:col>82</xdr:col>
      <xdr:colOff>158750</xdr:colOff>
      <xdr:row>61</xdr:row>
      <xdr:rowOff>166370</xdr:rowOff>
    </xdr:to>
    <xdr:sp macro="" textlink="">
      <xdr:nvSpPr>
        <xdr:cNvPr id="270" name="楕円 269"/>
        <xdr:cNvSpPr/>
      </xdr:nvSpPr>
      <xdr:spPr>
        <a:xfrm>
          <a:off x="164592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144797</xdr:rowOff>
    </xdr:from>
    <xdr:ext cx="762000" cy="259045"/>
    <xdr:sp macro="" textlink="">
      <xdr:nvSpPr>
        <xdr:cNvPr id="271" name="その他該当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167640</xdr:rowOff>
    </xdr:from>
    <xdr:to>
      <xdr:col>78</xdr:col>
      <xdr:colOff>120650</xdr:colOff>
      <xdr:row>61</xdr:row>
      <xdr:rowOff>97790</xdr:rowOff>
    </xdr:to>
    <xdr:sp macro="" textlink="">
      <xdr:nvSpPr>
        <xdr:cNvPr id="272" name="楕円 271"/>
        <xdr:cNvSpPr/>
      </xdr:nvSpPr>
      <xdr:spPr>
        <a:xfrm>
          <a:off x="1562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82567</xdr:rowOff>
    </xdr:from>
    <xdr:ext cx="736600" cy="259045"/>
    <xdr:sp macro="" textlink="">
      <xdr:nvSpPr>
        <xdr:cNvPr id="273" name="テキスト ボックス 272"/>
        <xdr:cNvSpPr txBox="1"/>
      </xdr:nvSpPr>
      <xdr:spPr>
        <a:xfrm>
          <a:off x="15290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74" name="楕円 273"/>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75" name="テキスト ボックス 274"/>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8" name="楕円 277"/>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9" name="テキスト ボックス 278"/>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前年度より１．１ポイント減少し、類似団体平均と比べ０．９ポイント上回っている。</a:t>
          </a:r>
        </a:p>
        <a:p>
          <a:r>
            <a:rPr kumimoji="1" lang="ja-JP" altLang="en-US" sz="1200">
              <a:latin typeface="ＭＳ Ｐゴシック" panose="020B0600070205080204" pitchFamily="50" charset="-128"/>
              <a:ea typeface="ＭＳ Ｐゴシック" panose="020B0600070205080204" pitchFamily="50" charset="-128"/>
            </a:rPr>
            <a:t>　これは平成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年度において、一部事務組合負担金や社会福祉協議会への補助金等が減少したことによる。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年度予算からは、市単独の補助金について、重要性や必要性を担当課で検討し、廃止・休止・縮減の実施に着手している。公債費が平成</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年度にピークを迎えることを踏まえ、より一層の検討を進める。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7" name="直線コネクタ 306"/>
        <xdr:cNvCxnSpPr/>
      </xdr:nvCxnSpPr>
      <xdr:spPr>
        <a:xfrm flipV="1">
          <a:off x="16510000" y="5575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08"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9" name="直線コネクタ 308"/>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76200</xdr:rowOff>
    </xdr:from>
    <xdr:to>
      <xdr:col>82</xdr:col>
      <xdr:colOff>107950</xdr:colOff>
      <xdr:row>37</xdr:row>
      <xdr:rowOff>44450</xdr:rowOff>
    </xdr:to>
    <xdr:cxnSp macro="">
      <xdr:nvCxnSpPr>
        <xdr:cNvPr id="312" name="直線コネクタ 311"/>
        <xdr:cNvCxnSpPr/>
      </xdr:nvCxnSpPr>
      <xdr:spPr>
        <a:xfrm flipV="1">
          <a:off x="15671800" y="6248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63500</xdr:rowOff>
    </xdr:from>
    <xdr:to>
      <xdr:col>78</xdr:col>
      <xdr:colOff>69850</xdr:colOff>
      <xdr:row>37</xdr:row>
      <xdr:rowOff>44450</xdr:rowOff>
    </xdr:to>
    <xdr:cxnSp macro="">
      <xdr:nvCxnSpPr>
        <xdr:cNvPr id="315" name="直線コネクタ 314"/>
        <xdr:cNvCxnSpPr/>
      </xdr:nvCxnSpPr>
      <xdr:spPr>
        <a:xfrm>
          <a:off x="14782800" y="623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6" name="フローチャート: 判断 315"/>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118127</xdr:rowOff>
    </xdr:from>
    <xdr:ext cx="736600" cy="259045"/>
    <xdr:sp macro="" textlink="">
      <xdr:nvSpPr>
        <xdr:cNvPr id="317" name="テキスト ボックス 316"/>
        <xdr:cNvSpPr txBox="1"/>
      </xdr:nvSpPr>
      <xdr:spPr>
        <a:xfrm>
          <a:off x="15290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63500</xdr:rowOff>
    </xdr:from>
    <xdr:to>
      <xdr:col>73</xdr:col>
      <xdr:colOff>180975</xdr:colOff>
      <xdr:row>37</xdr:row>
      <xdr:rowOff>120650</xdr:rowOff>
    </xdr:to>
    <xdr:cxnSp macro="">
      <xdr:nvCxnSpPr>
        <xdr:cNvPr id="318" name="直線コネクタ 317"/>
        <xdr:cNvCxnSpPr/>
      </xdr:nvCxnSpPr>
      <xdr:spPr>
        <a:xfrm flipV="1">
          <a:off x="13893800" y="6235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9" name="フローチャート: 判断 318"/>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20" name="テキスト ボックス 319"/>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37</xdr:row>
      <xdr:rowOff>120650</xdr:rowOff>
    </xdr:to>
    <xdr:cxnSp macro="">
      <xdr:nvCxnSpPr>
        <xdr:cNvPr id="321" name="直線コネクタ 320"/>
        <xdr:cNvCxnSpPr/>
      </xdr:nvCxnSpPr>
      <xdr:spPr>
        <a:xfrm>
          <a:off x="13004800" y="6261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2" name="フローチャート: 判断 321"/>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5" name="テキスト ボックス 324"/>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25400</xdr:rowOff>
    </xdr:from>
    <xdr:to>
      <xdr:col>82</xdr:col>
      <xdr:colOff>158750</xdr:colOff>
      <xdr:row>36</xdr:row>
      <xdr:rowOff>127000</xdr:rowOff>
    </xdr:to>
    <xdr:sp macro="" textlink="">
      <xdr:nvSpPr>
        <xdr:cNvPr id="331" name="楕円 330"/>
        <xdr:cNvSpPr/>
      </xdr:nvSpPr>
      <xdr:spPr>
        <a:xfrm>
          <a:off x="16459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41927</xdr:rowOff>
    </xdr:from>
    <xdr:ext cx="762000" cy="259045"/>
    <xdr:sp macro="" textlink="">
      <xdr:nvSpPr>
        <xdr:cNvPr id="332" name="補助費等該当値テキスト"/>
        <xdr:cNvSpPr txBox="1"/>
      </xdr:nvSpPr>
      <xdr:spPr>
        <a:xfrm>
          <a:off x="16598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165100</xdr:rowOff>
    </xdr:from>
    <xdr:to>
      <xdr:col>78</xdr:col>
      <xdr:colOff>120650</xdr:colOff>
      <xdr:row>37</xdr:row>
      <xdr:rowOff>95250</xdr:rowOff>
    </xdr:to>
    <xdr:sp macro="" textlink="">
      <xdr:nvSpPr>
        <xdr:cNvPr id="333" name="楕円 332"/>
        <xdr:cNvSpPr/>
      </xdr:nvSpPr>
      <xdr:spPr>
        <a:xfrm>
          <a:off x="15621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334" name="テキスト ボックス 333"/>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12700</xdr:rowOff>
    </xdr:from>
    <xdr:to>
      <xdr:col>74</xdr:col>
      <xdr:colOff>31750</xdr:colOff>
      <xdr:row>36</xdr:row>
      <xdr:rowOff>114300</xdr:rowOff>
    </xdr:to>
    <xdr:sp macro="" textlink="">
      <xdr:nvSpPr>
        <xdr:cNvPr id="335" name="楕円 334"/>
        <xdr:cNvSpPr/>
      </xdr:nvSpPr>
      <xdr:spPr>
        <a:xfrm>
          <a:off x="14732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124477</xdr:rowOff>
    </xdr:from>
    <xdr:ext cx="762000" cy="259045"/>
    <xdr:sp macro="" textlink="">
      <xdr:nvSpPr>
        <xdr:cNvPr id="336" name="テキスト ボックス 335"/>
        <xdr:cNvSpPr txBox="1"/>
      </xdr:nvSpPr>
      <xdr:spPr>
        <a:xfrm>
          <a:off x="14401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69850</xdr:rowOff>
    </xdr:from>
    <xdr:to>
      <xdr:col>69</xdr:col>
      <xdr:colOff>142875</xdr:colOff>
      <xdr:row>38</xdr:row>
      <xdr:rowOff>0</xdr:rowOff>
    </xdr:to>
    <xdr:sp macro="" textlink="">
      <xdr:nvSpPr>
        <xdr:cNvPr id="337" name="楕円 336"/>
        <xdr:cNvSpPr/>
      </xdr:nvSpPr>
      <xdr:spPr>
        <a:xfrm>
          <a:off x="13843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156227</xdr:rowOff>
    </xdr:from>
    <xdr:ext cx="762000" cy="259045"/>
    <xdr:sp macro="" textlink="">
      <xdr:nvSpPr>
        <xdr:cNvPr id="338" name="テキスト ボックス 337"/>
        <xdr:cNvSpPr txBox="1"/>
      </xdr:nvSpPr>
      <xdr:spPr>
        <a:xfrm>
          <a:off x="13512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9" name="楕円 338"/>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40" name="テキスト ボックス 339"/>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経常収支比率の分母である市税が増加したことから、前年度より０．２ポイント減少した。類似団体平均と比較して３．４ポイント大きくなっている。また、公債費の総額の減少要因は、平成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年度で合併特例事業債（基金造成）の償還が完了したことにある。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新庁舎や新市民会館に係る償還が平成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年度から本格化し、平成</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年度にかけて公債費が増加する見込みである。今後は観音寺中央幼稚園の新設や豊浜小学校・幼稚園の改築に伴う市債発行を予定しているため、それ以外の普通建設事業の廃止・見直しはもちろんのこと、交付税措置のない地方債は借入を控えるなどし、財政負担を軽減するとともに、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86179</xdr:rowOff>
    </xdr:to>
    <xdr:cxnSp macro="">
      <xdr:nvCxnSpPr>
        <xdr:cNvPr id="370" name="直線コネクタ 369"/>
        <xdr:cNvCxnSpPr/>
      </xdr:nvCxnSpPr>
      <xdr:spPr>
        <a:xfrm flipV="1">
          <a:off x="4826000" y="12455072"/>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58256</xdr:rowOff>
    </xdr:from>
    <xdr:ext cx="762000" cy="259045"/>
    <xdr:sp macro="" textlink="">
      <xdr:nvSpPr>
        <xdr:cNvPr id="371"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86179</xdr:rowOff>
    </xdr:from>
    <xdr:to>
      <xdr:col>24</xdr:col>
      <xdr:colOff>114300</xdr:colOff>
      <xdr:row>81</xdr:row>
      <xdr:rowOff>86179</xdr:rowOff>
    </xdr:to>
    <xdr:cxnSp macro="">
      <xdr:nvCxnSpPr>
        <xdr:cNvPr id="372" name="直線コネクタ 371"/>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143329</xdr:rowOff>
    </xdr:from>
    <xdr:to>
      <xdr:col>24</xdr:col>
      <xdr:colOff>25400</xdr:colOff>
      <xdr:row>81</xdr:row>
      <xdr:rowOff>4536</xdr:rowOff>
    </xdr:to>
    <xdr:cxnSp macro="">
      <xdr:nvCxnSpPr>
        <xdr:cNvPr id="375" name="直線コネクタ 374"/>
        <xdr:cNvCxnSpPr/>
      </xdr:nvCxnSpPr>
      <xdr:spPr>
        <a:xfrm flipV="1">
          <a:off x="3987800" y="13859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68234</xdr:rowOff>
    </xdr:from>
    <xdr:ext cx="762000" cy="259045"/>
    <xdr:sp macro="" textlink="">
      <xdr:nvSpPr>
        <xdr:cNvPr id="376"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77" name="フローチャート: 判断 376"/>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127000</xdr:rowOff>
    </xdr:from>
    <xdr:to>
      <xdr:col>19</xdr:col>
      <xdr:colOff>187325</xdr:colOff>
      <xdr:row>81</xdr:row>
      <xdr:rowOff>4536</xdr:rowOff>
    </xdr:to>
    <xdr:cxnSp macro="">
      <xdr:nvCxnSpPr>
        <xdr:cNvPr id="378" name="直線コネクタ 377"/>
        <xdr:cNvCxnSpPr/>
      </xdr:nvCxnSpPr>
      <xdr:spPr>
        <a:xfrm>
          <a:off x="3098800" y="13843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100693</xdr:rowOff>
    </xdr:from>
    <xdr:to>
      <xdr:col>20</xdr:col>
      <xdr:colOff>38100</xdr:colOff>
      <xdr:row>78</xdr:row>
      <xdr:rowOff>30843</xdr:rowOff>
    </xdr:to>
    <xdr:sp macro="" textlink="">
      <xdr:nvSpPr>
        <xdr:cNvPr id="379" name="フローチャート: 判断 378"/>
        <xdr:cNvSpPr/>
      </xdr:nvSpPr>
      <xdr:spPr>
        <a:xfrm>
          <a:off x="3937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41020</xdr:rowOff>
    </xdr:from>
    <xdr:ext cx="736600" cy="259045"/>
    <xdr:sp macro="" textlink="">
      <xdr:nvSpPr>
        <xdr:cNvPr id="380" name="テキスト ボックス 379"/>
        <xdr:cNvSpPr txBox="1"/>
      </xdr:nvSpPr>
      <xdr:spPr>
        <a:xfrm>
          <a:off x="3606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80</xdr:row>
      <xdr:rowOff>159657</xdr:rowOff>
    </xdr:to>
    <xdr:cxnSp macro="">
      <xdr:nvCxnSpPr>
        <xdr:cNvPr id="381" name="直線コネクタ 380"/>
        <xdr:cNvCxnSpPr/>
      </xdr:nvCxnSpPr>
      <xdr:spPr>
        <a:xfrm flipV="1">
          <a:off x="2209800" y="13843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2" name="フローチャート: 判断 381"/>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3" name="テキスト ボックス 382"/>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159657</xdr:rowOff>
    </xdr:from>
    <xdr:to>
      <xdr:col>11</xdr:col>
      <xdr:colOff>9525</xdr:colOff>
      <xdr:row>81</xdr:row>
      <xdr:rowOff>102507</xdr:rowOff>
    </xdr:to>
    <xdr:cxnSp macro="">
      <xdr:nvCxnSpPr>
        <xdr:cNvPr id="384" name="直線コネクタ 383"/>
        <xdr:cNvCxnSpPr/>
      </xdr:nvCxnSpPr>
      <xdr:spPr>
        <a:xfrm flipV="1">
          <a:off x="1320800" y="13875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5" name="フローチャート: 判断 384"/>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386" name="テキスト ボックス 385"/>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8" name="テキスト ボックス 387"/>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92529</xdr:rowOff>
    </xdr:from>
    <xdr:to>
      <xdr:col>24</xdr:col>
      <xdr:colOff>76200</xdr:colOff>
      <xdr:row>81</xdr:row>
      <xdr:rowOff>22679</xdr:rowOff>
    </xdr:to>
    <xdr:sp macro="" textlink="">
      <xdr:nvSpPr>
        <xdr:cNvPr id="394" name="楕円 393"/>
        <xdr:cNvSpPr/>
      </xdr:nvSpPr>
      <xdr:spPr>
        <a:xfrm>
          <a:off x="4775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1106</xdr:rowOff>
    </xdr:from>
    <xdr:ext cx="762000" cy="259045"/>
    <xdr:sp macro="" textlink="">
      <xdr:nvSpPr>
        <xdr:cNvPr id="395" name="公債費該当値テキスト"/>
        <xdr:cNvSpPr txBox="1"/>
      </xdr:nvSpPr>
      <xdr:spPr>
        <a:xfrm>
          <a:off x="4914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125186</xdr:rowOff>
    </xdr:from>
    <xdr:to>
      <xdr:col>20</xdr:col>
      <xdr:colOff>38100</xdr:colOff>
      <xdr:row>81</xdr:row>
      <xdr:rowOff>55336</xdr:rowOff>
    </xdr:to>
    <xdr:sp macro="" textlink="">
      <xdr:nvSpPr>
        <xdr:cNvPr id="396" name="楕円 395"/>
        <xdr:cNvSpPr/>
      </xdr:nvSpPr>
      <xdr:spPr>
        <a:xfrm>
          <a:off x="3937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40113</xdr:rowOff>
    </xdr:from>
    <xdr:ext cx="736600" cy="259045"/>
    <xdr:sp macro="" textlink="">
      <xdr:nvSpPr>
        <xdr:cNvPr id="397" name="テキスト ボックス 396"/>
        <xdr:cNvSpPr txBox="1"/>
      </xdr:nvSpPr>
      <xdr:spPr>
        <a:xfrm>
          <a:off x="3606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98" name="楕円 397"/>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99" name="テキスト ボックス 398"/>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108857</xdr:rowOff>
    </xdr:from>
    <xdr:to>
      <xdr:col>11</xdr:col>
      <xdr:colOff>60325</xdr:colOff>
      <xdr:row>81</xdr:row>
      <xdr:rowOff>39007</xdr:rowOff>
    </xdr:to>
    <xdr:sp macro="" textlink="">
      <xdr:nvSpPr>
        <xdr:cNvPr id="400" name="楕円 399"/>
        <xdr:cNvSpPr/>
      </xdr:nvSpPr>
      <xdr:spPr>
        <a:xfrm>
          <a:off x="2159000" y="13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23784</xdr:rowOff>
    </xdr:from>
    <xdr:ext cx="762000" cy="259045"/>
    <xdr:sp macro="" textlink="">
      <xdr:nvSpPr>
        <xdr:cNvPr id="401" name="テキスト ボックス 400"/>
        <xdr:cNvSpPr txBox="1"/>
      </xdr:nvSpPr>
      <xdr:spPr>
        <a:xfrm>
          <a:off x="1828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51707</xdr:rowOff>
    </xdr:from>
    <xdr:to>
      <xdr:col>6</xdr:col>
      <xdr:colOff>171450</xdr:colOff>
      <xdr:row>81</xdr:row>
      <xdr:rowOff>153307</xdr:rowOff>
    </xdr:to>
    <xdr:sp macro="" textlink="">
      <xdr:nvSpPr>
        <xdr:cNvPr id="402" name="楕円 401"/>
        <xdr:cNvSpPr/>
      </xdr:nvSpPr>
      <xdr:spPr>
        <a:xfrm>
          <a:off x="1270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138084</xdr:rowOff>
    </xdr:from>
    <xdr:ext cx="762000" cy="259045"/>
    <xdr:sp macro="" textlink="">
      <xdr:nvSpPr>
        <xdr:cNvPr id="403" name="テキスト ボックス 402"/>
        <xdr:cNvSpPr txBox="1"/>
      </xdr:nvSpPr>
      <xdr:spPr>
        <a:xfrm>
          <a:off x="939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昨年度と比べて、１．０ポイント増加している。主な要因としては扶助費の増加である。今後、税収が飛躍的に伸びることは期待できないなかで、平成</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年度に向けて公債費は増加していく。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や補助費等はもちろんのこと、人件費や扶助費といった義務的経費も削減可能なものについては積極的に削減を行うことで、財政の硬直化を防ぎ、さらなる行財政改革を全庁的に取り組むことで、持続可能な財政運営を行っ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78015</xdr:rowOff>
    </xdr:from>
    <xdr:to>
      <xdr:col>82</xdr:col>
      <xdr:colOff>107950</xdr:colOff>
      <xdr:row>81</xdr:row>
      <xdr:rowOff>167821</xdr:rowOff>
    </xdr:to>
    <xdr:cxnSp macro="">
      <xdr:nvCxnSpPr>
        <xdr:cNvPr id="433" name="直線コネクタ 432"/>
        <xdr:cNvCxnSpPr/>
      </xdr:nvCxnSpPr>
      <xdr:spPr>
        <a:xfrm flipV="1">
          <a:off x="16510000" y="12765315"/>
          <a:ext cx="0" cy="128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139898</xdr:rowOff>
    </xdr:from>
    <xdr:ext cx="762000" cy="259045"/>
    <xdr:sp macro="" textlink="">
      <xdr:nvSpPr>
        <xdr:cNvPr id="434"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167821</xdr:rowOff>
    </xdr:from>
    <xdr:to>
      <xdr:col>82</xdr:col>
      <xdr:colOff>196850</xdr:colOff>
      <xdr:row>81</xdr:row>
      <xdr:rowOff>167821</xdr:rowOff>
    </xdr:to>
    <xdr:cxnSp macro="">
      <xdr:nvCxnSpPr>
        <xdr:cNvPr id="435" name="直線コネクタ 434"/>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164392</xdr:rowOff>
    </xdr:from>
    <xdr:ext cx="762000" cy="259045"/>
    <xdr:sp macro="" textlink="">
      <xdr:nvSpPr>
        <xdr:cNvPr id="436" name="公債費以外最大値テキスト"/>
        <xdr:cNvSpPr txBox="1"/>
      </xdr:nvSpPr>
      <xdr:spPr>
        <a:xfrm>
          <a:off x="16598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78015</xdr:rowOff>
    </xdr:from>
    <xdr:to>
      <xdr:col>82</xdr:col>
      <xdr:colOff>196850</xdr:colOff>
      <xdr:row>74</xdr:row>
      <xdr:rowOff>78015</xdr:rowOff>
    </xdr:to>
    <xdr:cxnSp macro="">
      <xdr:nvCxnSpPr>
        <xdr:cNvPr id="437" name="直線コネクタ 436"/>
        <xdr:cNvCxnSpPr/>
      </xdr:nvCxnSpPr>
      <xdr:spPr>
        <a:xfrm>
          <a:off x="16421100" y="1276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76</xdr:row>
      <xdr:rowOff>110671</xdr:rowOff>
    </xdr:to>
    <xdr:cxnSp macro="">
      <xdr:nvCxnSpPr>
        <xdr:cNvPr id="438" name="直線コネクタ 437"/>
        <xdr:cNvCxnSpPr/>
      </xdr:nvCxnSpPr>
      <xdr:spPr>
        <a:xfrm>
          <a:off x="15671800" y="12977585"/>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39"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0" name="フローチャート: 判断 439"/>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37193</xdr:rowOff>
    </xdr:from>
    <xdr:to>
      <xdr:col>78</xdr:col>
      <xdr:colOff>69850</xdr:colOff>
      <xdr:row>75</xdr:row>
      <xdr:rowOff>118835</xdr:rowOff>
    </xdr:to>
    <xdr:cxnSp macro="">
      <xdr:nvCxnSpPr>
        <xdr:cNvPr id="441" name="直線コネクタ 440"/>
        <xdr:cNvCxnSpPr/>
      </xdr:nvCxnSpPr>
      <xdr:spPr>
        <a:xfrm>
          <a:off x="14782800" y="12895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42" name="フローチャート: 判断 441"/>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3" name="テキスト ボックス 442"/>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53522</xdr:rowOff>
    </xdr:from>
    <xdr:to>
      <xdr:col>73</xdr:col>
      <xdr:colOff>180975</xdr:colOff>
      <xdr:row>75</xdr:row>
      <xdr:rowOff>37193</xdr:rowOff>
    </xdr:to>
    <xdr:cxnSp macro="">
      <xdr:nvCxnSpPr>
        <xdr:cNvPr id="444" name="直線コネクタ 443"/>
        <xdr:cNvCxnSpPr/>
      </xdr:nvCxnSpPr>
      <xdr:spPr>
        <a:xfrm>
          <a:off x="13893800" y="125693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43543</xdr:rowOff>
    </xdr:from>
    <xdr:to>
      <xdr:col>74</xdr:col>
      <xdr:colOff>31750</xdr:colOff>
      <xdr:row>74</xdr:row>
      <xdr:rowOff>145143</xdr:rowOff>
    </xdr:to>
    <xdr:sp macro="" textlink="">
      <xdr:nvSpPr>
        <xdr:cNvPr id="445" name="フローチャート: 判断 444"/>
        <xdr:cNvSpPr/>
      </xdr:nvSpPr>
      <xdr:spPr>
        <a:xfrm>
          <a:off x="14732000" y="127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155320</xdr:rowOff>
    </xdr:from>
    <xdr:ext cx="762000" cy="259045"/>
    <xdr:sp macro="" textlink="">
      <xdr:nvSpPr>
        <xdr:cNvPr id="446" name="テキスト ボックス 445"/>
        <xdr:cNvSpPr txBox="1"/>
      </xdr:nvSpPr>
      <xdr:spPr>
        <a:xfrm>
          <a:off x="14401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53522</xdr:rowOff>
    </xdr:from>
    <xdr:to>
      <xdr:col>69</xdr:col>
      <xdr:colOff>92075</xdr:colOff>
      <xdr:row>73</xdr:row>
      <xdr:rowOff>69850</xdr:rowOff>
    </xdr:to>
    <xdr:cxnSp macro="">
      <xdr:nvCxnSpPr>
        <xdr:cNvPr id="447" name="直線コネクタ 446"/>
        <xdr:cNvCxnSpPr/>
      </xdr:nvCxnSpPr>
      <xdr:spPr>
        <a:xfrm flipV="1">
          <a:off x="13004800" y="12569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92528</xdr:rowOff>
    </xdr:from>
    <xdr:to>
      <xdr:col>69</xdr:col>
      <xdr:colOff>142875</xdr:colOff>
      <xdr:row>75</xdr:row>
      <xdr:rowOff>22678</xdr:rowOff>
    </xdr:to>
    <xdr:sp macro="" textlink="">
      <xdr:nvSpPr>
        <xdr:cNvPr id="448" name="フローチャート: 判断 447"/>
        <xdr:cNvSpPr/>
      </xdr:nvSpPr>
      <xdr:spPr>
        <a:xfrm>
          <a:off x="13843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7455</xdr:rowOff>
    </xdr:from>
    <xdr:ext cx="762000" cy="259045"/>
    <xdr:sp macro="" textlink="">
      <xdr:nvSpPr>
        <xdr:cNvPr id="449" name="テキスト ボックス 448"/>
        <xdr:cNvSpPr txBox="1"/>
      </xdr:nvSpPr>
      <xdr:spPr>
        <a:xfrm>
          <a:off x="13512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xdr:rowOff>
    </xdr:from>
    <xdr:to>
      <xdr:col>65</xdr:col>
      <xdr:colOff>53975</xdr:colOff>
      <xdr:row>74</xdr:row>
      <xdr:rowOff>112485</xdr:rowOff>
    </xdr:to>
    <xdr:sp macro="" textlink="">
      <xdr:nvSpPr>
        <xdr:cNvPr id="450" name="フローチャート: 判断 449"/>
        <xdr:cNvSpPr/>
      </xdr:nvSpPr>
      <xdr:spPr>
        <a:xfrm>
          <a:off x="12954000" y="126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97262</xdr:rowOff>
    </xdr:from>
    <xdr:ext cx="762000" cy="259045"/>
    <xdr:sp macro="" textlink="">
      <xdr:nvSpPr>
        <xdr:cNvPr id="451" name="テキスト ボックス 450"/>
        <xdr:cNvSpPr txBox="1"/>
      </xdr:nvSpPr>
      <xdr:spPr>
        <a:xfrm>
          <a:off x="12623800" y="1278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57" name="楕円 456"/>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76399</xdr:rowOff>
    </xdr:from>
    <xdr:ext cx="762000" cy="259045"/>
    <xdr:sp macro="" textlink="">
      <xdr:nvSpPr>
        <xdr:cNvPr id="458" name="公債費以外該当値テキスト"/>
        <xdr:cNvSpPr txBox="1"/>
      </xdr:nvSpPr>
      <xdr:spPr>
        <a:xfrm>
          <a:off x="16598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68035</xdr:rowOff>
    </xdr:from>
    <xdr:to>
      <xdr:col>78</xdr:col>
      <xdr:colOff>120650</xdr:colOff>
      <xdr:row>75</xdr:row>
      <xdr:rowOff>169636</xdr:rowOff>
    </xdr:to>
    <xdr:sp macro="" textlink="">
      <xdr:nvSpPr>
        <xdr:cNvPr id="459" name="楕円 458"/>
        <xdr:cNvSpPr/>
      </xdr:nvSpPr>
      <xdr:spPr>
        <a:xfrm>
          <a:off x="15621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8362</xdr:rowOff>
    </xdr:from>
    <xdr:ext cx="736600" cy="259045"/>
    <xdr:sp macro="" textlink="">
      <xdr:nvSpPr>
        <xdr:cNvPr id="460" name="テキスト ボックス 459"/>
        <xdr:cNvSpPr txBox="1"/>
      </xdr:nvSpPr>
      <xdr:spPr>
        <a:xfrm>
          <a:off x="15290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157843</xdr:rowOff>
    </xdr:from>
    <xdr:to>
      <xdr:col>74</xdr:col>
      <xdr:colOff>31750</xdr:colOff>
      <xdr:row>75</xdr:row>
      <xdr:rowOff>87993</xdr:rowOff>
    </xdr:to>
    <xdr:sp macro="" textlink="">
      <xdr:nvSpPr>
        <xdr:cNvPr id="461" name="楕円 460"/>
        <xdr:cNvSpPr/>
      </xdr:nvSpPr>
      <xdr:spPr>
        <a:xfrm>
          <a:off x="14732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72770</xdr:rowOff>
    </xdr:from>
    <xdr:ext cx="762000" cy="259045"/>
    <xdr:sp macro="" textlink="">
      <xdr:nvSpPr>
        <xdr:cNvPr id="462" name="テキスト ボックス 461"/>
        <xdr:cNvSpPr txBox="1"/>
      </xdr:nvSpPr>
      <xdr:spPr>
        <a:xfrm>
          <a:off x="14401800" y="1293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2722</xdr:rowOff>
    </xdr:from>
    <xdr:to>
      <xdr:col>69</xdr:col>
      <xdr:colOff>142875</xdr:colOff>
      <xdr:row>73</xdr:row>
      <xdr:rowOff>104322</xdr:rowOff>
    </xdr:to>
    <xdr:sp macro="" textlink="">
      <xdr:nvSpPr>
        <xdr:cNvPr id="463" name="楕円 462"/>
        <xdr:cNvSpPr/>
      </xdr:nvSpPr>
      <xdr:spPr>
        <a:xfrm>
          <a:off x="13843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114499</xdr:rowOff>
    </xdr:from>
    <xdr:ext cx="762000" cy="259045"/>
    <xdr:sp macro="" textlink="">
      <xdr:nvSpPr>
        <xdr:cNvPr id="464" name="テキスト ボックス 463"/>
        <xdr:cNvSpPr txBox="1"/>
      </xdr:nvSpPr>
      <xdr:spPr>
        <a:xfrm>
          <a:off x="13512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65" name="楕円 464"/>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66" name="テキスト ボックス 465"/>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30531</xdr:rowOff>
    </xdr:from>
    <xdr:to>
      <xdr:col>29</xdr:col>
      <xdr:colOff>127000</xdr:colOff>
      <xdr:row>17</xdr:row>
      <xdr:rowOff>129210</xdr:rowOff>
    </xdr:to>
    <xdr:cxnSp macro="">
      <xdr:nvCxnSpPr>
        <xdr:cNvPr id="50" name="直線コネクタ 49"/>
        <xdr:cNvCxnSpPr/>
      </xdr:nvCxnSpPr>
      <xdr:spPr bwMode="auto">
        <a:xfrm flipV="1">
          <a:off x="5003800" y="2992806"/>
          <a:ext cx="647700" cy="9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137685</xdr:rowOff>
    </xdr:from>
    <xdr:ext cx="762000" cy="259045"/>
    <xdr:sp macro="" textlink="">
      <xdr:nvSpPr>
        <xdr:cNvPr id="51" name="人口1人当たり決算額の推移平均値テキスト130"/>
        <xdr:cNvSpPr txBox="1"/>
      </xdr:nvSpPr>
      <xdr:spPr>
        <a:xfrm>
          <a:off x="57404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58877</xdr:rowOff>
    </xdr:from>
    <xdr:to>
      <xdr:col>26</xdr:col>
      <xdr:colOff>50800</xdr:colOff>
      <xdr:row>17</xdr:row>
      <xdr:rowOff>129210</xdr:rowOff>
    </xdr:to>
    <xdr:cxnSp macro="">
      <xdr:nvCxnSpPr>
        <xdr:cNvPr id="53" name="直線コネクタ 52"/>
        <xdr:cNvCxnSpPr/>
      </xdr:nvCxnSpPr>
      <xdr:spPr bwMode="auto">
        <a:xfrm>
          <a:off x="4305300" y="3021152"/>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104919</xdr:rowOff>
    </xdr:from>
    <xdr:ext cx="736600" cy="259045"/>
    <xdr:sp macro="" textlink="">
      <xdr:nvSpPr>
        <xdr:cNvPr id="55" name="テキスト ボックス 54"/>
        <xdr:cNvSpPr txBox="1"/>
      </xdr:nvSpPr>
      <xdr:spPr>
        <a:xfrm>
          <a:off x="4622800" y="255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151727</xdr:rowOff>
    </xdr:from>
    <xdr:to>
      <xdr:col>22</xdr:col>
      <xdr:colOff>114300</xdr:colOff>
      <xdr:row>17</xdr:row>
      <xdr:rowOff>58877</xdr:rowOff>
    </xdr:to>
    <xdr:cxnSp macro="">
      <xdr:nvCxnSpPr>
        <xdr:cNvPr id="56" name="直線コネクタ 55"/>
        <xdr:cNvCxnSpPr/>
      </xdr:nvCxnSpPr>
      <xdr:spPr bwMode="auto">
        <a:xfrm>
          <a:off x="3606800" y="2942552"/>
          <a:ext cx="698500" cy="7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85496</xdr:rowOff>
    </xdr:from>
    <xdr:to>
      <xdr:col>22</xdr:col>
      <xdr:colOff>165100</xdr:colOff>
      <xdr:row>16</xdr:row>
      <xdr:rowOff>15646</xdr:rowOff>
    </xdr:to>
    <xdr:sp macro="" textlink="">
      <xdr:nvSpPr>
        <xdr:cNvPr id="57" name="フローチャート: 判断 56"/>
        <xdr:cNvSpPr/>
      </xdr:nvSpPr>
      <xdr:spPr bwMode="auto">
        <a:xfrm>
          <a:off x="4254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25823</xdr:rowOff>
    </xdr:from>
    <xdr:ext cx="762000" cy="259045"/>
    <xdr:sp macro="" textlink="">
      <xdr:nvSpPr>
        <xdr:cNvPr id="58" name="テキスト ボックス 57"/>
        <xdr:cNvSpPr txBox="1"/>
      </xdr:nvSpPr>
      <xdr:spPr>
        <a:xfrm>
          <a:off x="3924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151727</xdr:rowOff>
    </xdr:from>
    <xdr:to>
      <xdr:col>18</xdr:col>
      <xdr:colOff>177800</xdr:colOff>
      <xdr:row>17</xdr:row>
      <xdr:rowOff>129400</xdr:rowOff>
    </xdr:to>
    <xdr:cxnSp macro="">
      <xdr:nvCxnSpPr>
        <xdr:cNvPr id="59" name="直線コネクタ 58"/>
        <xdr:cNvCxnSpPr/>
      </xdr:nvCxnSpPr>
      <xdr:spPr bwMode="auto">
        <a:xfrm flipV="1">
          <a:off x="2908300" y="2942552"/>
          <a:ext cx="698500" cy="14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123740</xdr:rowOff>
    </xdr:from>
    <xdr:ext cx="762000" cy="259045"/>
    <xdr:sp macro="" textlink="">
      <xdr:nvSpPr>
        <xdr:cNvPr id="61" name="テキスト ボックス 60"/>
        <xdr:cNvSpPr txBox="1"/>
      </xdr:nvSpPr>
      <xdr:spPr>
        <a:xfrm>
          <a:off x="32258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8335</xdr:rowOff>
    </xdr:from>
    <xdr:ext cx="762000" cy="259045"/>
    <xdr:sp macro="" textlink="">
      <xdr:nvSpPr>
        <xdr:cNvPr id="63" name="テキスト ボックス 62"/>
        <xdr:cNvSpPr txBox="1"/>
      </xdr:nvSpPr>
      <xdr:spPr>
        <a:xfrm>
          <a:off x="2527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151181</xdr:rowOff>
    </xdr:from>
    <xdr:to>
      <xdr:col>29</xdr:col>
      <xdr:colOff>177800</xdr:colOff>
      <xdr:row>17</xdr:row>
      <xdr:rowOff>81331</xdr:rowOff>
    </xdr:to>
    <xdr:sp macro="" textlink="">
      <xdr:nvSpPr>
        <xdr:cNvPr id="69" name="楕円 68"/>
        <xdr:cNvSpPr/>
      </xdr:nvSpPr>
      <xdr:spPr bwMode="auto">
        <a:xfrm>
          <a:off x="5600700" y="29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123258</xdr:rowOff>
    </xdr:from>
    <xdr:ext cx="762000" cy="259045"/>
    <xdr:sp macro="" textlink="">
      <xdr:nvSpPr>
        <xdr:cNvPr id="70" name="人口1人当たり決算額の推移該当値テキスト130"/>
        <xdr:cNvSpPr txBox="1"/>
      </xdr:nvSpPr>
      <xdr:spPr>
        <a:xfrm>
          <a:off x="5740400" y="29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78410</xdr:rowOff>
    </xdr:from>
    <xdr:to>
      <xdr:col>26</xdr:col>
      <xdr:colOff>101600</xdr:colOff>
      <xdr:row>18</xdr:row>
      <xdr:rowOff>8560</xdr:rowOff>
    </xdr:to>
    <xdr:sp macro="" textlink="">
      <xdr:nvSpPr>
        <xdr:cNvPr id="71" name="楕円 70"/>
        <xdr:cNvSpPr/>
      </xdr:nvSpPr>
      <xdr:spPr bwMode="auto">
        <a:xfrm>
          <a:off x="4953000" y="30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164787</xdr:rowOff>
    </xdr:from>
    <xdr:ext cx="736600" cy="259045"/>
    <xdr:sp macro="" textlink="">
      <xdr:nvSpPr>
        <xdr:cNvPr id="72" name="テキスト ボックス 71"/>
        <xdr:cNvSpPr txBox="1"/>
      </xdr:nvSpPr>
      <xdr:spPr>
        <a:xfrm>
          <a:off x="4622800" y="31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8077</xdr:rowOff>
    </xdr:from>
    <xdr:to>
      <xdr:col>22</xdr:col>
      <xdr:colOff>165100</xdr:colOff>
      <xdr:row>17</xdr:row>
      <xdr:rowOff>109677</xdr:rowOff>
    </xdr:to>
    <xdr:sp macro="" textlink="">
      <xdr:nvSpPr>
        <xdr:cNvPr id="73" name="楕円 72"/>
        <xdr:cNvSpPr/>
      </xdr:nvSpPr>
      <xdr:spPr bwMode="auto">
        <a:xfrm>
          <a:off x="4254500" y="29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94454</xdr:rowOff>
    </xdr:from>
    <xdr:ext cx="762000" cy="259045"/>
    <xdr:sp macro="" textlink="">
      <xdr:nvSpPr>
        <xdr:cNvPr id="74" name="テキスト ボックス 73"/>
        <xdr:cNvSpPr txBox="1"/>
      </xdr:nvSpPr>
      <xdr:spPr>
        <a:xfrm>
          <a:off x="3924300" y="30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100927</xdr:rowOff>
    </xdr:from>
    <xdr:to>
      <xdr:col>19</xdr:col>
      <xdr:colOff>38100</xdr:colOff>
      <xdr:row>17</xdr:row>
      <xdr:rowOff>31077</xdr:rowOff>
    </xdr:to>
    <xdr:sp macro="" textlink="">
      <xdr:nvSpPr>
        <xdr:cNvPr id="75" name="楕円 74"/>
        <xdr:cNvSpPr/>
      </xdr:nvSpPr>
      <xdr:spPr bwMode="auto">
        <a:xfrm>
          <a:off x="3556000" y="289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15854</xdr:rowOff>
    </xdr:from>
    <xdr:ext cx="762000" cy="259045"/>
    <xdr:sp macro="" textlink="">
      <xdr:nvSpPr>
        <xdr:cNvPr id="76" name="テキスト ボックス 75"/>
        <xdr:cNvSpPr txBox="1"/>
      </xdr:nvSpPr>
      <xdr:spPr>
        <a:xfrm>
          <a:off x="3225800" y="297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78600</xdr:rowOff>
    </xdr:from>
    <xdr:to>
      <xdr:col>15</xdr:col>
      <xdr:colOff>101600</xdr:colOff>
      <xdr:row>18</xdr:row>
      <xdr:rowOff>8750</xdr:rowOff>
    </xdr:to>
    <xdr:sp macro="" textlink="">
      <xdr:nvSpPr>
        <xdr:cNvPr id="77" name="楕円 76"/>
        <xdr:cNvSpPr/>
      </xdr:nvSpPr>
      <xdr:spPr bwMode="auto">
        <a:xfrm>
          <a:off x="2857500" y="304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164977</xdr:rowOff>
    </xdr:from>
    <xdr:ext cx="762000" cy="259045"/>
    <xdr:sp macro="" textlink="">
      <xdr:nvSpPr>
        <xdr:cNvPr id="78" name="テキスト ボックス 77"/>
        <xdr:cNvSpPr txBox="1"/>
      </xdr:nvSpPr>
      <xdr:spPr>
        <a:xfrm>
          <a:off x="2527300" y="31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76068</xdr:rowOff>
    </xdr:from>
    <xdr:to>
      <xdr:col>29</xdr:col>
      <xdr:colOff>127000</xdr:colOff>
      <xdr:row>38</xdr:row>
      <xdr:rowOff>83841</xdr:rowOff>
    </xdr:to>
    <xdr:cxnSp macro="">
      <xdr:nvCxnSpPr>
        <xdr:cNvPr id="106" name="直線コネクタ 105"/>
        <xdr:cNvCxnSpPr/>
      </xdr:nvCxnSpPr>
      <xdr:spPr bwMode="auto">
        <a:xfrm flipV="1">
          <a:off x="5651500" y="6000618"/>
          <a:ext cx="0" cy="1550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55918</xdr:rowOff>
    </xdr:from>
    <xdr:ext cx="762000" cy="259045"/>
    <xdr:sp macro="" textlink="">
      <xdr:nvSpPr>
        <xdr:cNvPr id="107" name="人口1人当たり決算額の推移最小値テキスト445"/>
        <xdr:cNvSpPr txBox="1"/>
      </xdr:nvSpPr>
      <xdr:spPr>
        <a:xfrm>
          <a:off x="5740400" y="75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83841</xdr:rowOff>
    </xdr:from>
    <xdr:to>
      <xdr:col>30</xdr:col>
      <xdr:colOff>25400</xdr:colOff>
      <xdr:row>38</xdr:row>
      <xdr:rowOff>83841</xdr:rowOff>
    </xdr:to>
    <xdr:cxnSp macro="">
      <xdr:nvCxnSpPr>
        <xdr:cNvPr id="108" name="直線コネクタ 107"/>
        <xdr:cNvCxnSpPr/>
      </xdr:nvCxnSpPr>
      <xdr:spPr bwMode="auto">
        <a:xfrm>
          <a:off x="5562600" y="7551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333895</xdr:rowOff>
    </xdr:from>
    <xdr:ext cx="762000" cy="259045"/>
    <xdr:sp macro="" textlink="">
      <xdr:nvSpPr>
        <xdr:cNvPr id="109" name="人口1人当たり決算額の推移最大値テキスト445"/>
        <xdr:cNvSpPr txBox="1"/>
      </xdr:nvSpPr>
      <xdr:spPr>
        <a:xfrm>
          <a:off x="5740400" y="57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76068</xdr:rowOff>
    </xdr:from>
    <xdr:to>
      <xdr:col>30</xdr:col>
      <xdr:colOff>25400</xdr:colOff>
      <xdr:row>33</xdr:row>
      <xdr:rowOff>76068</xdr:rowOff>
    </xdr:to>
    <xdr:cxnSp macro="">
      <xdr:nvCxnSpPr>
        <xdr:cNvPr id="110" name="直線コネクタ 109"/>
        <xdr:cNvCxnSpPr/>
      </xdr:nvCxnSpPr>
      <xdr:spPr bwMode="auto">
        <a:xfrm>
          <a:off x="5562600" y="6000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202804</xdr:rowOff>
    </xdr:from>
    <xdr:to>
      <xdr:col>29</xdr:col>
      <xdr:colOff>127000</xdr:colOff>
      <xdr:row>34</xdr:row>
      <xdr:rowOff>285466</xdr:rowOff>
    </xdr:to>
    <xdr:cxnSp macro="">
      <xdr:nvCxnSpPr>
        <xdr:cNvPr id="111" name="直線コネクタ 110"/>
        <xdr:cNvCxnSpPr/>
      </xdr:nvCxnSpPr>
      <xdr:spPr bwMode="auto">
        <a:xfrm>
          <a:off x="5003800" y="6470254"/>
          <a:ext cx="647700" cy="8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254749</xdr:rowOff>
    </xdr:from>
    <xdr:ext cx="762000" cy="259045"/>
    <xdr:sp macro="" textlink="">
      <xdr:nvSpPr>
        <xdr:cNvPr id="112" name="人口1人当たり決算額の推移平均値テキスト445"/>
        <xdr:cNvSpPr txBox="1"/>
      </xdr:nvSpPr>
      <xdr:spPr>
        <a:xfrm>
          <a:off x="5740400" y="686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282672</xdr:rowOff>
    </xdr:from>
    <xdr:to>
      <xdr:col>29</xdr:col>
      <xdr:colOff>177800</xdr:colOff>
      <xdr:row>36</xdr:row>
      <xdr:rowOff>41372</xdr:rowOff>
    </xdr:to>
    <xdr:sp macro="" textlink="">
      <xdr:nvSpPr>
        <xdr:cNvPr id="113" name="フローチャート: 判断 112"/>
        <xdr:cNvSpPr/>
      </xdr:nvSpPr>
      <xdr:spPr bwMode="auto">
        <a:xfrm>
          <a:off x="56007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148488</xdr:rowOff>
    </xdr:from>
    <xdr:to>
      <xdr:col>26</xdr:col>
      <xdr:colOff>50800</xdr:colOff>
      <xdr:row>34</xdr:row>
      <xdr:rowOff>202804</xdr:rowOff>
    </xdr:to>
    <xdr:cxnSp macro="">
      <xdr:nvCxnSpPr>
        <xdr:cNvPr id="114" name="直線コネクタ 113"/>
        <xdr:cNvCxnSpPr/>
      </xdr:nvCxnSpPr>
      <xdr:spPr bwMode="auto">
        <a:xfrm>
          <a:off x="4305300" y="6415938"/>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202295</xdr:rowOff>
    </xdr:from>
    <xdr:to>
      <xdr:col>26</xdr:col>
      <xdr:colOff>101600</xdr:colOff>
      <xdr:row>35</xdr:row>
      <xdr:rowOff>303895</xdr:rowOff>
    </xdr:to>
    <xdr:sp macro="" textlink="">
      <xdr:nvSpPr>
        <xdr:cNvPr id="115" name="フローチャート: 判断 114"/>
        <xdr:cNvSpPr/>
      </xdr:nvSpPr>
      <xdr:spPr bwMode="auto">
        <a:xfrm>
          <a:off x="4953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288672</xdr:rowOff>
    </xdr:from>
    <xdr:ext cx="736600" cy="259045"/>
    <xdr:sp macro="" textlink="">
      <xdr:nvSpPr>
        <xdr:cNvPr id="116" name="テキスト ボックス 115"/>
        <xdr:cNvSpPr txBox="1"/>
      </xdr:nvSpPr>
      <xdr:spPr>
        <a:xfrm>
          <a:off x="4622800" y="689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128372</xdr:rowOff>
    </xdr:from>
    <xdr:to>
      <xdr:col>22</xdr:col>
      <xdr:colOff>114300</xdr:colOff>
      <xdr:row>34</xdr:row>
      <xdr:rowOff>148488</xdr:rowOff>
    </xdr:to>
    <xdr:cxnSp macro="">
      <xdr:nvCxnSpPr>
        <xdr:cNvPr id="117" name="直線コネクタ 116"/>
        <xdr:cNvCxnSpPr/>
      </xdr:nvCxnSpPr>
      <xdr:spPr bwMode="auto">
        <a:xfrm>
          <a:off x="3606800" y="6395822"/>
          <a:ext cx="6985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79126</xdr:rowOff>
    </xdr:from>
    <xdr:to>
      <xdr:col>22</xdr:col>
      <xdr:colOff>165100</xdr:colOff>
      <xdr:row>35</xdr:row>
      <xdr:rowOff>180726</xdr:rowOff>
    </xdr:to>
    <xdr:sp macro="" textlink="">
      <xdr:nvSpPr>
        <xdr:cNvPr id="118" name="フローチャート: 判断 117"/>
        <xdr:cNvSpPr/>
      </xdr:nvSpPr>
      <xdr:spPr bwMode="auto">
        <a:xfrm>
          <a:off x="4254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165503</xdr:rowOff>
    </xdr:from>
    <xdr:ext cx="762000" cy="259045"/>
    <xdr:sp macro="" textlink="">
      <xdr:nvSpPr>
        <xdr:cNvPr id="119" name="テキスト ボックス 118"/>
        <xdr:cNvSpPr txBox="1"/>
      </xdr:nvSpPr>
      <xdr:spPr>
        <a:xfrm>
          <a:off x="3924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243952</xdr:rowOff>
    </xdr:from>
    <xdr:to>
      <xdr:col>18</xdr:col>
      <xdr:colOff>177800</xdr:colOff>
      <xdr:row>34</xdr:row>
      <xdr:rowOff>128372</xdr:rowOff>
    </xdr:to>
    <xdr:cxnSp macro="">
      <xdr:nvCxnSpPr>
        <xdr:cNvPr id="120" name="直線コネクタ 119"/>
        <xdr:cNvCxnSpPr/>
      </xdr:nvCxnSpPr>
      <xdr:spPr bwMode="auto">
        <a:xfrm>
          <a:off x="2908300" y="6168502"/>
          <a:ext cx="698500" cy="22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295656</xdr:rowOff>
    </xdr:from>
    <xdr:to>
      <xdr:col>15</xdr:col>
      <xdr:colOff>101600</xdr:colOff>
      <xdr:row>35</xdr:row>
      <xdr:rowOff>54356</xdr:rowOff>
    </xdr:to>
    <xdr:sp macro="" textlink="">
      <xdr:nvSpPr>
        <xdr:cNvPr id="123" name="フローチャート: 判断 122"/>
        <xdr:cNvSpPr/>
      </xdr:nvSpPr>
      <xdr:spPr bwMode="auto">
        <a:xfrm>
          <a:off x="2857500" y="6563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39133</xdr:rowOff>
    </xdr:from>
    <xdr:ext cx="762000" cy="259045"/>
    <xdr:sp macro="" textlink="">
      <xdr:nvSpPr>
        <xdr:cNvPr id="124" name="テキスト ボックス 123"/>
        <xdr:cNvSpPr txBox="1"/>
      </xdr:nvSpPr>
      <xdr:spPr>
        <a:xfrm>
          <a:off x="2527300" y="664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234666</xdr:rowOff>
    </xdr:from>
    <xdr:to>
      <xdr:col>29</xdr:col>
      <xdr:colOff>177800</xdr:colOff>
      <xdr:row>34</xdr:row>
      <xdr:rowOff>336266</xdr:rowOff>
    </xdr:to>
    <xdr:sp macro="" textlink="">
      <xdr:nvSpPr>
        <xdr:cNvPr id="130" name="楕円 129"/>
        <xdr:cNvSpPr/>
      </xdr:nvSpPr>
      <xdr:spPr bwMode="auto">
        <a:xfrm>
          <a:off x="5600700" y="650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79743</xdr:rowOff>
    </xdr:from>
    <xdr:ext cx="762000" cy="259045"/>
    <xdr:sp macro="" textlink="">
      <xdr:nvSpPr>
        <xdr:cNvPr id="131" name="人口1人当たり決算額の推移該当値テキスト445"/>
        <xdr:cNvSpPr txBox="1"/>
      </xdr:nvSpPr>
      <xdr:spPr>
        <a:xfrm>
          <a:off x="5740400" y="634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152004</xdr:rowOff>
    </xdr:from>
    <xdr:to>
      <xdr:col>26</xdr:col>
      <xdr:colOff>101600</xdr:colOff>
      <xdr:row>34</xdr:row>
      <xdr:rowOff>253604</xdr:rowOff>
    </xdr:to>
    <xdr:sp macro="" textlink="">
      <xdr:nvSpPr>
        <xdr:cNvPr id="132" name="楕円 131"/>
        <xdr:cNvSpPr/>
      </xdr:nvSpPr>
      <xdr:spPr bwMode="auto">
        <a:xfrm>
          <a:off x="4953000" y="641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263781</xdr:rowOff>
    </xdr:from>
    <xdr:ext cx="736600" cy="259045"/>
    <xdr:sp macro="" textlink="">
      <xdr:nvSpPr>
        <xdr:cNvPr id="133" name="テキスト ボックス 132"/>
        <xdr:cNvSpPr txBox="1"/>
      </xdr:nvSpPr>
      <xdr:spPr>
        <a:xfrm>
          <a:off x="4622800" y="6188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97688</xdr:rowOff>
    </xdr:from>
    <xdr:to>
      <xdr:col>22</xdr:col>
      <xdr:colOff>165100</xdr:colOff>
      <xdr:row>34</xdr:row>
      <xdr:rowOff>199288</xdr:rowOff>
    </xdr:to>
    <xdr:sp macro="" textlink="">
      <xdr:nvSpPr>
        <xdr:cNvPr id="134" name="楕円 133"/>
        <xdr:cNvSpPr/>
      </xdr:nvSpPr>
      <xdr:spPr bwMode="auto">
        <a:xfrm>
          <a:off x="4254500" y="636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209465</xdr:rowOff>
    </xdr:from>
    <xdr:ext cx="762000" cy="259045"/>
    <xdr:sp macro="" textlink="">
      <xdr:nvSpPr>
        <xdr:cNvPr id="135" name="テキスト ボックス 134"/>
        <xdr:cNvSpPr txBox="1"/>
      </xdr:nvSpPr>
      <xdr:spPr>
        <a:xfrm>
          <a:off x="3924300" y="613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77572</xdr:rowOff>
    </xdr:from>
    <xdr:to>
      <xdr:col>19</xdr:col>
      <xdr:colOff>38100</xdr:colOff>
      <xdr:row>34</xdr:row>
      <xdr:rowOff>179172</xdr:rowOff>
    </xdr:to>
    <xdr:sp macro="" textlink="">
      <xdr:nvSpPr>
        <xdr:cNvPr id="136" name="楕円 135"/>
        <xdr:cNvSpPr/>
      </xdr:nvSpPr>
      <xdr:spPr bwMode="auto">
        <a:xfrm>
          <a:off x="3556000" y="634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189349</xdr:rowOff>
    </xdr:from>
    <xdr:ext cx="762000" cy="259045"/>
    <xdr:sp macro="" textlink="">
      <xdr:nvSpPr>
        <xdr:cNvPr id="137" name="テキスト ボックス 136"/>
        <xdr:cNvSpPr txBox="1"/>
      </xdr:nvSpPr>
      <xdr:spPr>
        <a:xfrm>
          <a:off x="3225800" y="61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193152</xdr:rowOff>
    </xdr:from>
    <xdr:to>
      <xdr:col>15</xdr:col>
      <xdr:colOff>101600</xdr:colOff>
      <xdr:row>33</xdr:row>
      <xdr:rowOff>294752</xdr:rowOff>
    </xdr:to>
    <xdr:sp macro="" textlink="">
      <xdr:nvSpPr>
        <xdr:cNvPr id="138" name="楕円 137"/>
        <xdr:cNvSpPr/>
      </xdr:nvSpPr>
      <xdr:spPr bwMode="auto">
        <a:xfrm>
          <a:off x="2857500" y="6117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133479</xdr:rowOff>
    </xdr:from>
    <xdr:ext cx="762000" cy="259045"/>
    <xdr:sp macro="" textlink="">
      <xdr:nvSpPr>
        <xdr:cNvPr id="139" name="テキスト ボックス 138"/>
        <xdr:cNvSpPr txBox="1"/>
      </xdr:nvSpPr>
      <xdr:spPr>
        <a:xfrm>
          <a:off x="2527300" y="5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61,070
60,434
117.84
25,781,438
24,767,144
911,239
15,756,044
37,969,825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47280</xdr:rowOff>
    </xdr:from>
    <xdr:to>
      <xdr:col>24</xdr:col>
      <xdr:colOff>63500</xdr:colOff>
      <xdr:row>38</xdr:row>
      <xdr:rowOff>169516</xdr:rowOff>
    </xdr:to>
    <xdr:cxnSp macro="">
      <xdr:nvCxnSpPr>
        <xdr:cNvPr id="63" name="直線コネクタ 62"/>
        <xdr:cNvCxnSpPr/>
      </xdr:nvCxnSpPr>
      <xdr:spPr>
        <a:xfrm flipV="1">
          <a:off x="3797300" y="6562380"/>
          <a:ext cx="838200" cy="1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68571</xdr:rowOff>
    </xdr:from>
    <xdr:ext cx="534377" cy="259045"/>
    <xdr:sp macro="" textlink="">
      <xdr:nvSpPr>
        <xdr:cNvPr id="64" name="人件費平均値テキスト"/>
        <xdr:cNvSpPr txBox="1"/>
      </xdr:nvSpPr>
      <xdr:spPr>
        <a:xfrm>
          <a:off x="4686300" y="606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27555</xdr:rowOff>
    </xdr:from>
    <xdr:to>
      <xdr:col>19</xdr:col>
      <xdr:colOff>177800</xdr:colOff>
      <xdr:row>38</xdr:row>
      <xdr:rowOff>169516</xdr:rowOff>
    </xdr:to>
    <xdr:cxnSp macro="">
      <xdr:nvCxnSpPr>
        <xdr:cNvPr id="66" name="直線コネクタ 65"/>
        <xdr:cNvCxnSpPr/>
      </xdr:nvCxnSpPr>
      <xdr:spPr>
        <a:xfrm>
          <a:off x="2908300" y="6371205"/>
          <a:ext cx="889000" cy="3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23788</xdr:rowOff>
    </xdr:from>
    <xdr:ext cx="534377" cy="259045"/>
    <xdr:sp macro="" textlink="">
      <xdr:nvSpPr>
        <xdr:cNvPr id="68" name="テキスト ボックス 67"/>
        <xdr:cNvSpPr txBox="1"/>
      </xdr:nvSpPr>
      <xdr:spPr>
        <a:xfrm>
          <a:off x="3530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27555</xdr:rowOff>
    </xdr:from>
    <xdr:to>
      <xdr:col>15</xdr:col>
      <xdr:colOff>50800</xdr:colOff>
      <xdr:row>38</xdr:row>
      <xdr:rowOff>33956</xdr:rowOff>
    </xdr:to>
    <xdr:cxnSp macro="">
      <xdr:nvCxnSpPr>
        <xdr:cNvPr id="69" name="直線コネクタ 68"/>
        <xdr:cNvCxnSpPr/>
      </xdr:nvCxnSpPr>
      <xdr:spPr>
        <a:xfrm flipV="1">
          <a:off x="2019300" y="6371205"/>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116528</xdr:rowOff>
    </xdr:from>
    <xdr:to>
      <xdr:col>15</xdr:col>
      <xdr:colOff>101600</xdr:colOff>
      <xdr:row>36</xdr:row>
      <xdr:rowOff>46678</xdr:rowOff>
    </xdr:to>
    <xdr:sp macro="" textlink="">
      <xdr:nvSpPr>
        <xdr:cNvPr id="70" name="フローチャート: 判断 69"/>
        <xdr:cNvSpPr/>
      </xdr:nvSpPr>
      <xdr:spPr>
        <a:xfrm>
          <a:off x="2857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63205</xdr:rowOff>
    </xdr:from>
    <xdr:ext cx="534377" cy="259045"/>
    <xdr:sp macro="" textlink="">
      <xdr:nvSpPr>
        <xdr:cNvPr id="71" name="テキスト ボックス 70"/>
        <xdr:cNvSpPr txBox="1"/>
      </xdr:nvSpPr>
      <xdr:spPr>
        <a:xfrm>
          <a:off x="2641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70891</xdr:rowOff>
    </xdr:from>
    <xdr:to>
      <xdr:col>10</xdr:col>
      <xdr:colOff>114300</xdr:colOff>
      <xdr:row>38</xdr:row>
      <xdr:rowOff>33956</xdr:rowOff>
    </xdr:to>
    <xdr:cxnSp macro="">
      <xdr:nvCxnSpPr>
        <xdr:cNvPr id="72" name="直線コネクタ 71"/>
        <xdr:cNvCxnSpPr/>
      </xdr:nvCxnSpPr>
      <xdr:spPr>
        <a:xfrm>
          <a:off x="1130300" y="6414541"/>
          <a:ext cx="889000" cy="13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152555</xdr:rowOff>
    </xdr:from>
    <xdr:ext cx="534377" cy="259045"/>
    <xdr:sp macro="" textlink="">
      <xdr:nvSpPr>
        <xdr:cNvPr id="74" name="テキスト ボックス 73"/>
        <xdr:cNvSpPr txBox="1"/>
      </xdr:nvSpPr>
      <xdr:spPr>
        <a:xfrm>
          <a:off x="1752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3638</xdr:rowOff>
    </xdr:from>
    <xdr:ext cx="534377" cy="259045"/>
    <xdr:sp macro="" textlink="">
      <xdr:nvSpPr>
        <xdr:cNvPr id="76" name="テキスト ボックス 75"/>
        <xdr:cNvSpPr txBox="1"/>
      </xdr:nvSpPr>
      <xdr:spPr>
        <a:xfrm>
          <a:off x="863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167930</xdr:rowOff>
    </xdr:from>
    <xdr:to>
      <xdr:col>24</xdr:col>
      <xdr:colOff>114300</xdr:colOff>
      <xdr:row>38</xdr:row>
      <xdr:rowOff>98080</xdr:rowOff>
    </xdr:to>
    <xdr:sp macro="" textlink="">
      <xdr:nvSpPr>
        <xdr:cNvPr id="82" name="楕円 81"/>
        <xdr:cNvSpPr/>
      </xdr:nvSpPr>
      <xdr:spPr>
        <a:xfrm>
          <a:off x="45847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146357</xdr:rowOff>
    </xdr:from>
    <xdr:ext cx="534377" cy="259045"/>
    <xdr:sp macro="" textlink="">
      <xdr:nvSpPr>
        <xdr:cNvPr id="83" name="人件費該当値テキスト"/>
        <xdr:cNvSpPr txBox="1"/>
      </xdr:nvSpPr>
      <xdr:spPr>
        <a:xfrm>
          <a:off x="4686300" y="64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118716</xdr:rowOff>
    </xdr:from>
    <xdr:to>
      <xdr:col>20</xdr:col>
      <xdr:colOff>38100</xdr:colOff>
      <xdr:row>39</xdr:row>
      <xdr:rowOff>48866</xdr:rowOff>
    </xdr:to>
    <xdr:sp macro="" textlink="">
      <xdr:nvSpPr>
        <xdr:cNvPr id="84" name="楕円 83"/>
        <xdr:cNvSpPr/>
      </xdr:nvSpPr>
      <xdr:spPr>
        <a:xfrm>
          <a:off x="3746500" y="66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39993</xdr:rowOff>
    </xdr:from>
    <xdr:ext cx="534377" cy="259045"/>
    <xdr:sp macro="" textlink="">
      <xdr:nvSpPr>
        <xdr:cNvPr id="85" name="テキスト ボックス 84"/>
        <xdr:cNvSpPr txBox="1"/>
      </xdr:nvSpPr>
      <xdr:spPr>
        <a:xfrm>
          <a:off x="3530111" y="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148205</xdr:rowOff>
    </xdr:from>
    <xdr:to>
      <xdr:col>15</xdr:col>
      <xdr:colOff>101600</xdr:colOff>
      <xdr:row>37</xdr:row>
      <xdr:rowOff>78355</xdr:rowOff>
    </xdr:to>
    <xdr:sp macro="" textlink="">
      <xdr:nvSpPr>
        <xdr:cNvPr id="86" name="楕円 85"/>
        <xdr:cNvSpPr/>
      </xdr:nvSpPr>
      <xdr:spPr>
        <a:xfrm>
          <a:off x="2857500" y="63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69482</xdr:rowOff>
    </xdr:from>
    <xdr:ext cx="534377" cy="259045"/>
    <xdr:sp macro="" textlink="">
      <xdr:nvSpPr>
        <xdr:cNvPr id="87" name="テキスト ボックス 86"/>
        <xdr:cNvSpPr txBox="1"/>
      </xdr:nvSpPr>
      <xdr:spPr>
        <a:xfrm>
          <a:off x="2641111" y="64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154606</xdr:rowOff>
    </xdr:from>
    <xdr:to>
      <xdr:col>10</xdr:col>
      <xdr:colOff>165100</xdr:colOff>
      <xdr:row>38</xdr:row>
      <xdr:rowOff>84756</xdr:rowOff>
    </xdr:to>
    <xdr:sp macro="" textlink="">
      <xdr:nvSpPr>
        <xdr:cNvPr id="88" name="楕円 87"/>
        <xdr:cNvSpPr/>
      </xdr:nvSpPr>
      <xdr:spPr>
        <a:xfrm>
          <a:off x="1968500" y="6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75883</xdr:rowOff>
    </xdr:from>
    <xdr:ext cx="534377" cy="259045"/>
    <xdr:sp macro="" textlink="">
      <xdr:nvSpPr>
        <xdr:cNvPr id="89" name="テキスト ボックス 88"/>
        <xdr:cNvSpPr txBox="1"/>
      </xdr:nvSpPr>
      <xdr:spPr>
        <a:xfrm>
          <a:off x="1752111" y="6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20091</xdr:rowOff>
    </xdr:from>
    <xdr:to>
      <xdr:col>6</xdr:col>
      <xdr:colOff>38100</xdr:colOff>
      <xdr:row>37</xdr:row>
      <xdr:rowOff>121691</xdr:rowOff>
    </xdr:to>
    <xdr:sp macro="" textlink="">
      <xdr:nvSpPr>
        <xdr:cNvPr id="90" name="楕円 89"/>
        <xdr:cNvSpPr/>
      </xdr:nvSpPr>
      <xdr:spPr>
        <a:xfrm>
          <a:off x="1079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112818</xdr:rowOff>
    </xdr:from>
    <xdr:ext cx="534377" cy="259045"/>
    <xdr:sp macro="" textlink="">
      <xdr:nvSpPr>
        <xdr:cNvPr id="91" name="テキスト ボックス 90"/>
        <xdr:cNvSpPr txBox="1"/>
      </xdr:nvSpPr>
      <xdr:spPr>
        <a:xfrm>
          <a:off x="863111" y="64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165181</xdr:rowOff>
    </xdr:from>
    <xdr:to>
      <xdr:col>24</xdr:col>
      <xdr:colOff>62865</xdr:colOff>
      <xdr:row>59</xdr:row>
      <xdr:rowOff>94490</xdr:rowOff>
    </xdr:to>
    <xdr:cxnSp macro="">
      <xdr:nvCxnSpPr>
        <xdr:cNvPr id="116" name="直線コネクタ 115"/>
        <xdr:cNvCxnSpPr/>
      </xdr:nvCxnSpPr>
      <xdr:spPr>
        <a:xfrm flipV="1">
          <a:off x="4633595" y="8737681"/>
          <a:ext cx="1270" cy="14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98317</xdr:rowOff>
    </xdr:from>
    <xdr:ext cx="534377" cy="259045"/>
    <xdr:sp macro="" textlink="">
      <xdr:nvSpPr>
        <xdr:cNvPr id="117" name="物件費最小値テキスト"/>
        <xdr:cNvSpPr txBox="1"/>
      </xdr:nvSpPr>
      <xdr:spPr>
        <a:xfrm>
          <a:off x="4686300" y="102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94490</xdr:rowOff>
    </xdr:from>
    <xdr:to>
      <xdr:col>24</xdr:col>
      <xdr:colOff>152400</xdr:colOff>
      <xdr:row>59</xdr:row>
      <xdr:rowOff>94490</xdr:rowOff>
    </xdr:to>
    <xdr:cxnSp macro="">
      <xdr:nvCxnSpPr>
        <xdr:cNvPr id="118" name="直線コネクタ 117"/>
        <xdr:cNvCxnSpPr/>
      </xdr:nvCxnSpPr>
      <xdr:spPr>
        <a:xfrm>
          <a:off x="4546600" y="10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111858</xdr:rowOff>
    </xdr:from>
    <xdr:ext cx="599010" cy="259045"/>
    <xdr:sp macro="" textlink="">
      <xdr:nvSpPr>
        <xdr:cNvPr id="119" name="物件費最大値テキスト"/>
        <xdr:cNvSpPr txBox="1"/>
      </xdr:nvSpPr>
      <xdr:spPr>
        <a:xfrm>
          <a:off x="4686300" y="85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165181</xdr:rowOff>
    </xdr:from>
    <xdr:to>
      <xdr:col>24</xdr:col>
      <xdr:colOff>152400</xdr:colOff>
      <xdr:row>50</xdr:row>
      <xdr:rowOff>165181</xdr:rowOff>
    </xdr:to>
    <xdr:cxnSp macro="">
      <xdr:nvCxnSpPr>
        <xdr:cNvPr id="120" name="直線コネクタ 119"/>
        <xdr:cNvCxnSpPr/>
      </xdr:nvCxnSpPr>
      <xdr:spPr>
        <a:xfrm>
          <a:off x="4546600" y="873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106263</xdr:rowOff>
    </xdr:from>
    <xdr:to>
      <xdr:col>24</xdr:col>
      <xdr:colOff>63500</xdr:colOff>
      <xdr:row>58</xdr:row>
      <xdr:rowOff>145483</xdr:rowOff>
    </xdr:to>
    <xdr:cxnSp macro="">
      <xdr:nvCxnSpPr>
        <xdr:cNvPr id="121" name="直線コネクタ 120"/>
        <xdr:cNvCxnSpPr/>
      </xdr:nvCxnSpPr>
      <xdr:spPr>
        <a:xfrm flipV="1">
          <a:off x="3797300" y="10050363"/>
          <a:ext cx="8382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133258</xdr:rowOff>
    </xdr:from>
    <xdr:ext cx="534377" cy="259045"/>
    <xdr:sp macro="" textlink="">
      <xdr:nvSpPr>
        <xdr:cNvPr id="122" name="物件費平均値テキスト"/>
        <xdr:cNvSpPr txBox="1"/>
      </xdr:nvSpPr>
      <xdr:spPr>
        <a:xfrm>
          <a:off x="4686300" y="9734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110381</xdr:rowOff>
    </xdr:from>
    <xdr:to>
      <xdr:col>24</xdr:col>
      <xdr:colOff>114300</xdr:colOff>
      <xdr:row>58</xdr:row>
      <xdr:rowOff>40531</xdr:rowOff>
    </xdr:to>
    <xdr:sp macro="" textlink="">
      <xdr:nvSpPr>
        <xdr:cNvPr id="123" name="フローチャート: 判断 122"/>
        <xdr:cNvSpPr/>
      </xdr:nvSpPr>
      <xdr:spPr>
        <a:xfrm>
          <a:off x="4584700" y="9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126868</xdr:rowOff>
    </xdr:from>
    <xdr:to>
      <xdr:col>19</xdr:col>
      <xdr:colOff>177800</xdr:colOff>
      <xdr:row>58</xdr:row>
      <xdr:rowOff>145483</xdr:rowOff>
    </xdr:to>
    <xdr:cxnSp macro="">
      <xdr:nvCxnSpPr>
        <xdr:cNvPr id="124" name="直線コネクタ 123"/>
        <xdr:cNvCxnSpPr/>
      </xdr:nvCxnSpPr>
      <xdr:spPr>
        <a:xfrm>
          <a:off x="2908300" y="10070968"/>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116118</xdr:rowOff>
    </xdr:from>
    <xdr:to>
      <xdr:col>20</xdr:col>
      <xdr:colOff>38100</xdr:colOff>
      <xdr:row>58</xdr:row>
      <xdr:rowOff>46268</xdr:rowOff>
    </xdr:to>
    <xdr:sp macro="" textlink="">
      <xdr:nvSpPr>
        <xdr:cNvPr id="125" name="フローチャート: 判断 124"/>
        <xdr:cNvSpPr/>
      </xdr:nvSpPr>
      <xdr:spPr>
        <a:xfrm>
          <a:off x="37465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62795</xdr:rowOff>
    </xdr:from>
    <xdr:ext cx="534377" cy="259045"/>
    <xdr:sp macro="" textlink="">
      <xdr:nvSpPr>
        <xdr:cNvPr id="126" name="テキスト ボックス 125"/>
        <xdr:cNvSpPr txBox="1"/>
      </xdr:nvSpPr>
      <xdr:spPr>
        <a:xfrm>
          <a:off x="3530111" y="96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126868</xdr:rowOff>
    </xdr:from>
    <xdr:to>
      <xdr:col>15</xdr:col>
      <xdr:colOff>50800</xdr:colOff>
      <xdr:row>58</xdr:row>
      <xdr:rowOff>162438</xdr:rowOff>
    </xdr:to>
    <xdr:cxnSp macro="">
      <xdr:nvCxnSpPr>
        <xdr:cNvPr id="127" name="直線コネクタ 126"/>
        <xdr:cNvCxnSpPr/>
      </xdr:nvCxnSpPr>
      <xdr:spPr>
        <a:xfrm flipV="1">
          <a:off x="2019300" y="10070968"/>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92451</xdr:rowOff>
    </xdr:from>
    <xdr:to>
      <xdr:col>15</xdr:col>
      <xdr:colOff>101600</xdr:colOff>
      <xdr:row>58</xdr:row>
      <xdr:rowOff>22601</xdr:rowOff>
    </xdr:to>
    <xdr:sp macro="" textlink="">
      <xdr:nvSpPr>
        <xdr:cNvPr id="128" name="フローチャート: 判断 127"/>
        <xdr:cNvSpPr/>
      </xdr:nvSpPr>
      <xdr:spPr>
        <a:xfrm>
          <a:off x="2857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39128</xdr:rowOff>
    </xdr:from>
    <xdr:ext cx="534377" cy="259045"/>
    <xdr:sp macro="" textlink="">
      <xdr:nvSpPr>
        <xdr:cNvPr id="129" name="テキスト ボックス 128"/>
        <xdr:cNvSpPr txBox="1"/>
      </xdr:nvSpPr>
      <xdr:spPr>
        <a:xfrm>
          <a:off x="2641111" y="96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162438</xdr:rowOff>
    </xdr:from>
    <xdr:to>
      <xdr:col>10</xdr:col>
      <xdr:colOff>114300</xdr:colOff>
      <xdr:row>59</xdr:row>
      <xdr:rowOff>38209</xdr:rowOff>
    </xdr:to>
    <xdr:cxnSp macro="">
      <xdr:nvCxnSpPr>
        <xdr:cNvPr id="130" name="直線コネクタ 129"/>
        <xdr:cNvCxnSpPr/>
      </xdr:nvCxnSpPr>
      <xdr:spPr>
        <a:xfrm flipV="1">
          <a:off x="1130300" y="10106538"/>
          <a:ext cx="889000" cy="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21768</xdr:rowOff>
    </xdr:from>
    <xdr:to>
      <xdr:col>10</xdr:col>
      <xdr:colOff>165100</xdr:colOff>
      <xdr:row>58</xdr:row>
      <xdr:rowOff>123368</xdr:rowOff>
    </xdr:to>
    <xdr:sp macro="" textlink="">
      <xdr:nvSpPr>
        <xdr:cNvPr id="131" name="フローチャート: 判断 130"/>
        <xdr:cNvSpPr/>
      </xdr:nvSpPr>
      <xdr:spPr>
        <a:xfrm>
          <a:off x="1968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139895</xdr:rowOff>
    </xdr:from>
    <xdr:ext cx="534377" cy="259045"/>
    <xdr:sp macro="" textlink="">
      <xdr:nvSpPr>
        <xdr:cNvPr id="132" name="テキスト ボックス 131"/>
        <xdr:cNvSpPr txBox="1"/>
      </xdr:nvSpPr>
      <xdr:spPr>
        <a:xfrm>
          <a:off x="1752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19810</xdr:rowOff>
    </xdr:from>
    <xdr:to>
      <xdr:col>6</xdr:col>
      <xdr:colOff>38100</xdr:colOff>
      <xdr:row>58</xdr:row>
      <xdr:rowOff>121410</xdr:rowOff>
    </xdr:to>
    <xdr:sp macro="" textlink="">
      <xdr:nvSpPr>
        <xdr:cNvPr id="133" name="フローチャート: 判断 132"/>
        <xdr:cNvSpPr/>
      </xdr:nvSpPr>
      <xdr:spPr>
        <a:xfrm>
          <a:off x="1079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137937</xdr:rowOff>
    </xdr:from>
    <xdr:ext cx="534377" cy="259045"/>
    <xdr:sp macro="" textlink="">
      <xdr:nvSpPr>
        <xdr:cNvPr id="134" name="テキスト ボックス 133"/>
        <xdr:cNvSpPr txBox="1"/>
      </xdr:nvSpPr>
      <xdr:spPr>
        <a:xfrm>
          <a:off x="863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55463</xdr:rowOff>
    </xdr:from>
    <xdr:to>
      <xdr:col>24</xdr:col>
      <xdr:colOff>114300</xdr:colOff>
      <xdr:row>58</xdr:row>
      <xdr:rowOff>157063</xdr:rowOff>
    </xdr:to>
    <xdr:sp macro="" textlink="">
      <xdr:nvSpPr>
        <xdr:cNvPr id="140" name="楕円 139"/>
        <xdr:cNvSpPr/>
      </xdr:nvSpPr>
      <xdr:spPr>
        <a:xfrm>
          <a:off x="4584700" y="999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33890</xdr:rowOff>
    </xdr:from>
    <xdr:ext cx="534377" cy="259045"/>
    <xdr:sp macro="" textlink="">
      <xdr:nvSpPr>
        <xdr:cNvPr id="141" name="物件費該当値テキスト"/>
        <xdr:cNvSpPr txBox="1"/>
      </xdr:nvSpPr>
      <xdr:spPr>
        <a:xfrm>
          <a:off x="4686300" y="99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94683</xdr:rowOff>
    </xdr:from>
    <xdr:to>
      <xdr:col>20</xdr:col>
      <xdr:colOff>38100</xdr:colOff>
      <xdr:row>59</xdr:row>
      <xdr:rowOff>24833</xdr:rowOff>
    </xdr:to>
    <xdr:sp macro="" textlink="">
      <xdr:nvSpPr>
        <xdr:cNvPr id="142" name="楕円 141"/>
        <xdr:cNvSpPr/>
      </xdr:nvSpPr>
      <xdr:spPr>
        <a:xfrm>
          <a:off x="3746500" y="100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15960</xdr:rowOff>
    </xdr:from>
    <xdr:ext cx="534377" cy="259045"/>
    <xdr:sp macro="" textlink="">
      <xdr:nvSpPr>
        <xdr:cNvPr id="143" name="テキスト ボックス 142"/>
        <xdr:cNvSpPr txBox="1"/>
      </xdr:nvSpPr>
      <xdr:spPr>
        <a:xfrm>
          <a:off x="3530111" y="101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76068</xdr:rowOff>
    </xdr:from>
    <xdr:to>
      <xdr:col>15</xdr:col>
      <xdr:colOff>101600</xdr:colOff>
      <xdr:row>59</xdr:row>
      <xdr:rowOff>6218</xdr:rowOff>
    </xdr:to>
    <xdr:sp macro="" textlink="">
      <xdr:nvSpPr>
        <xdr:cNvPr id="144" name="楕円 143"/>
        <xdr:cNvSpPr/>
      </xdr:nvSpPr>
      <xdr:spPr>
        <a:xfrm>
          <a:off x="2857500" y="100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168795</xdr:rowOff>
    </xdr:from>
    <xdr:ext cx="534377" cy="259045"/>
    <xdr:sp macro="" textlink="">
      <xdr:nvSpPr>
        <xdr:cNvPr id="145" name="テキスト ボックス 144"/>
        <xdr:cNvSpPr txBox="1"/>
      </xdr:nvSpPr>
      <xdr:spPr>
        <a:xfrm>
          <a:off x="2641111" y="101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111638</xdr:rowOff>
    </xdr:from>
    <xdr:to>
      <xdr:col>10</xdr:col>
      <xdr:colOff>165100</xdr:colOff>
      <xdr:row>59</xdr:row>
      <xdr:rowOff>41788</xdr:rowOff>
    </xdr:to>
    <xdr:sp macro="" textlink="">
      <xdr:nvSpPr>
        <xdr:cNvPr id="146" name="楕円 145"/>
        <xdr:cNvSpPr/>
      </xdr:nvSpPr>
      <xdr:spPr>
        <a:xfrm>
          <a:off x="1968500" y="100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32915</xdr:rowOff>
    </xdr:from>
    <xdr:ext cx="534377" cy="259045"/>
    <xdr:sp macro="" textlink="">
      <xdr:nvSpPr>
        <xdr:cNvPr id="147" name="テキスト ボックス 146"/>
        <xdr:cNvSpPr txBox="1"/>
      </xdr:nvSpPr>
      <xdr:spPr>
        <a:xfrm>
          <a:off x="1752111" y="101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158859</xdr:rowOff>
    </xdr:from>
    <xdr:to>
      <xdr:col>6</xdr:col>
      <xdr:colOff>38100</xdr:colOff>
      <xdr:row>59</xdr:row>
      <xdr:rowOff>89009</xdr:rowOff>
    </xdr:to>
    <xdr:sp macro="" textlink="">
      <xdr:nvSpPr>
        <xdr:cNvPr id="148" name="楕円 147"/>
        <xdr:cNvSpPr/>
      </xdr:nvSpPr>
      <xdr:spPr>
        <a:xfrm>
          <a:off x="1079500" y="101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80136</xdr:rowOff>
    </xdr:from>
    <xdr:ext cx="534377" cy="259045"/>
    <xdr:sp macro="" textlink="">
      <xdr:nvSpPr>
        <xdr:cNvPr id="149" name="テキスト ボックス 148"/>
        <xdr:cNvSpPr txBox="1"/>
      </xdr:nvSpPr>
      <xdr:spPr>
        <a:xfrm>
          <a:off x="863111" y="101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20665</xdr:rowOff>
    </xdr:from>
    <xdr:to>
      <xdr:col>24</xdr:col>
      <xdr:colOff>62865</xdr:colOff>
      <xdr:row>78</xdr:row>
      <xdr:rowOff>51526</xdr:rowOff>
    </xdr:to>
    <xdr:cxnSp macro="">
      <xdr:nvCxnSpPr>
        <xdr:cNvPr id="175" name="直線コネクタ 174"/>
        <xdr:cNvCxnSpPr/>
      </xdr:nvCxnSpPr>
      <xdr:spPr>
        <a:xfrm flipV="1">
          <a:off x="4633595" y="12022165"/>
          <a:ext cx="1270" cy="1402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55353</xdr:rowOff>
    </xdr:from>
    <xdr:ext cx="469744" cy="259045"/>
    <xdr:sp macro="" textlink="">
      <xdr:nvSpPr>
        <xdr:cNvPr id="176" name="維持補修費最小値テキスト"/>
        <xdr:cNvSpPr txBox="1"/>
      </xdr:nvSpPr>
      <xdr:spPr>
        <a:xfrm>
          <a:off x="4686300" y="134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51526</xdr:rowOff>
    </xdr:from>
    <xdr:to>
      <xdr:col>24</xdr:col>
      <xdr:colOff>152400</xdr:colOff>
      <xdr:row>78</xdr:row>
      <xdr:rowOff>51526</xdr:rowOff>
    </xdr:to>
    <xdr:cxnSp macro="">
      <xdr:nvCxnSpPr>
        <xdr:cNvPr id="177" name="直線コネクタ 176"/>
        <xdr:cNvCxnSpPr/>
      </xdr:nvCxnSpPr>
      <xdr:spPr>
        <a:xfrm>
          <a:off x="4546600" y="1342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138792</xdr:rowOff>
    </xdr:from>
    <xdr:ext cx="469744" cy="259045"/>
    <xdr:sp macro="" textlink="">
      <xdr:nvSpPr>
        <xdr:cNvPr id="178" name="維持補修費最大値テキスト"/>
        <xdr:cNvSpPr txBox="1"/>
      </xdr:nvSpPr>
      <xdr:spPr>
        <a:xfrm>
          <a:off x="4686300" y="117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20665</xdr:rowOff>
    </xdr:from>
    <xdr:to>
      <xdr:col>24</xdr:col>
      <xdr:colOff>152400</xdr:colOff>
      <xdr:row>70</xdr:row>
      <xdr:rowOff>20665</xdr:rowOff>
    </xdr:to>
    <xdr:cxnSp macro="">
      <xdr:nvCxnSpPr>
        <xdr:cNvPr id="179" name="直線コネクタ 178"/>
        <xdr:cNvCxnSpPr/>
      </xdr:nvCxnSpPr>
      <xdr:spPr>
        <a:xfrm>
          <a:off x="4546600" y="1202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69487</xdr:rowOff>
    </xdr:from>
    <xdr:to>
      <xdr:col>24</xdr:col>
      <xdr:colOff>63500</xdr:colOff>
      <xdr:row>75</xdr:row>
      <xdr:rowOff>121248</xdr:rowOff>
    </xdr:to>
    <xdr:cxnSp macro="">
      <xdr:nvCxnSpPr>
        <xdr:cNvPr id="180" name="直線コネクタ 179"/>
        <xdr:cNvCxnSpPr/>
      </xdr:nvCxnSpPr>
      <xdr:spPr>
        <a:xfrm flipV="1">
          <a:off x="3797300" y="12928237"/>
          <a:ext cx="8382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84018</xdr:rowOff>
    </xdr:from>
    <xdr:ext cx="469744" cy="259045"/>
    <xdr:sp macro="" textlink="">
      <xdr:nvSpPr>
        <xdr:cNvPr id="181" name="維持補修費平均値テキスト"/>
        <xdr:cNvSpPr txBox="1"/>
      </xdr:nvSpPr>
      <xdr:spPr>
        <a:xfrm>
          <a:off x="4686300" y="1259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61141</xdr:rowOff>
    </xdr:from>
    <xdr:to>
      <xdr:col>24</xdr:col>
      <xdr:colOff>114300</xdr:colOff>
      <xdr:row>74</xdr:row>
      <xdr:rowOff>162741</xdr:rowOff>
    </xdr:to>
    <xdr:sp macro="" textlink="">
      <xdr:nvSpPr>
        <xdr:cNvPr id="182" name="フローチャート: 判断 181"/>
        <xdr:cNvSpPr/>
      </xdr:nvSpPr>
      <xdr:spPr>
        <a:xfrm>
          <a:off x="45847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121248</xdr:rowOff>
    </xdr:from>
    <xdr:to>
      <xdr:col>19</xdr:col>
      <xdr:colOff>177800</xdr:colOff>
      <xdr:row>76</xdr:row>
      <xdr:rowOff>69160</xdr:rowOff>
    </xdr:to>
    <xdr:cxnSp macro="">
      <xdr:nvCxnSpPr>
        <xdr:cNvPr id="183" name="直線コネクタ 182"/>
        <xdr:cNvCxnSpPr/>
      </xdr:nvCxnSpPr>
      <xdr:spPr>
        <a:xfrm flipV="1">
          <a:off x="2908300" y="12979998"/>
          <a:ext cx="889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43507</xdr:rowOff>
    </xdr:from>
    <xdr:to>
      <xdr:col>20</xdr:col>
      <xdr:colOff>38100</xdr:colOff>
      <xdr:row>74</xdr:row>
      <xdr:rowOff>145107</xdr:rowOff>
    </xdr:to>
    <xdr:sp macro="" textlink="">
      <xdr:nvSpPr>
        <xdr:cNvPr id="184" name="フローチャート: 判断 183"/>
        <xdr:cNvSpPr/>
      </xdr:nvSpPr>
      <xdr:spPr>
        <a:xfrm>
          <a:off x="3746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161634</xdr:rowOff>
    </xdr:from>
    <xdr:ext cx="469744" cy="259045"/>
    <xdr:sp macro="" textlink="">
      <xdr:nvSpPr>
        <xdr:cNvPr id="185" name="テキスト ボックス 184"/>
        <xdr:cNvSpPr txBox="1"/>
      </xdr:nvSpPr>
      <xdr:spPr>
        <a:xfrm>
          <a:off x="3562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48261</xdr:rowOff>
    </xdr:from>
    <xdr:to>
      <xdr:col>15</xdr:col>
      <xdr:colOff>50800</xdr:colOff>
      <xdr:row>76</xdr:row>
      <xdr:rowOff>69160</xdr:rowOff>
    </xdr:to>
    <xdr:cxnSp macro="">
      <xdr:nvCxnSpPr>
        <xdr:cNvPr id="186" name="直線コネクタ 185"/>
        <xdr:cNvCxnSpPr/>
      </xdr:nvCxnSpPr>
      <xdr:spPr>
        <a:xfrm>
          <a:off x="2019300" y="13078461"/>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167604</xdr:rowOff>
    </xdr:from>
    <xdr:to>
      <xdr:col>15</xdr:col>
      <xdr:colOff>101600</xdr:colOff>
      <xdr:row>74</xdr:row>
      <xdr:rowOff>97754</xdr:rowOff>
    </xdr:to>
    <xdr:sp macro="" textlink="">
      <xdr:nvSpPr>
        <xdr:cNvPr id="187" name="フローチャート: 判断 186"/>
        <xdr:cNvSpPr/>
      </xdr:nvSpPr>
      <xdr:spPr>
        <a:xfrm>
          <a:off x="2857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114281</xdr:rowOff>
    </xdr:from>
    <xdr:ext cx="469744" cy="259045"/>
    <xdr:sp macro="" textlink="">
      <xdr:nvSpPr>
        <xdr:cNvPr id="188" name="テキスト ボックス 187"/>
        <xdr:cNvSpPr txBox="1"/>
      </xdr:nvSpPr>
      <xdr:spPr>
        <a:xfrm>
          <a:off x="2673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48261</xdr:rowOff>
    </xdr:from>
    <xdr:to>
      <xdr:col>10</xdr:col>
      <xdr:colOff>114300</xdr:colOff>
      <xdr:row>76</xdr:row>
      <xdr:rowOff>61159</xdr:rowOff>
    </xdr:to>
    <xdr:cxnSp macro="">
      <xdr:nvCxnSpPr>
        <xdr:cNvPr id="189" name="直線コネクタ 188"/>
        <xdr:cNvCxnSpPr/>
      </xdr:nvCxnSpPr>
      <xdr:spPr>
        <a:xfrm flipV="1">
          <a:off x="1130300" y="13078461"/>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48242</xdr:rowOff>
    </xdr:from>
    <xdr:to>
      <xdr:col>10</xdr:col>
      <xdr:colOff>165100</xdr:colOff>
      <xdr:row>74</xdr:row>
      <xdr:rowOff>149842</xdr:rowOff>
    </xdr:to>
    <xdr:sp macro="" textlink="">
      <xdr:nvSpPr>
        <xdr:cNvPr id="190" name="フローチャート: 判断 189"/>
        <xdr:cNvSpPr/>
      </xdr:nvSpPr>
      <xdr:spPr>
        <a:xfrm>
          <a:off x="1968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166369</xdr:rowOff>
    </xdr:from>
    <xdr:ext cx="469744" cy="259045"/>
    <xdr:sp macro="" textlink="">
      <xdr:nvSpPr>
        <xdr:cNvPr id="191" name="テキスト ボックス 190"/>
        <xdr:cNvSpPr txBox="1"/>
      </xdr:nvSpPr>
      <xdr:spPr>
        <a:xfrm>
          <a:off x="1784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135437</xdr:rowOff>
    </xdr:from>
    <xdr:to>
      <xdr:col>6</xdr:col>
      <xdr:colOff>38100</xdr:colOff>
      <xdr:row>75</xdr:row>
      <xdr:rowOff>65587</xdr:rowOff>
    </xdr:to>
    <xdr:sp macro="" textlink="">
      <xdr:nvSpPr>
        <xdr:cNvPr id="192" name="フローチャート: 判断 191"/>
        <xdr:cNvSpPr/>
      </xdr:nvSpPr>
      <xdr:spPr>
        <a:xfrm>
          <a:off x="1079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82114</xdr:rowOff>
    </xdr:from>
    <xdr:ext cx="469744" cy="259045"/>
    <xdr:sp macro="" textlink="">
      <xdr:nvSpPr>
        <xdr:cNvPr id="193" name="テキスト ボックス 192"/>
        <xdr:cNvSpPr txBox="1"/>
      </xdr:nvSpPr>
      <xdr:spPr>
        <a:xfrm>
          <a:off x="895428"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18687</xdr:rowOff>
    </xdr:from>
    <xdr:to>
      <xdr:col>24</xdr:col>
      <xdr:colOff>114300</xdr:colOff>
      <xdr:row>75</xdr:row>
      <xdr:rowOff>120287</xdr:rowOff>
    </xdr:to>
    <xdr:sp macro="" textlink="">
      <xdr:nvSpPr>
        <xdr:cNvPr id="199" name="楕円 198"/>
        <xdr:cNvSpPr/>
      </xdr:nvSpPr>
      <xdr:spPr>
        <a:xfrm>
          <a:off x="4584700" y="12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168564</xdr:rowOff>
    </xdr:from>
    <xdr:ext cx="469744" cy="259045"/>
    <xdr:sp macro="" textlink="">
      <xdr:nvSpPr>
        <xdr:cNvPr id="200" name="維持補修費該当値テキスト"/>
        <xdr:cNvSpPr txBox="1"/>
      </xdr:nvSpPr>
      <xdr:spPr>
        <a:xfrm>
          <a:off x="4686300" y="128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70448</xdr:rowOff>
    </xdr:from>
    <xdr:to>
      <xdr:col>20</xdr:col>
      <xdr:colOff>38100</xdr:colOff>
      <xdr:row>76</xdr:row>
      <xdr:rowOff>598</xdr:rowOff>
    </xdr:to>
    <xdr:sp macro="" textlink="">
      <xdr:nvSpPr>
        <xdr:cNvPr id="201" name="楕円 200"/>
        <xdr:cNvSpPr/>
      </xdr:nvSpPr>
      <xdr:spPr>
        <a:xfrm>
          <a:off x="3746500" y="12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163175</xdr:rowOff>
    </xdr:from>
    <xdr:ext cx="469744" cy="259045"/>
    <xdr:sp macro="" textlink="">
      <xdr:nvSpPr>
        <xdr:cNvPr id="202" name="テキスト ボックス 201"/>
        <xdr:cNvSpPr txBox="1"/>
      </xdr:nvSpPr>
      <xdr:spPr>
        <a:xfrm>
          <a:off x="3562428"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18360</xdr:rowOff>
    </xdr:from>
    <xdr:to>
      <xdr:col>15</xdr:col>
      <xdr:colOff>101600</xdr:colOff>
      <xdr:row>76</xdr:row>
      <xdr:rowOff>119960</xdr:rowOff>
    </xdr:to>
    <xdr:sp macro="" textlink="">
      <xdr:nvSpPr>
        <xdr:cNvPr id="203" name="楕円 202"/>
        <xdr:cNvSpPr/>
      </xdr:nvSpPr>
      <xdr:spPr>
        <a:xfrm>
          <a:off x="2857500" y="130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111087</xdr:rowOff>
    </xdr:from>
    <xdr:ext cx="469744" cy="259045"/>
    <xdr:sp macro="" textlink="">
      <xdr:nvSpPr>
        <xdr:cNvPr id="204" name="テキスト ボックス 203"/>
        <xdr:cNvSpPr txBox="1"/>
      </xdr:nvSpPr>
      <xdr:spPr>
        <a:xfrm>
          <a:off x="2673428" y="131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168911</xdr:rowOff>
    </xdr:from>
    <xdr:to>
      <xdr:col>10</xdr:col>
      <xdr:colOff>165100</xdr:colOff>
      <xdr:row>76</xdr:row>
      <xdr:rowOff>99061</xdr:rowOff>
    </xdr:to>
    <xdr:sp macro="" textlink="">
      <xdr:nvSpPr>
        <xdr:cNvPr id="205" name="楕円 204"/>
        <xdr:cNvSpPr/>
      </xdr:nvSpPr>
      <xdr:spPr>
        <a:xfrm>
          <a:off x="1968500" y="130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90188</xdr:rowOff>
    </xdr:from>
    <xdr:ext cx="469744" cy="259045"/>
    <xdr:sp macro="" textlink="">
      <xdr:nvSpPr>
        <xdr:cNvPr id="206" name="テキスト ボックス 205"/>
        <xdr:cNvSpPr txBox="1"/>
      </xdr:nvSpPr>
      <xdr:spPr>
        <a:xfrm>
          <a:off x="1784428"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10359</xdr:rowOff>
    </xdr:from>
    <xdr:to>
      <xdr:col>6</xdr:col>
      <xdr:colOff>38100</xdr:colOff>
      <xdr:row>76</xdr:row>
      <xdr:rowOff>111959</xdr:rowOff>
    </xdr:to>
    <xdr:sp macro="" textlink="">
      <xdr:nvSpPr>
        <xdr:cNvPr id="207" name="楕円 206"/>
        <xdr:cNvSpPr/>
      </xdr:nvSpPr>
      <xdr:spPr>
        <a:xfrm>
          <a:off x="1079500" y="130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103086</xdr:rowOff>
    </xdr:from>
    <xdr:ext cx="469744" cy="259045"/>
    <xdr:sp macro="" textlink="">
      <xdr:nvSpPr>
        <xdr:cNvPr id="208" name="テキスト ボックス 207"/>
        <xdr:cNvSpPr txBox="1"/>
      </xdr:nvSpPr>
      <xdr:spPr>
        <a:xfrm>
          <a:off x="895428" y="1313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157645</xdr:rowOff>
    </xdr:from>
    <xdr:to>
      <xdr:col>24</xdr:col>
      <xdr:colOff>62865</xdr:colOff>
      <xdr:row>99</xdr:row>
      <xdr:rowOff>73025</xdr:rowOff>
    </xdr:to>
    <xdr:cxnSp macro="">
      <xdr:nvCxnSpPr>
        <xdr:cNvPr id="233" name="直線コネクタ 232"/>
        <xdr:cNvCxnSpPr/>
      </xdr:nvCxnSpPr>
      <xdr:spPr>
        <a:xfrm flipV="1">
          <a:off x="4633595" y="15759595"/>
          <a:ext cx="1270" cy="128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76852</xdr:rowOff>
    </xdr:from>
    <xdr:ext cx="534377" cy="259045"/>
    <xdr:sp macro="" textlink="">
      <xdr:nvSpPr>
        <xdr:cNvPr id="234" name="扶助費最小値テキスト"/>
        <xdr:cNvSpPr txBox="1"/>
      </xdr:nvSpPr>
      <xdr:spPr>
        <a:xfrm>
          <a:off x="4686300" y="170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73025</xdr:rowOff>
    </xdr:from>
    <xdr:to>
      <xdr:col>24</xdr:col>
      <xdr:colOff>152400</xdr:colOff>
      <xdr:row>99</xdr:row>
      <xdr:rowOff>73025</xdr:rowOff>
    </xdr:to>
    <xdr:cxnSp macro="">
      <xdr:nvCxnSpPr>
        <xdr:cNvPr id="235" name="直線コネクタ 234"/>
        <xdr:cNvCxnSpPr/>
      </xdr:nvCxnSpPr>
      <xdr:spPr>
        <a:xfrm>
          <a:off x="4546600" y="1704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104322</xdr:rowOff>
    </xdr:from>
    <xdr:ext cx="534377" cy="259045"/>
    <xdr:sp macro="" textlink="">
      <xdr:nvSpPr>
        <xdr:cNvPr id="236" name="扶助費最大値テキスト"/>
        <xdr:cNvSpPr txBox="1"/>
      </xdr:nvSpPr>
      <xdr:spPr>
        <a:xfrm>
          <a:off x="4686300" y="155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157645</xdr:rowOff>
    </xdr:from>
    <xdr:to>
      <xdr:col>24</xdr:col>
      <xdr:colOff>152400</xdr:colOff>
      <xdr:row>91</xdr:row>
      <xdr:rowOff>157645</xdr:rowOff>
    </xdr:to>
    <xdr:cxnSp macro="">
      <xdr:nvCxnSpPr>
        <xdr:cNvPr id="237" name="直線コネクタ 236"/>
        <xdr:cNvCxnSpPr/>
      </xdr:nvCxnSpPr>
      <xdr:spPr>
        <a:xfrm>
          <a:off x="4546600" y="1575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32410</xdr:rowOff>
    </xdr:from>
    <xdr:to>
      <xdr:col>24</xdr:col>
      <xdr:colOff>63500</xdr:colOff>
      <xdr:row>95</xdr:row>
      <xdr:rowOff>87961</xdr:rowOff>
    </xdr:to>
    <xdr:cxnSp macro="">
      <xdr:nvCxnSpPr>
        <xdr:cNvPr id="238" name="直線コネクタ 237"/>
        <xdr:cNvCxnSpPr/>
      </xdr:nvCxnSpPr>
      <xdr:spPr>
        <a:xfrm flipV="1">
          <a:off x="3797300" y="16320160"/>
          <a:ext cx="8382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145127</xdr:rowOff>
    </xdr:from>
    <xdr:ext cx="534377" cy="259045"/>
    <xdr:sp macro="" textlink="">
      <xdr:nvSpPr>
        <xdr:cNvPr id="239" name="扶助費平均値テキスト"/>
        <xdr:cNvSpPr txBox="1"/>
      </xdr:nvSpPr>
      <xdr:spPr>
        <a:xfrm>
          <a:off x="4686300" y="16261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166700</xdr:rowOff>
    </xdr:from>
    <xdr:to>
      <xdr:col>24</xdr:col>
      <xdr:colOff>114300</xdr:colOff>
      <xdr:row>95</xdr:row>
      <xdr:rowOff>96850</xdr:rowOff>
    </xdr:to>
    <xdr:sp macro="" textlink="">
      <xdr:nvSpPr>
        <xdr:cNvPr id="240" name="フローチャート: 判断 239"/>
        <xdr:cNvSpPr/>
      </xdr:nvSpPr>
      <xdr:spPr>
        <a:xfrm>
          <a:off x="45847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87961</xdr:rowOff>
    </xdr:from>
    <xdr:to>
      <xdr:col>19</xdr:col>
      <xdr:colOff>177800</xdr:colOff>
      <xdr:row>97</xdr:row>
      <xdr:rowOff>39154</xdr:rowOff>
    </xdr:to>
    <xdr:cxnSp macro="">
      <xdr:nvCxnSpPr>
        <xdr:cNvPr id="241" name="直線コネクタ 240"/>
        <xdr:cNvCxnSpPr/>
      </xdr:nvCxnSpPr>
      <xdr:spPr>
        <a:xfrm flipV="1">
          <a:off x="2908300" y="16375711"/>
          <a:ext cx="889000" cy="2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49467</xdr:rowOff>
    </xdr:from>
    <xdr:to>
      <xdr:col>20</xdr:col>
      <xdr:colOff>38100</xdr:colOff>
      <xdr:row>95</xdr:row>
      <xdr:rowOff>151067</xdr:rowOff>
    </xdr:to>
    <xdr:sp macro="" textlink="">
      <xdr:nvSpPr>
        <xdr:cNvPr id="242" name="フローチャート: 判断 241"/>
        <xdr:cNvSpPr/>
      </xdr:nvSpPr>
      <xdr:spPr>
        <a:xfrm>
          <a:off x="3746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142194</xdr:rowOff>
    </xdr:from>
    <xdr:ext cx="534377" cy="259045"/>
    <xdr:sp macro="" textlink="">
      <xdr:nvSpPr>
        <xdr:cNvPr id="243" name="テキスト ボックス 242"/>
        <xdr:cNvSpPr txBox="1"/>
      </xdr:nvSpPr>
      <xdr:spPr>
        <a:xfrm>
          <a:off x="3530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39154</xdr:rowOff>
    </xdr:from>
    <xdr:to>
      <xdr:col>15</xdr:col>
      <xdr:colOff>50800</xdr:colOff>
      <xdr:row>97</xdr:row>
      <xdr:rowOff>120689</xdr:rowOff>
    </xdr:to>
    <xdr:cxnSp macro="">
      <xdr:nvCxnSpPr>
        <xdr:cNvPr id="244" name="直線コネクタ 243"/>
        <xdr:cNvCxnSpPr/>
      </xdr:nvCxnSpPr>
      <xdr:spPr>
        <a:xfrm flipV="1">
          <a:off x="2019300" y="16669804"/>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58344</xdr:rowOff>
    </xdr:from>
    <xdr:to>
      <xdr:col>15</xdr:col>
      <xdr:colOff>101600</xdr:colOff>
      <xdr:row>96</xdr:row>
      <xdr:rowOff>159944</xdr:rowOff>
    </xdr:to>
    <xdr:sp macro="" textlink="">
      <xdr:nvSpPr>
        <xdr:cNvPr id="245" name="フローチャート: 判断 244"/>
        <xdr:cNvSpPr/>
      </xdr:nvSpPr>
      <xdr:spPr>
        <a:xfrm>
          <a:off x="2857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5021</xdr:rowOff>
    </xdr:from>
    <xdr:ext cx="534377" cy="259045"/>
    <xdr:sp macro="" textlink="">
      <xdr:nvSpPr>
        <xdr:cNvPr id="246" name="テキスト ボックス 245"/>
        <xdr:cNvSpPr txBox="1"/>
      </xdr:nvSpPr>
      <xdr:spPr>
        <a:xfrm>
          <a:off x="2641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120689</xdr:rowOff>
    </xdr:from>
    <xdr:to>
      <xdr:col>10</xdr:col>
      <xdr:colOff>114300</xdr:colOff>
      <xdr:row>99</xdr:row>
      <xdr:rowOff>33134</xdr:rowOff>
    </xdr:to>
    <xdr:cxnSp macro="">
      <xdr:nvCxnSpPr>
        <xdr:cNvPr id="247" name="直線コネクタ 246"/>
        <xdr:cNvCxnSpPr/>
      </xdr:nvCxnSpPr>
      <xdr:spPr>
        <a:xfrm flipV="1">
          <a:off x="1130300" y="16751339"/>
          <a:ext cx="889000" cy="25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164528</xdr:rowOff>
    </xdr:from>
    <xdr:to>
      <xdr:col>10</xdr:col>
      <xdr:colOff>165100</xdr:colOff>
      <xdr:row>97</xdr:row>
      <xdr:rowOff>94678</xdr:rowOff>
    </xdr:to>
    <xdr:sp macro="" textlink="">
      <xdr:nvSpPr>
        <xdr:cNvPr id="248" name="フローチャート: 判断 247"/>
        <xdr:cNvSpPr/>
      </xdr:nvSpPr>
      <xdr:spPr>
        <a:xfrm>
          <a:off x="1968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111205</xdr:rowOff>
    </xdr:from>
    <xdr:ext cx="534377" cy="259045"/>
    <xdr:sp macro="" textlink="">
      <xdr:nvSpPr>
        <xdr:cNvPr id="249" name="テキスト ボックス 248"/>
        <xdr:cNvSpPr txBox="1"/>
      </xdr:nvSpPr>
      <xdr:spPr>
        <a:xfrm>
          <a:off x="1752111" y="163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162471</xdr:rowOff>
    </xdr:from>
    <xdr:to>
      <xdr:col>6</xdr:col>
      <xdr:colOff>38100</xdr:colOff>
      <xdr:row>98</xdr:row>
      <xdr:rowOff>92621</xdr:rowOff>
    </xdr:to>
    <xdr:sp macro="" textlink="">
      <xdr:nvSpPr>
        <xdr:cNvPr id="250" name="フローチャート: 判断 249"/>
        <xdr:cNvSpPr/>
      </xdr:nvSpPr>
      <xdr:spPr>
        <a:xfrm>
          <a:off x="1079500" y="1679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109148</xdr:rowOff>
    </xdr:from>
    <xdr:ext cx="534377" cy="259045"/>
    <xdr:sp macro="" textlink="">
      <xdr:nvSpPr>
        <xdr:cNvPr id="251" name="テキスト ボックス 250"/>
        <xdr:cNvSpPr txBox="1"/>
      </xdr:nvSpPr>
      <xdr:spPr>
        <a:xfrm>
          <a:off x="863111" y="165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153060</xdr:rowOff>
    </xdr:from>
    <xdr:to>
      <xdr:col>24</xdr:col>
      <xdr:colOff>114300</xdr:colOff>
      <xdr:row>95</xdr:row>
      <xdr:rowOff>83210</xdr:rowOff>
    </xdr:to>
    <xdr:sp macro="" textlink="">
      <xdr:nvSpPr>
        <xdr:cNvPr id="257" name="楕円 256"/>
        <xdr:cNvSpPr/>
      </xdr:nvSpPr>
      <xdr:spPr>
        <a:xfrm>
          <a:off x="4584700" y="162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4487</xdr:rowOff>
    </xdr:from>
    <xdr:ext cx="534377" cy="259045"/>
    <xdr:sp macro="" textlink="">
      <xdr:nvSpPr>
        <xdr:cNvPr id="258" name="扶助費該当値テキスト"/>
        <xdr:cNvSpPr txBox="1"/>
      </xdr:nvSpPr>
      <xdr:spPr>
        <a:xfrm>
          <a:off x="4686300" y="161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37161</xdr:rowOff>
    </xdr:from>
    <xdr:to>
      <xdr:col>20</xdr:col>
      <xdr:colOff>38100</xdr:colOff>
      <xdr:row>95</xdr:row>
      <xdr:rowOff>138761</xdr:rowOff>
    </xdr:to>
    <xdr:sp macro="" textlink="">
      <xdr:nvSpPr>
        <xdr:cNvPr id="259" name="楕円 258"/>
        <xdr:cNvSpPr/>
      </xdr:nvSpPr>
      <xdr:spPr>
        <a:xfrm>
          <a:off x="3746500" y="163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155288</xdr:rowOff>
    </xdr:from>
    <xdr:ext cx="534377" cy="259045"/>
    <xdr:sp macro="" textlink="">
      <xdr:nvSpPr>
        <xdr:cNvPr id="260" name="テキスト ボックス 259"/>
        <xdr:cNvSpPr txBox="1"/>
      </xdr:nvSpPr>
      <xdr:spPr>
        <a:xfrm>
          <a:off x="3530111" y="161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159804</xdr:rowOff>
    </xdr:from>
    <xdr:to>
      <xdr:col>15</xdr:col>
      <xdr:colOff>101600</xdr:colOff>
      <xdr:row>97</xdr:row>
      <xdr:rowOff>89954</xdr:rowOff>
    </xdr:to>
    <xdr:sp macro="" textlink="">
      <xdr:nvSpPr>
        <xdr:cNvPr id="261" name="楕円 260"/>
        <xdr:cNvSpPr/>
      </xdr:nvSpPr>
      <xdr:spPr>
        <a:xfrm>
          <a:off x="2857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81081</xdr:rowOff>
    </xdr:from>
    <xdr:ext cx="534377" cy="259045"/>
    <xdr:sp macro="" textlink="">
      <xdr:nvSpPr>
        <xdr:cNvPr id="262" name="テキスト ボックス 261"/>
        <xdr:cNvSpPr txBox="1"/>
      </xdr:nvSpPr>
      <xdr:spPr>
        <a:xfrm>
          <a:off x="2641111" y="167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69889</xdr:rowOff>
    </xdr:from>
    <xdr:to>
      <xdr:col>10</xdr:col>
      <xdr:colOff>165100</xdr:colOff>
      <xdr:row>98</xdr:row>
      <xdr:rowOff>39</xdr:rowOff>
    </xdr:to>
    <xdr:sp macro="" textlink="">
      <xdr:nvSpPr>
        <xdr:cNvPr id="263" name="楕円 262"/>
        <xdr:cNvSpPr/>
      </xdr:nvSpPr>
      <xdr:spPr>
        <a:xfrm>
          <a:off x="1968500" y="167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162616</xdr:rowOff>
    </xdr:from>
    <xdr:ext cx="534377" cy="259045"/>
    <xdr:sp macro="" textlink="">
      <xdr:nvSpPr>
        <xdr:cNvPr id="264" name="テキスト ボックス 263"/>
        <xdr:cNvSpPr txBox="1"/>
      </xdr:nvSpPr>
      <xdr:spPr>
        <a:xfrm>
          <a:off x="1752111" y="167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153784</xdr:rowOff>
    </xdr:from>
    <xdr:to>
      <xdr:col>6</xdr:col>
      <xdr:colOff>38100</xdr:colOff>
      <xdr:row>99</xdr:row>
      <xdr:rowOff>83934</xdr:rowOff>
    </xdr:to>
    <xdr:sp macro="" textlink="">
      <xdr:nvSpPr>
        <xdr:cNvPr id="265" name="楕円 264"/>
        <xdr:cNvSpPr/>
      </xdr:nvSpPr>
      <xdr:spPr>
        <a:xfrm>
          <a:off x="1079500" y="169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75061</xdr:rowOff>
    </xdr:from>
    <xdr:ext cx="534377" cy="259045"/>
    <xdr:sp macro="" textlink="">
      <xdr:nvSpPr>
        <xdr:cNvPr id="266" name="テキスト ボックス 265"/>
        <xdr:cNvSpPr txBox="1"/>
      </xdr:nvSpPr>
      <xdr:spPr>
        <a:xfrm>
          <a:off x="863111" y="170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41892</xdr:rowOff>
    </xdr:from>
    <xdr:to>
      <xdr:col>54</xdr:col>
      <xdr:colOff>189865</xdr:colOff>
      <xdr:row>40</xdr:row>
      <xdr:rowOff>2148</xdr:rowOff>
    </xdr:to>
    <xdr:cxnSp macro="">
      <xdr:nvCxnSpPr>
        <xdr:cNvPr id="293" name="直線コネクタ 292"/>
        <xdr:cNvCxnSpPr/>
      </xdr:nvCxnSpPr>
      <xdr:spPr>
        <a:xfrm flipV="1">
          <a:off x="10475595" y="5356842"/>
          <a:ext cx="1270" cy="150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5975</xdr:rowOff>
    </xdr:from>
    <xdr:ext cx="534377" cy="259045"/>
    <xdr:sp macro="" textlink="">
      <xdr:nvSpPr>
        <xdr:cNvPr id="294" name="補助費等最小値テキスト"/>
        <xdr:cNvSpPr txBox="1"/>
      </xdr:nvSpPr>
      <xdr:spPr>
        <a:xfrm>
          <a:off x="10528300" y="6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2148</xdr:rowOff>
    </xdr:from>
    <xdr:to>
      <xdr:col>55</xdr:col>
      <xdr:colOff>88900</xdr:colOff>
      <xdr:row>40</xdr:row>
      <xdr:rowOff>2148</xdr:rowOff>
    </xdr:to>
    <xdr:cxnSp macro="">
      <xdr:nvCxnSpPr>
        <xdr:cNvPr id="295" name="直線コネクタ 294"/>
        <xdr:cNvCxnSpPr/>
      </xdr:nvCxnSpPr>
      <xdr:spPr>
        <a:xfrm>
          <a:off x="10388600" y="68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160019</xdr:rowOff>
    </xdr:from>
    <xdr:ext cx="534377" cy="259045"/>
    <xdr:sp macro="" textlink="">
      <xdr:nvSpPr>
        <xdr:cNvPr id="296" name="補助費等最大値テキスト"/>
        <xdr:cNvSpPr txBox="1"/>
      </xdr:nvSpPr>
      <xdr:spPr>
        <a:xfrm>
          <a:off x="10528300" y="51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41892</xdr:rowOff>
    </xdr:from>
    <xdr:to>
      <xdr:col>55</xdr:col>
      <xdr:colOff>88900</xdr:colOff>
      <xdr:row>31</xdr:row>
      <xdr:rowOff>41892</xdr:rowOff>
    </xdr:to>
    <xdr:cxnSp macro="">
      <xdr:nvCxnSpPr>
        <xdr:cNvPr id="297" name="直線コネクタ 296"/>
        <xdr:cNvCxnSpPr/>
      </xdr:nvCxnSpPr>
      <xdr:spPr>
        <a:xfrm>
          <a:off x="10388600" y="535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113607</xdr:rowOff>
    </xdr:from>
    <xdr:to>
      <xdr:col>55</xdr:col>
      <xdr:colOff>0</xdr:colOff>
      <xdr:row>39</xdr:row>
      <xdr:rowOff>49795</xdr:rowOff>
    </xdr:to>
    <xdr:cxnSp macro="">
      <xdr:nvCxnSpPr>
        <xdr:cNvPr id="298" name="直線コネクタ 297"/>
        <xdr:cNvCxnSpPr/>
      </xdr:nvCxnSpPr>
      <xdr:spPr>
        <a:xfrm>
          <a:off x="9639300" y="6628707"/>
          <a:ext cx="838200" cy="1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82451</xdr:rowOff>
    </xdr:from>
    <xdr:ext cx="534377" cy="259045"/>
    <xdr:sp macro="" textlink="">
      <xdr:nvSpPr>
        <xdr:cNvPr id="299" name="補助費等平均値テキスト"/>
        <xdr:cNvSpPr txBox="1"/>
      </xdr:nvSpPr>
      <xdr:spPr>
        <a:xfrm>
          <a:off x="10528300" y="6254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59574</xdr:rowOff>
    </xdr:from>
    <xdr:to>
      <xdr:col>55</xdr:col>
      <xdr:colOff>50800</xdr:colOff>
      <xdr:row>37</xdr:row>
      <xdr:rowOff>161174</xdr:rowOff>
    </xdr:to>
    <xdr:sp macro="" textlink="">
      <xdr:nvSpPr>
        <xdr:cNvPr id="300" name="フローチャート: 判断 299"/>
        <xdr:cNvSpPr/>
      </xdr:nvSpPr>
      <xdr:spPr>
        <a:xfrm>
          <a:off x="10426700" y="64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113607</xdr:rowOff>
    </xdr:from>
    <xdr:to>
      <xdr:col>50</xdr:col>
      <xdr:colOff>114300</xdr:colOff>
      <xdr:row>38</xdr:row>
      <xdr:rowOff>137806</xdr:rowOff>
    </xdr:to>
    <xdr:cxnSp macro="">
      <xdr:nvCxnSpPr>
        <xdr:cNvPr id="301" name="直線コネクタ 300"/>
        <xdr:cNvCxnSpPr/>
      </xdr:nvCxnSpPr>
      <xdr:spPr>
        <a:xfrm flipV="1">
          <a:off x="8750300" y="6628707"/>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141706</xdr:rowOff>
    </xdr:from>
    <xdr:to>
      <xdr:col>50</xdr:col>
      <xdr:colOff>165100</xdr:colOff>
      <xdr:row>37</xdr:row>
      <xdr:rowOff>71856</xdr:rowOff>
    </xdr:to>
    <xdr:sp macro="" textlink="">
      <xdr:nvSpPr>
        <xdr:cNvPr id="302" name="フローチャート: 判断 301"/>
        <xdr:cNvSpPr/>
      </xdr:nvSpPr>
      <xdr:spPr>
        <a:xfrm>
          <a:off x="9588500" y="63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88383</xdr:rowOff>
    </xdr:from>
    <xdr:ext cx="534377" cy="259045"/>
    <xdr:sp macro="" textlink="">
      <xdr:nvSpPr>
        <xdr:cNvPr id="303" name="テキスト ボックス 302"/>
        <xdr:cNvSpPr txBox="1"/>
      </xdr:nvSpPr>
      <xdr:spPr>
        <a:xfrm>
          <a:off x="9372111" y="60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77390</xdr:rowOff>
    </xdr:from>
    <xdr:to>
      <xdr:col>45</xdr:col>
      <xdr:colOff>177800</xdr:colOff>
      <xdr:row>38</xdr:row>
      <xdr:rowOff>137806</xdr:rowOff>
    </xdr:to>
    <xdr:cxnSp macro="">
      <xdr:nvCxnSpPr>
        <xdr:cNvPr id="304" name="直線コネクタ 303"/>
        <xdr:cNvCxnSpPr/>
      </xdr:nvCxnSpPr>
      <xdr:spPr>
        <a:xfrm>
          <a:off x="7861300" y="659249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24402</xdr:rowOff>
    </xdr:from>
    <xdr:to>
      <xdr:col>46</xdr:col>
      <xdr:colOff>38100</xdr:colOff>
      <xdr:row>36</xdr:row>
      <xdr:rowOff>126002</xdr:rowOff>
    </xdr:to>
    <xdr:sp macro="" textlink="">
      <xdr:nvSpPr>
        <xdr:cNvPr id="305" name="フローチャート: 判断 304"/>
        <xdr:cNvSpPr/>
      </xdr:nvSpPr>
      <xdr:spPr>
        <a:xfrm>
          <a:off x="8699500" y="61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142529</xdr:rowOff>
    </xdr:from>
    <xdr:ext cx="534377" cy="259045"/>
    <xdr:sp macro="" textlink="">
      <xdr:nvSpPr>
        <xdr:cNvPr id="306" name="テキスト ボックス 305"/>
        <xdr:cNvSpPr txBox="1"/>
      </xdr:nvSpPr>
      <xdr:spPr>
        <a:xfrm>
          <a:off x="8483111" y="59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77390</xdr:rowOff>
    </xdr:from>
    <xdr:to>
      <xdr:col>41</xdr:col>
      <xdr:colOff>50800</xdr:colOff>
      <xdr:row>39</xdr:row>
      <xdr:rowOff>75888</xdr:rowOff>
    </xdr:to>
    <xdr:cxnSp macro="">
      <xdr:nvCxnSpPr>
        <xdr:cNvPr id="307" name="直線コネクタ 306"/>
        <xdr:cNvCxnSpPr/>
      </xdr:nvCxnSpPr>
      <xdr:spPr>
        <a:xfrm flipV="1">
          <a:off x="6972300" y="6592490"/>
          <a:ext cx="889000" cy="16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93178</xdr:rowOff>
    </xdr:from>
    <xdr:to>
      <xdr:col>41</xdr:col>
      <xdr:colOff>101600</xdr:colOff>
      <xdr:row>38</xdr:row>
      <xdr:rowOff>23328</xdr:rowOff>
    </xdr:to>
    <xdr:sp macro="" textlink="">
      <xdr:nvSpPr>
        <xdr:cNvPr id="308" name="フローチャート: 判断 307"/>
        <xdr:cNvSpPr/>
      </xdr:nvSpPr>
      <xdr:spPr>
        <a:xfrm>
          <a:off x="7810500" y="643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39855</xdr:rowOff>
    </xdr:from>
    <xdr:ext cx="534377" cy="259045"/>
    <xdr:sp macro="" textlink="">
      <xdr:nvSpPr>
        <xdr:cNvPr id="309" name="テキスト ボックス 308"/>
        <xdr:cNvSpPr txBox="1"/>
      </xdr:nvSpPr>
      <xdr:spPr>
        <a:xfrm>
          <a:off x="7594111" y="62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93505</xdr:rowOff>
    </xdr:from>
    <xdr:to>
      <xdr:col>36</xdr:col>
      <xdr:colOff>165100</xdr:colOff>
      <xdr:row>38</xdr:row>
      <xdr:rowOff>23654</xdr:rowOff>
    </xdr:to>
    <xdr:sp macro="" textlink="">
      <xdr:nvSpPr>
        <xdr:cNvPr id="310" name="フローチャート: 判断 309"/>
        <xdr:cNvSpPr/>
      </xdr:nvSpPr>
      <xdr:spPr>
        <a:xfrm>
          <a:off x="6921500" y="64371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40182</xdr:rowOff>
    </xdr:from>
    <xdr:ext cx="534377" cy="259045"/>
    <xdr:sp macro="" textlink="">
      <xdr:nvSpPr>
        <xdr:cNvPr id="311" name="テキスト ボックス 310"/>
        <xdr:cNvSpPr txBox="1"/>
      </xdr:nvSpPr>
      <xdr:spPr>
        <a:xfrm>
          <a:off x="6705111" y="62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170445</xdr:rowOff>
    </xdr:from>
    <xdr:to>
      <xdr:col>55</xdr:col>
      <xdr:colOff>50800</xdr:colOff>
      <xdr:row>39</xdr:row>
      <xdr:rowOff>100595</xdr:rowOff>
    </xdr:to>
    <xdr:sp macro="" textlink="">
      <xdr:nvSpPr>
        <xdr:cNvPr id="317" name="楕円 316"/>
        <xdr:cNvSpPr/>
      </xdr:nvSpPr>
      <xdr:spPr>
        <a:xfrm>
          <a:off x="10426700" y="66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85372</xdr:rowOff>
    </xdr:from>
    <xdr:ext cx="534377" cy="259045"/>
    <xdr:sp macro="" textlink="">
      <xdr:nvSpPr>
        <xdr:cNvPr id="318" name="補助費等該当値テキスト"/>
        <xdr:cNvSpPr txBox="1"/>
      </xdr:nvSpPr>
      <xdr:spPr>
        <a:xfrm>
          <a:off x="10528300" y="660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62807</xdr:rowOff>
    </xdr:from>
    <xdr:to>
      <xdr:col>50</xdr:col>
      <xdr:colOff>165100</xdr:colOff>
      <xdr:row>38</xdr:row>
      <xdr:rowOff>164407</xdr:rowOff>
    </xdr:to>
    <xdr:sp macro="" textlink="">
      <xdr:nvSpPr>
        <xdr:cNvPr id="319" name="楕円 318"/>
        <xdr:cNvSpPr/>
      </xdr:nvSpPr>
      <xdr:spPr>
        <a:xfrm>
          <a:off x="9588500" y="65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155534</xdr:rowOff>
    </xdr:from>
    <xdr:ext cx="534377" cy="259045"/>
    <xdr:sp macro="" textlink="">
      <xdr:nvSpPr>
        <xdr:cNvPr id="320" name="テキスト ボックス 319"/>
        <xdr:cNvSpPr txBox="1"/>
      </xdr:nvSpPr>
      <xdr:spPr>
        <a:xfrm>
          <a:off x="9372111" y="66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87006</xdr:rowOff>
    </xdr:from>
    <xdr:to>
      <xdr:col>46</xdr:col>
      <xdr:colOff>38100</xdr:colOff>
      <xdr:row>39</xdr:row>
      <xdr:rowOff>17156</xdr:rowOff>
    </xdr:to>
    <xdr:sp macro="" textlink="">
      <xdr:nvSpPr>
        <xdr:cNvPr id="321" name="楕円 320"/>
        <xdr:cNvSpPr/>
      </xdr:nvSpPr>
      <xdr:spPr>
        <a:xfrm>
          <a:off x="8699500" y="66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8283</xdr:rowOff>
    </xdr:from>
    <xdr:ext cx="534377" cy="259045"/>
    <xdr:sp macro="" textlink="">
      <xdr:nvSpPr>
        <xdr:cNvPr id="322" name="テキスト ボックス 321"/>
        <xdr:cNvSpPr txBox="1"/>
      </xdr:nvSpPr>
      <xdr:spPr>
        <a:xfrm>
          <a:off x="8483111" y="669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26590</xdr:rowOff>
    </xdr:from>
    <xdr:to>
      <xdr:col>41</xdr:col>
      <xdr:colOff>101600</xdr:colOff>
      <xdr:row>38</xdr:row>
      <xdr:rowOff>128190</xdr:rowOff>
    </xdr:to>
    <xdr:sp macro="" textlink="">
      <xdr:nvSpPr>
        <xdr:cNvPr id="323" name="楕円 322"/>
        <xdr:cNvSpPr/>
      </xdr:nvSpPr>
      <xdr:spPr>
        <a:xfrm>
          <a:off x="7810500" y="65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119317</xdr:rowOff>
    </xdr:from>
    <xdr:ext cx="534377" cy="259045"/>
    <xdr:sp macro="" textlink="">
      <xdr:nvSpPr>
        <xdr:cNvPr id="324" name="テキスト ボックス 323"/>
        <xdr:cNvSpPr txBox="1"/>
      </xdr:nvSpPr>
      <xdr:spPr>
        <a:xfrm>
          <a:off x="7594111" y="663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25088</xdr:rowOff>
    </xdr:from>
    <xdr:to>
      <xdr:col>36</xdr:col>
      <xdr:colOff>165100</xdr:colOff>
      <xdr:row>39</xdr:row>
      <xdr:rowOff>126688</xdr:rowOff>
    </xdr:to>
    <xdr:sp macro="" textlink="">
      <xdr:nvSpPr>
        <xdr:cNvPr id="325" name="楕円 324"/>
        <xdr:cNvSpPr/>
      </xdr:nvSpPr>
      <xdr:spPr>
        <a:xfrm>
          <a:off x="6921500" y="67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117815</xdr:rowOff>
    </xdr:from>
    <xdr:ext cx="534377" cy="259045"/>
    <xdr:sp macro="" textlink="">
      <xdr:nvSpPr>
        <xdr:cNvPr id="326" name="テキスト ボックス 325"/>
        <xdr:cNvSpPr txBox="1"/>
      </xdr:nvSpPr>
      <xdr:spPr>
        <a:xfrm>
          <a:off x="6705111" y="680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56571</xdr:rowOff>
    </xdr:from>
    <xdr:to>
      <xdr:col>54</xdr:col>
      <xdr:colOff>189865</xdr:colOff>
      <xdr:row>58</xdr:row>
      <xdr:rowOff>60686</xdr:rowOff>
    </xdr:to>
    <xdr:cxnSp macro="">
      <xdr:nvCxnSpPr>
        <xdr:cNvPr id="353" name="直線コネクタ 352"/>
        <xdr:cNvCxnSpPr/>
      </xdr:nvCxnSpPr>
      <xdr:spPr>
        <a:xfrm flipV="1">
          <a:off x="10475595" y="8629071"/>
          <a:ext cx="1270"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64513</xdr:rowOff>
    </xdr:from>
    <xdr:ext cx="534377" cy="259045"/>
    <xdr:sp macro="" textlink="">
      <xdr:nvSpPr>
        <xdr:cNvPr id="354" name="普通建設事業費最小値テキスト"/>
        <xdr:cNvSpPr txBox="1"/>
      </xdr:nvSpPr>
      <xdr:spPr>
        <a:xfrm>
          <a:off x="10528300" y="100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60686</xdr:rowOff>
    </xdr:from>
    <xdr:to>
      <xdr:col>55</xdr:col>
      <xdr:colOff>88900</xdr:colOff>
      <xdr:row>58</xdr:row>
      <xdr:rowOff>60686</xdr:rowOff>
    </xdr:to>
    <xdr:cxnSp macro="">
      <xdr:nvCxnSpPr>
        <xdr:cNvPr id="355" name="直線コネクタ 354"/>
        <xdr:cNvCxnSpPr/>
      </xdr:nvCxnSpPr>
      <xdr:spPr>
        <a:xfrm>
          <a:off x="10388600" y="1000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3248</xdr:rowOff>
    </xdr:from>
    <xdr:ext cx="599010" cy="259045"/>
    <xdr:sp macro="" textlink="">
      <xdr:nvSpPr>
        <xdr:cNvPr id="356" name="普通建設事業費最大値テキスト"/>
        <xdr:cNvSpPr txBox="1"/>
      </xdr:nvSpPr>
      <xdr:spPr>
        <a:xfrm>
          <a:off x="10528300" y="84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56571</xdr:rowOff>
    </xdr:from>
    <xdr:to>
      <xdr:col>55</xdr:col>
      <xdr:colOff>88900</xdr:colOff>
      <xdr:row>50</xdr:row>
      <xdr:rowOff>56571</xdr:rowOff>
    </xdr:to>
    <xdr:cxnSp macro="">
      <xdr:nvCxnSpPr>
        <xdr:cNvPr id="357" name="直線コネクタ 356"/>
        <xdr:cNvCxnSpPr/>
      </xdr:nvCxnSpPr>
      <xdr:spPr>
        <a:xfrm>
          <a:off x="10388600" y="862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71447</xdr:rowOff>
    </xdr:from>
    <xdr:to>
      <xdr:col>55</xdr:col>
      <xdr:colOff>0</xdr:colOff>
      <xdr:row>56</xdr:row>
      <xdr:rowOff>130834</xdr:rowOff>
    </xdr:to>
    <xdr:cxnSp macro="">
      <xdr:nvCxnSpPr>
        <xdr:cNvPr id="358" name="直線コネクタ 357"/>
        <xdr:cNvCxnSpPr/>
      </xdr:nvCxnSpPr>
      <xdr:spPr>
        <a:xfrm>
          <a:off x="9639300" y="8643947"/>
          <a:ext cx="838200" cy="10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59558</xdr:rowOff>
    </xdr:from>
    <xdr:ext cx="534377" cy="259045"/>
    <xdr:sp macro="" textlink="">
      <xdr:nvSpPr>
        <xdr:cNvPr id="359" name="普通建設事業費平均値テキスト"/>
        <xdr:cNvSpPr txBox="1"/>
      </xdr:nvSpPr>
      <xdr:spPr>
        <a:xfrm>
          <a:off x="10528300" y="931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36681</xdr:rowOff>
    </xdr:from>
    <xdr:to>
      <xdr:col>55</xdr:col>
      <xdr:colOff>50800</xdr:colOff>
      <xdr:row>55</xdr:row>
      <xdr:rowOff>138281</xdr:rowOff>
    </xdr:to>
    <xdr:sp macro="" textlink="">
      <xdr:nvSpPr>
        <xdr:cNvPr id="360" name="フローチャート: 判断 359"/>
        <xdr:cNvSpPr/>
      </xdr:nvSpPr>
      <xdr:spPr>
        <a:xfrm>
          <a:off x="10426700" y="946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71447</xdr:rowOff>
    </xdr:from>
    <xdr:to>
      <xdr:col>50</xdr:col>
      <xdr:colOff>114300</xdr:colOff>
      <xdr:row>54</xdr:row>
      <xdr:rowOff>135602</xdr:rowOff>
    </xdr:to>
    <xdr:cxnSp macro="">
      <xdr:nvCxnSpPr>
        <xdr:cNvPr id="361" name="直線コネクタ 360"/>
        <xdr:cNvCxnSpPr/>
      </xdr:nvCxnSpPr>
      <xdr:spPr>
        <a:xfrm flipV="1">
          <a:off x="8750300" y="8643947"/>
          <a:ext cx="889000" cy="7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161334</xdr:rowOff>
    </xdr:from>
    <xdr:to>
      <xdr:col>50</xdr:col>
      <xdr:colOff>165100</xdr:colOff>
      <xdr:row>53</xdr:row>
      <xdr:rowOff>91484</xdr:rowOff>
    </xdr:to>
    <xdr:sp macro="" textlink="">
      <xdr:nvSpPr>
        <xdr:cNvPr id="362" name="フローチャート: 判断 361"/>
        <xdr:cNvSpPr/>
      </xdr:nvSpPr>
      <xdr:spPr>
        <a:xfrm>
          <a:off x="9588500" y="90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82611</xdr:rowOff>
    </xdr:from>
    <xdr:ext cx="534377" cy="259045"/>
    <xdr:sp macro="" textlink="">
      <xdr:nvSpPr>
        <xdr:cNvPr id="363" name="テキスト ボックス 362"/>
        <xdr:cNvSpPr txBox="1"/>
      </xdr:nvSpPr>
      <xdr:spPr>
        <a:xfrm>
          <a:off x="9372111" y="91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140598</xdr:rowOff>
    </xdr:from>
    <xdr:to>
      <xdr:col>45</xdr:col>
      <xdr:colOff>177800</xdr:colOff>
      <xdr:row>54</xdr:row>
      <xdr:rowOff>135602</xdr:rowOff>
    </xdr:to>
    <xdr:cxnSp macro="">
      <xdr:nvCxnSpPr>
        <xdr:cNvPr id="364" name="直線コネクタ 363"/>
        <xdr:cNvCxnSpPr/>
      </xdr:nvCxnSpPr>
      <xdr:spPr>
        <a:xfrm>
          <a:off x="7861300" y="8884548"/>
          <a:ext cx="889000" cy="50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137771</xdr:rowOff>
    </xdr:from>
    <xdr:to>
      <xdr:col>46</xdr:col>
      <xdr:colOff>38100</xdr:colOff>
      <xdr:row>54</xdr:row>
      <xdr:rowOff>67921</xdr:rowOff>
    </xdr:to>
    <xdr:sp macro="" textlink="">
      <xdr:nvSpPr>
        <xdr:cNvPr id="365" name="フローチャート: 判断 364"/>
        <xdr:cNvSpPr/>
      </xdr:nvSpPr>
      <xdr:spPr>
        <a:xfrm>
          <a:off x="8699500" y="922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84448</xdr:rowOff>
    </xdr:from>
    <xdr:ext cx="534377" cy="259045"/>
    <xdr:sp macro="" textlink="">
      <xdr:nvSpPr>
        <xdr:cNvPr id="366" name="テキスト ボックス 365"/>
        <xdr:cNvSpPr txBox="1"/>
      </xdr:nvSpPr>
      <xdr:spPr>
        <a:xfrm>
          <a:off x="8483111" y="89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140598</xdr:rowOff>
    </xdr:from>
    <xdr:to>
      <xdr:col>41</xdr:col>
      <xdr:colOff>50800</xdr:colOff>
      <xdr:row>53</xdr:row>
      <xdr:rowOff>14868</xdr:rowOff>
    </xdr:to>
    <xdr:cxnSp macro="">
      <xdr:nvCxnSpPr>
        <xdr:cNvPr id="367" name="直線コネクタ 366"/>
        <xdr:cNvCxnSpPr/>
      </xdr:nvCxnSpPr>
      <xdr:spPr>
        <a:xfrm flipV="1">
          <a:off x="6972300" y="888454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154410</xdr:rowOff>
    </xdr:from>
    <xdr:to>
      <xdr:col>41</xdr:col>
      <xdr:colOff>101600</xdr:colOff>
      <xdr:row>55</xdr:row>
      <xdr:rowOff>84560</xdr:rowOff>
    </xdr:to>
    <xdr:sp macro="" textlink="">
      <xdr:nvSpPr>
        <xdr:cNvPr id="368" name="フローチャート: 判断 367"/>
        <xdr:cNvSpPr/>
      </xdr:nvSpPr>
      <xdr:spPr>
        <a:xfrm>
          <a:off x="7810500" y="941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75687</xdr:rowOff>
    </xdr:from>
    <xdr:ext cx="534377" cy="259045"/>
    <xdr:sp macro="" textlink="">
      <xdr:nvSpPr>
        <xdr:cNvPr id="369" name="テキスト ボックス 368"/>
        <xdr:cNvSpPr txBox="1"/>
      </xdr:nvSpPr>
      <xdr:spPr>
        <a:xfrm>
          <a:off x="7594111" y="950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96085</xdr:rowOff>
    </xdr:from>
    <xdr:to>
      <xdr:col>36</xdr:col>
      <xdr:colOff>165100</xdr:colOff>
      <xdr:row>55</xdr:row>
      <xdr:rowOff>26235</xdr:rowOff>
    </xdr:to>
    <xdr:sp macro="" textlink="">
      <xdr:nvSpPr>
        <xdr:cNvPr id="370" name="フローチャート: 判断 369"/>
        <xdr:cNvSpPr/>
      </xdr:nvSpPr>
      <xdr:spPr>
        <a:xfrm>
          <a:off x="6921500" y="935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17362</xdr:rowOff>
    </xdr:from>
    <xdr:ext cx="534377" cy="259045"/>
    <xdr:sp macro="" textlink="">
      <xdr:nvSpPr>
        <xdr:cNvPr id="371" name="テキスト ボックス 370"/>
        <xdr:cNvSpPr txBox="1"/>
      </xdr:nvSpPr>
      <xdr:spPr>
        <a:xfrm>
          <a:off x="6705111" y="94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80034</xdr:rowOff>
    </xdr:from>
    <xdr:to>
      <xdr:col>55</xdr:col>
      <xdr:colOff>50800</xdr:colOff>
      <xdr:row>57</xdr:row>
      <xdr:rowOff>10184</xdr:rowOff>
    </xdr:to>
    <xdr:sp macro="" textlink="">
      <xdr:nvSpPr>
        <xdr:cNvPr id="377" name="楕円 376"/>
        <xdr:cNvSpPr/>
      </xdr:nvSpPr>
      <xdr:spPr>
        <a:xfrm>
          <a:off x="10426700" y="9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58461</xdr:rowOff>
    </xdr:from>
    <xdr:ext cx="534377" cy="259045"/>
    <xdr:sp macro="" textlink="">
      <xdr:nvSpPr>
        <xdr:cNvPr id="378" name="普通建設事業費該当値テキスト"/>
        <xdr:cNvSpPr txBox="1"/>
      </xdr:nvSpPr>
      <xdr:spPr>
        <a:xfrm>
          <a:off x="10528300" y="96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20647</xdr:rowOff>
    </xdr:from>
    <xdr:to>
      <xdr:col>50</xdr:col>
      <xdr:colOff>165100</xdr:colOff>
      <xdr:row>50</xdr:row>
      <xdr:rowOff>122247</xdr:rowOff>
    </xdr:to>
    <xdr:sp macro="" textlink="">
      <xdr:nvSpPr>
        <xdr:cNvPr id="379" name="楕円 378"/>
        <xdr:cNvSpPr/>
      </xdr:nvSpPr>
      <xdr:spPr>
        <a:xfrm>
          <a:off x="9588500" y="85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138774</xdr:rowOff>
    </xdr:from>
    <xdr:ext cx="599010" cy="259045"/>
    <xdr:sp macro="" textlink="">
      <xdr:nvSpPr>
        <xdr:cNvPr id="380" name="テキスト ボックス 379"/>
        <xdr:cNvSpPr txBox="1"/>
      </xdr:nvSpPr>
      <xdr:spPr>
        <a:xfrm>
          <a:off x="9339795" y="836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84802</xdr:rowOff>
    </xdr:from>
    <xdr:to>
      <xdr:col>46</xdr:col>
      <xdr:colOff>38100</xdr:colOff>
      <xdr:row>55</xdr:row>
      <xdr:rowOff>14952</xdr:rowOff>
    </xdr:to>
    <xdr:sp macro="" textlink="">
      <xdr:nvSpPr>
        <xdr:cNvPr id="381" name="楕円 380"/>
        <xdr:cNvSpPr/>
      </xdr:nvSpPr>
      <xdr:spPr>
        <a:xfrm>
          <a:off x="8699500" y="93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6079</xdr:rowOff>
    </xdr:from>
    <xdr:ext cx="534377" cy="259045"/>
    <xdr:sp macro="" textlink="">
      <xdr:nvSpPr>
        <xdr:cNvPr id="382" name="テキスト ボックス 381"/>
        <xdr:cNvSpPr txBox="1"/>
      </xdr:nvSpPr>
      <xdr:spPr>
        <a:xfrm>
          <a:off x="8483111" y="94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89798</xdr:rowOff>
    </xdr:from>
    <xdr:to>
      <xdr:col>41</xdr:col>
      <xdr:colOff>101600</xdr:colOff>
      <xdr:row>52</xdr:row>
      <xdr:rowOff>19948</xdr:rowOff>
    </xdr:to>
    <xdr:sp macro="" textlink="">
      <xdr:nvSpPr>
        <xdr:cNvPr id="383" name="楕円 382"/>
        <xdr:cNvSpPr/>
      </xdr:nvSpPr>
      <xdr:spPr>
        <a:xfrm>
          <a:off x="7810500" y="88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36475</xdr:rowOff>
    </xdr:from>
    <xdr:ext cx="599010" cy="259045"/>
    <xdr:sp macro="" textlink="">
      <xdr:nvSpPr>
        <xdr:cNvPr id="384" name="テキスト ボックス 383"/>
        <xdr:cNvSpPr txBox="1"/>
      </xdr:nvSpPr>
      <xdr:spPr>
        <a:xfrm>
          <a:off x="7561795" y="860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135518</xdr:rowOff>
    </xdr:from>
    <xdr:to>
      <xdr:col>36</xdr:col>
      <xdr:colOff>165100</xdr:colOff>
      <xdr:row>53</xdr:row>
      <xdr:rowOff>65668</xdr:rowOff>
    </xdr:to>
    <xdr:sp macro="" textlink="">
      <xdr:nvSpPr>
        <xdr:cNvPr id="385" name="楕円 384"/>
        <xdr:cNvSpPr/>
      </xdr:nvSpPr>
      <xdr:spPr>
        <a:xfrm>
          <a:off x="6921500" y="90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82195</xdr:rowOff>
    </xdr:from>
    <xdr:ext cx="534377" cy="259045"/>
    <xdr:sp macro="" textlink="">
      <xdr:nvSpPr>
        <xdr:cNvPr id="386" name="テキスト ボックス 385"/>
        <xdr:cNvSpPr txBox="1"/>
      </xdr:nvSpPr>
      <xdr:spPr>
        <a:xfrm>
          <a:off x="6705111" y="882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90360</xdr:rowOff>
    </xdr:from>
    <xdr:to>
      <xdr:col>54</xdr:col>
      <xdr:colOff>189865</xdr:colOff>
      <xdr:row>78</xdr:row>
      <xdr:rowOff>134499</xdr:rowOff>
    </xdr:to>
    <xdr:cxnSp macro="">
      <xdr:nvCxnSpPr>
        <xdr:cNvPr id="410" name="直線コネクタ 409"/>
        <xdr:cNvCxnSpPr/>
      </xdr:nvCxnSpPr>
      <xdr:spPr>
        <a:xfrm flipV="1">
          <a:off x="10475595" y="12263310"/>
          <a:ext cx="1270" cy="1244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138326</xdr:rowOff>
    </xdr:from>
    <xdr:ext cx="469744" cy="259045"/>
    <xdr:sp macro="" textlink="">
      <xdr:nvSpPr>
        <xdr:cNvPr id="411" name="普通建設事業費 （ うち新規整備　）最小値テキスト"/>
        <xdr:cNvSpPr txBox="1"/>
      </xdr:nvSpPr>
      <xdr:spPr>
        <a:xfrm>
          <a:off x="10528300" y="135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134499</xdr:rowOff>
    </xdr:from>
    <xdr:to>
      <xdr:col>55</xdr:col>
      <xdr:colOff>88900</xdr:colOff>
      <xdr:row>78</xdr:row>
      <xdr:rowOff>134499</xdr:rowOff>
    </xdr:to>
    <xdr:cxnSp macro="">
      <xdr:nvCxnSpPr>
        <xdr:cNvPr id="412" name="直線コネクタ 411"/>
        <xdr:cNvCxnSpPr/>
      </xdr:nvCxnSpPr>
      <xdr:spPr>
        <a:xfrm>
          <a:off x="10388600" y="135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37037</xdr:rowOff>
    </xdr:from>
    <xdr:ext cx="534377" cy="259045"/>
    <xdr:sp macro="" textlink="">
      <xdr:nvSpPr>
        <xdr:cNvPr id="413" name="普通建設事業費 （ うち新規整備　）最大値テキスト"/>
        <xdr:cNvSpPr txBox="1"/>
      </xdr:nvSpPr>
      <xdr:spPr>
        <a:xfrm>
          <a:off x="10528300" y="120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90360</xdr:rowOff>
    </xdr:from>
    <xdr:to>
      <xdr:col>55</xdr:col>
      <xdr:colOff>88900</xdr:colOff>
      <xdr:row>71</xdr:row>
      <xdr:rowOff>90360</xdr:rowOff>
    </xdr:to>
    <xdr:cxnSp macro="">
      <xdr:nvCxnSpPr>
        <xdr:cNvPr id="414" name="直線コネクタ 413"/>
        <xdr:cNvCxnSpPr/>
      </xdr:nvCxnSpPr>
      <xdr:spPr>
        <a:xfrm>
          <a:off x="10388600" y="1226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113658</xdr:rowOff>
    </xdr:from>
    <xdr:to>
      <xdr:col>55</xdr:col>
      <xdr:colOff>0</xdr:colOff>
      <xdr:row>78</xdr:row>
      <xdr:rowOff>134499</xdr:rowOff>
    </xdr:to>
    <xdr:cxnSp macro="">
      <xdr:nvCxnSpPr>
        <xdr:cNvPr id="415" name="直線コネクタ 414"/>
        <xdr:cNvCxnSpPr/>
      </xdr:nvCxnSpPr>
      <xdr:spPr>
        <a:xfrm>
          <a:off x="9639300" y="13486758"/>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63447</xdr:rowOff>
    </xdr:from>
    <xdr:ext cx="534377" cy="259045"/>
    <xdr:sp macro="" textlink="">
      <xdr:nvSpPr>
        <xdr:cNvPr id="416" name="普通建設事業費 （ うち新規整備　）平均値テキスト"/>
        <xdr:cNvSpPr txBox="1"/>
      </xdr:nvSpPr>
      <xdr:spPr>
        <a:xfrm>
          <a:off x="10528300" y="129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40570</xdr:rowOff>
    </xdr:from>
    <xdr:to>
      <xdr:col>55</xdr:col>
      <xdr:colOff>50800</xdr:colOff>
      <xdr:row>76</xdr:row>
      <xdr:rowOff>142170</xdr:rowOff>
    </xdr:to>
    <xdr:sp macro="" textlink="">
      <xdr:nvSpPr>
        <xdr:cNvPr id="417" name="フローチャート: 判断 416"/>
        <xdr:cNvSpPr/>
      </xdr:nvSpPr>
      <xdr:spPr>
        <a:xfrm>
          <a:off x="104267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3702</xdr:rowOff>
    </xdr:from>
    <xdr:to>
      <xdr:col>50</xdr:col>
      <xdr:colOff>114300</xdr:colOff>
      <xdr:row>78</xdr:row>
      <xdr:rowOff>113658</xdr:rowOff>
    </xdr:to>
    <xdr:cxnSp macro="">
      <xdr:nvCxnSpPr>
        <xdr:cNvPr id="418" name="直線コネクタ 417"/>
        <xdr:cNvCxnSpPr/>
      </xdr:nvCxnSpPr>
      <xdr:spPr>
        <a:xfrm>
          <a:off x="8750300" y="12691002"/>
          <a:ext cx="889000" cy="79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145955</xdr:rowOff>
    </xdr:from>
    <xdr:to>
      <xdr:col>50</xdr:col>
      <xdr:colOff>165100</xdr:colOff>
      <xdr:row>74</xdr:row>
      <xdr:rowOff>76105</xdr:rowOff>
    </xdr:to>
    <xdr:sp macro="" textlink="">
      <xdr:nvSpPr>
        <xdr:cNvPr id="419" name="フローチャート: 判断 418"/>
        <xdr:cNvSpPr/>
      </xdr:nvSpPr>
      <xdr:spPr>
        <a:xfrm>
          <a:off x="9588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92632</xdr:rowOff>
    </xdr:from>
    <xdr:ext cx="534377" cy="259045"/>
    <xdr:sp macro="" textlink="">
      <xdr:nvSpPr>
        <xdr:cNvPr id="420" name="テキスト ボックス 419"/>
        <xdr:cNvSpPr txBox="1"/>
      </xdr:nvSpPr>
      <xdr:spPr>
        <a:xfrm>
          <a:off x="9372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3702</xdr:rowOff>
    </xdr:from>
    <xdr:to>
      <xdr:col>45</xdr:col>
      <xdr:colOff>177800</xdr:colOff>
      <xdr:row>78</xdr:row>
      <xdr:rowOff>92323</xdr:rowOff>
    </xdr:to>
    <xdr:cxnSp macro="">
      <xdr:nvCxnSpPr>
        <xdr:cNvPr id="421" name="直線コネクタ 420"/>
        <xdr:cNvCxnSpPr/>
      </xdr:nvCxnSpPr>
      <xdr:spPr>
        <a:xfrm flipV="1">
          <a:off x="7861300" y="12691002"/>
          <a:ext cx="889000" cy="77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160490</xdr:rowOff>
    </xdr:from>
    <xdr:to>
      <xdr:col>46</xdr:col>
      <xdr:colOff>38100</xdr:colOff>
      <xdr:row>75</xdr:row>
      <xdr:rowOff>90640</xdr:rowOff>
    </xdr:to>
    <xdr:sp macro="" textlink="">
      <xdr:nvSpPr>
        <xdr:cNvPr id="422" name="フローチャート: 判断 421"/>
        <xdr:cNvSpPr/>
      </xdr:nvSpPr>
      <xdr:spPr>
        <a:xfrm>
          <a:off x="8699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81767</xdr:rowOff>
    </xdr:from>
    <xdr:ext cx="534377" cy="259045"/>
    <xdr:sp macro="" textlink="">
      <xdr:nvSpPr>
        <xdr:cNvPr id="423" name="テキスト ボックス 422"/>
        <xdr:cNvSpPr txBox="1"/>
      </xdr:nvSpPr>
      <xdr:spPr>
        <a:xfrm>
          <a:off x="8483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162185</xdr:rowOff>
    </xdr:from>
    <xdr:to>
      <xdr:col>41</xdr:col>
      <xdr:colOff>101600</xdr:colOff>
      <xdr:row>76</xdr:row>
      <xdr:rowOff>92335</xdr:rowOff>
    </xdr:to>
    <xdr:sp macro="" textlink="">
      <xdr:nvSpPr>
        <xdr:cNvPr id="424" name="フローチャート: 判断 423"/>
        <xdr:cNvSpPr/>
      </xdr:nvSpPr>
      <xdr:spPr>
        <a:xfrm>
          <a:off x="7810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108862</xdr:rowOff>
    </xdr:from>
    <xdr:ext cx="534377" cy="259045"/>
    <xdr:sp macro="" textlink="">
      <xdr:nvSpPr>
        <xdr:cNvPr id="425" name="テキスト ボックス 424"/>
        <xdr:cNvSpPr txBox="1"/>
      </xdr:nvSpPr>
      <xdr:spPr>
        <a:xfrm>
          <a:off x="7594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83699</xdr:rowOff>
    </xdr:from>
    <xdr:to>
      <xdr:col>55</xdr:col>
      <xdr:colOff>50800</xdr:colOff>
      <xdr:row>79</xdr:row>
      <xdr:rowOff>13849</xdr:rowOff>
    </xdr:to>
    <xdr:sp macro="" textlink="">
      <xdr:nvSpPr>
        <xdr:cNvPr id="431" name="楕円 430"/>
        <xdr:cNvSpPr/>
      </xdr:nvSpPr>
      <xdr:spPr>
        <a:xfrm>
          <a:off x="10426700" y="134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170076</xdr:rowOff>
    </xdr:from>
    <xdr:ext cx="469744" cy="259045"/>
    <xdr:sp macro="" textlink="">
      <xdr:nvSpPr>
        <xdr:cNvPr id="432" name="普通建設事業費 （ うち新規整備　）該当値テキスト"/>
        <xdr:cNvSpPr txBox="1"/>
      </xdr:nvSpPr>
      <xdr:spPr>
        <a:xfrm>
          <a:off x="10528300" y="1337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62858</xdr:rowOff>
    </xdr:from>
    <xdr:to>
      <xdr:col>50</xdr:col>
      <xdr:colOff>165100</xdr:colOff>
      <xdr:row>78</xdr:row>
      <xdr:rowOff>164458</xdr:rowOff>
    </xdr:to>
    <xdr:sp macro="" textlink="">
      <xdr:nvSpPr>
        <xdr:cNvPr id="433" name="楕円 432"/>
        <xdr:cNvSpPr/>
      </xdr:nvSpPr>
      <xdr:spPr>
        <a:xfrm>
          <a:off x="9588500" y="134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155585</xdr:rowOff>
    </xdr:from>
    <xdr:ext cx="469744" cy="259045"/>
    <xdr:sp macro="" textlink="">
      <xdr:nvSpPr>
        <xdr:cNvPr id="434" name="テキスト ボックス 433"/>
        <xdr:cNvSpPr txBox="1"/>
      </xdr:nvSpPr>
      <xdr:spPr>
        <a:xfrm>
          <a:off x="9404428" y="1352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124352</xdr:rowOff>
    </xdr:from>
    <xdr:to>
      <xdr:col>46</xdr:col>
      <xdr:colOff>38100</xdr:colOff>
      <xdr:row>74</xdr:row>
      <xdr:rowOff>54502</xdr:rowOff>
    </xdr:to>
    <xdr:sp macro="" textlink="">
      <xdr:nvSpPr>
        <xdr:cNvPr id="435" name="楕円 434"/>
        <xdr:cNvSpPr/>
      </xdr:nvSpPr>
      <xdr:spPr>
        <a:xfrm>
          <a:off x="8699500" y="126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71029</xdr:rowOff>
    </xdr:from>
    <xdr:ext cx="534377" cy="259045"/>
    <xdr:sp macro="" textlink="">
      <xdr:nvSpPr>
        <xdr:cNvPr id="436" name="テキスト ボックス 435"/>
        <xdr:cNvSpPr txBox="1"/>
      </xdr:nvSpPr>
      <xdr:spPr>
        <a:xfrm>
          <a:off x="8483111" y="12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41523</xdr:rowOff>
    </xdr:from>
    <xdr:to>
      <xdr:col>41</xdr:col>
      <xdr:colOff>101600</xdr:colOff>
      <xdr:row>78</xdr:row>
      <xdr:rowOff>143123</xdr:rowOff>
    </xdr:to>
    <xdr:sp macro="" textlink="">
      <xdr:nvSpPr>
        <xdr:cNvPr id="437" name="楕円 436"/>
        <xdr:cNvSpPr/>
      </xdr:nvSpPr>
      <xdr:spPr>
        <a:xfrm>
          <a:off x="7810500" y="134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134250</xdr:rowOff>
    </xdr:from>
    <xdr:ext cx="469744" cy="259045"/>
    <xdr:sp macro="" textlink="">
      <xdr:nvSpPr>
        <xdr:cNvPr id="438" name="テキスト ボックス 437"/>
        <xdr:cNvSpPr txBox="1"/>
      </xdr:nvSpPr>
      <xdr:spPr>
        <a:xfrm>
          <a:off x="7626428" y="1350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57322</xdr:rowOff>
    </xdr:from>
    <xdr:to>
      <xdr:col>54</xdr:col>
      <xdr:colOff>189865</xdr:colOff>
      <xdr:row>99</xdr:row>
      <xdr:rowOff>5838</xdr:rowOff>
    </xdr:to>
    <xdr:cxnSp macro="">
      <xdr:nvCxnSpPr>
        <xdr:cNvPr id="464" name="直線コネクタ 463"/>
        <xdr:cNvCxnSpPr/>
      </xdr:nvCxnSpPr>
      <xdr:spPr>
        <a:xfrm flipV="1">
          <a:off x="10475595" y="16345072"/>
          <a:ext cx="1270" cy="634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9665</xdr:rowOff>
    </xdr:from>
    <xdr:ext cx="469744" cy="259045"/>
    <xdr:sp macro="" textlink="">
      <xdr:nvSpPr>
        <xdr:cNvPr id="465" name="普通建設事業費 （ うち更新整備　）最小値テキスト"/>
        <xdr:cNvSpPr txBox="1"/>
      </xdr:nvSpPr>
      <xdr:spPr>
        <a:xfrm>
          <a:off x="10528300" y="169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5838</xdr:rowOff>
    </xdr:from>
    <xdr:to>
      <xdr:col>55</xdr:col>
      <xdr:colOff>88900</xdr:colOff>
      <xdr:row>99</xdr:row>
      <xdr:rowOff>5838</xdr:rowOff>
    </xdr:to>
    <xdr:cxnSp macro="">
      <xdr:nvCxnSpPr>
        <xdr:cNvPr id="466" name="直線コネクタ 465"/>
        <xdr:cNvCxnSpPr/>
      </xdr:nvCxnSpPr>
      <xdr:spPr>
        <a:xfrm>
          <a:off x="10388600" y="1697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3999</xdr:rowOff>
    </xdr:from>
    <xdr:ext cx="534377" cy="259045"/>
    <xdr:sp macro="" textlink="">
      <xdr:nvSpPr>
        <xdr:cNvPr id="467" name="普通建設事業費 （ うち更新整備　）最大値テキスト"/>
        <xdr:cNvSpPr txBox="1"/>
      </xdr:nvSpPr>
      <xdr:spPr>
        <a:xfrm>
          <a:off x="10528300" y="161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57322</xdr:rowOff>
    </xdr:from>
    <xdr:to>
      <xdr:col>55</xdr:col>
      <xdr:colOff>88900</xdr:colOff>
      <xdr:row>95</xdr:row>
      <xdr:rowOff>57322</xdr:rowOff>
    </xdr:to>
    <xdr:cxnSp macro="">
      <xdr:nvCxnSpPr>
        <xdr:cNvPr id="468" name="直線コネクタ 467"/>
        <xdr:cNvCxnSpPr/>
      </xdr:nvCxnSpPr>
      <xdr:spPr>
        <a:xfrm>
          <a:off x="10388600" y="1634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22493</xdr:rowOff>
    </xdr:from>
    <xdr:to>
      <xdr:col>55</xdr:col>
      <xdr:colOff>0</xdr:colOff>
      <xdr:row>96</xdr:row>
      <xdr:rowOff>94796</xdr:rowOff>
    </xdr:to>
    <xdr:cxnSp macro="">
      <xdr:nvCxnSpPr>
        <xdr:cNvPr id="469" name="直線コネクタ 468"/>
        <xdr:cNvCxnSpPr/>
      </xdr:nvCxnSpPr>
      <xdr:spPr>
        <a:xfrm>
          <a:off x="9639300" y="15452993"/>
          <a:ext cx="838200" cy="1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101894</xdr:rowOff>
    </xdr:from>
    <xdr:ext cx="534377" cy="259045"/>
    <xdr:sp macro="" textlink="">
      <xdr:nvSpPr>
        <xdr:cNvPr id="470" name="普通建設事業費 （ うち更新整備　）平均値テキスト"/>
        <xdr:cNvSpPr txBox="1"/>
      </xdr:nvSpPr>
      <xdr:spPr>
        <a:xfrm>
          <a:off x="10528300" y="165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123467</xdr:rowOff>
    </xdr:from>
    <xdr:to>
      <xdr:col>55</xdr:col>
      <xdr:colOff>50800</xdr:colOff>
      <xdr:row>97</xdr:row>
      <xdr:rowOff>53617</xdr:rowOff>
    </xdr:to>
    <xdr:sp macro="" textlink="">
      <xdr:nvSpPr>
        <xdr:cNvPr id="471" name="フローチャート: 判断 470"/>
        <xdr:cNvSpPr/>
      </xdr:nvSpPr>
      <xdr:spPr>
        <a:xfrm>
          <a:off x="104267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22493</xdr:rowOff>
    </xdr:from>
    <xdr:to>
      <xdr:col>50</xdr:col>
      <xdr:colOff>114300</xdr:colOff>
      <xdr:row>98</xdr:row>
      <xdr:rowOff>159034</xdr:rowOff>
    </xdr:to>
    <xdr:cxnSp macro="">
      <xdr:nvCxnSpPr>
        <xdr:cNvPr id="472" name="直線コネクタ 471"/>
        <xdr:cNvCxnSpPr/>
      </xdr:nvCxnSpPr>
      <xdr:spPr>
        <a:xfrm flipV="1">
          <a:off x="8750300" y="15452993"/>
          <a:ext cx="889000" cy="150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122814</xdr:rowOff>
    </xdr:from>
    <xdr:to>
      <xdr:col>50</xdr:col>
      <xdr:colOff>165100</xdr:colOff>
      <xdr:row>97</xdr:row>
      <xdr:rowOff>52964</xdr:rowOff>
    </xdr:to>
    <xdr:sp macro="" textlink="">
      <xdr:nvSpPr>
        <xdr:cNvPr id="473" name="フローチャート: 判断 472"/>
        <xdr:cNvSpPr/>
      </xdr:nvSpPr>
      <xdr:spPr>
        <a:xfrm>
          <a:off x="9588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44091</xdr:rowOff>
    </xdr:from>
    <xdr:ext cx="534377" cy="259045"/>
    <xdr:sp macro="" textlink="">
      <xdr:nvSpPr>
        <xdr:cNvPr id="474" name="テキスト ボックス 473"/>
        <xdr:cNvSpPr txBox="1"/>
      </xdr:nvSpPr>
      <xdr:spPr>
        <a:xfrm>
          <a:off x="9372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21808</xdr:rowOff>
    </xdr:from>
    <xdr:to>
      <xdr:col>45</xdr:col>
      <xdr:colOff>177800</xdr:colOff>
      <xdr:row>98</xdr:row>
      <xdr:rowOff>159034</xdr:rowOff>
    </xdr:to>
    <xdr:cxnSp macro="">
      <xdr:nvCxnSpPr>
        <xdr:cNvPr id="475" name="直線コネクタ 474"/>
        <xdr:cNvCxnSpPr/>
      </xdr:nvCxnSpPr>
      <xdr:spPr>
        <a:xfrm>
          <a:off x="7861300" y="15966658"/>
          <a:ext cx="889000" cy="99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74613</xdr:rowOff>
    </xdr:from>
    <xdr:to>
      <xdr:col>46</xdr:col>
      <xdr:colOff>38100</xdr:colOff>
      <xdr:row>97</xdr:row>
      <xdr:rowOff>4763</xdr:rowOff>
    </xdr:to>
    <xdr:sp macro="" textlink="">
      <xdr:nvSpPr>
        <xdr:cNvPr id="476" name="フローチャート: 判断 475"/>
        <xdr:cNvSpPr/>
      </xdr:nvSpPr>
      <xdr:spPr>
        <a:xfrm>
          <a:off x="8699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21290</xdr:rowOff>
    </xdr:from>
    <xdr:ext cx="534377" cy="259045"/>
    <xdr:sp macro="" textlink="">
      <xdr:nvSpPr>
        <xdr:cNvPr id="477" name="テキスト ボックス 476"/>
        <xdr:cNvSpPr txBox="1"/>
      </xdr:nvSpPr>
      <xdr:spPr>
        <a:xfrm>
          <a:off x="8483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101913</xdr:rowOff>
    </xdr:from>
    <xdr:to>
      <xdr:col>41</xdr:col>
      <xdr:colOff>101600</xdr:colOff>
      <xdr:row>97</xdr:row>
      <xdr:rowOff>32063</xdr:rowOff>
    </xdr:to>
    <xdr:sp macro="" textlink="">
      <xdr:nvSpPr>
        <xdr:cNvPr id="478" name="フローチャート: 判断 477"/>
        <xdr:cNvSpPr/>
      </xdr:nvSpPr>
      <xdr:spPr>
        <a:xfrm>
          <a:off x="7810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23190</xdr:rowOff>
    </xdr:from>
    <xdr:ext cx="534377" cy="259045"/>
    <xdr:sp macro="" textlink="">
      <xdr:nvSpPr>
        <xdr:cNvPr id="479" name="テキスト ボックス 478"/>
        <xdr:cNvSpPr txBox="1"/>
      </xdr:nvSpPr>
      <xdr:spPr>
        <a:xfrm>
          <a:off x="7594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43996</xdr:rowOff>
    </xdr:from>
    <xdr:to>
      <xdr:col>55</xdr:col>
      <xdr:colOff>50800</xdr:colOff>
      <xdr:row>96</xdr:row>
      <xdr:rowOff>145596</xdr:rowOff>
    </xdr:to>
    <xdr:sp macro="" textlink="">
      <xdr:nvSpPr>
        <xdr:cNvPr id="485" name="楕円 484"/>
        <xdr:cNvSpPr/>
      </xdr:nvSpPr>
      <xdr:spPr>
        <a:xfrm>
          <a:off x="10426700" y="165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66873</xdr:rowOff>
    </xdr:from>
    <xdr:ext cx="534377" cy="259045"/>
    <xdr:sp macro="" textlink="">
      <xdr:nvSpPr>
        <xdr:cNvPr id="486" name="普通建設事業費 （ うち更新整備　）該当値テキスト"/>
        <xdr:cNvSpPr txBox="1"/>
      </xdr:nvSpPr>
      <xdr:spPr>
        <a:xfrm>
          <a:off x="10528300" y="1635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143143</xdr:rowOff>
    </xdr:from>
    <xdr:to>
      <xdr:col>50</xdr:col>
      <xdr:colOff>165100</xdr:colOff>
      <xdr:row>90</xdr:row>
      <xdr:rowOff>73293</xdr:rowOff>
    </xdr:to>
    <xdr:sp macro="" textlink="">
      <xdr:nvSpPr>
        <xdr:cNvPr id="487" name="楕円 486"/>
        <xdr:cNvSpPr/>
      </xdr:nvSpPr>
      <xdr:spPr>
        <a:xfrm>
          <a:off x="9588500" y="154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89820</xdr:rowOff>
    </xdr:from>
    <xdr:ext cx="534377" cy="259045"/>
    <xdr:sp macro="" textlink="">
      <xdr:nvSpPr>
        <xdr:cNvPr id="488" name="テキスト ボックス 487"/>
        <xdr:cNvSpPr txBox="1"/>
      </xdr:nvSpPr>
      <xdr:spPr>
        <a:xfrm>
          <a:off x="9372111" y="151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108234</xdr:rowOff>
    </xdr:from>
    <xdr:to>
      <xdr:col>46</xdr:col>
      <xdr:colOff>38100</xdr:colOff>
      <xdr:row>99</xdr:row>
      <xdr:rowOff>38384</xdr:rowOff>
    </xdr:to>
    <xdr:sp macro="" textlink="">
      <xdr:nvSpPr>
        <xdr:cNvPr id="489" name="楕円 488"/>
        <xdr:cNvSpPr/>
      </xdr:nvSpPr>
      <xdr:spPr>
        <a:xfrm>
          <a:off x="8699500" y="169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29511</xdr:rowOff>
    </xdr:from>
    <xdr:ext cx="469744" cy="259045"/>
    <xdr:sp macro="" textlink="">
      <xdr:nvSpPr>
        <xdr:cNvPr id="490" name="テキスト ボックス 489"/>
        <xdr:cNvSpPr txBox="1"/>
      </xdr:nvSpPr>
      <xdr:spPr>
        <a:xfrm>
          <a:off x="8515428" y="1700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142458</xdr:rowOff>
    </xdr:from>
    <xdr:to>
      <xdr:col>41</xdr:col>
      <xdr:colOff>101600</xdr:colOff>
      <xdr:row>93</xdr:row>
      <xdr:rowOff>72608</xdr:rowOff>
    </xdr:to>
    <xdr:sp macro="" textlink="">
      <xdr:nvSpPr>
        <xdr:cNvPr id="491" name="楕円 490"/>
        <xdr:cNvSpPr/>
      </xdr:nvSpPr>
      <xdr:spPr>
        <a:xfrm>
          <a:off x="7810500" y="159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89135</xdr:rowOff>
    </xdr:from>
    <xdr:ext cx="534377" cy="259045"/>
    <xdr:sp macro="" textlink="">
      <xdr:nvSpPr>
        <xdr:cNvPr id="492" name="テキスト ボックス 491"/>
        <xdr:cNvSpPr txBox="1"/>
      </xdr:nvSpPr>
      <xdr:spPr>
        <a:xfrm>
          <a:off x="7594111" y="156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111262</xdr:rowOff>
    </xdr:from>
    <xdr:to>
      <xdr:col>85</xdr:col>
      <xdr:colOff>126364</xdr:colOff>
      <xdr:row>38</xdr:row>
      <xdr:rowOff>139700</xdr:rowOff>
    </xdr:to>
    <xdr:cxnSp macro="">
      <xdr:nvCxnSpPr>
        <xdr:cNvPr id="514" name="直線コネクタ 513"/>
        <xdr:cNvCxnSpPr/>
      </xdr:nvCxnSpPr>
      <xdr:spPr>
        <a:xfrm flipV="1">
          <a:off x="16317595" y="5254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57939</xdr:rowOff>
    </xdr:from>
    <xdr:ext cx="534377" cy="259045"/>
    <xdr:sp macro="" textlink="">
      <xdr:nvSpPr>
        <xdr:cNvPr id="517" name="災害復旧事業費最大値テキスト"/>
        <xdr:cNvSpPr txBox="1"/>
      </xdr:nvSpPr>
      <xdr:spPr>
        <a:xfrm>
          <a:off x="16370300" y="50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111262</xdr:rowOff>
    </xdr:from>
    <xdr:to>
      <xdr:col>86</xdr:col>
      <xdr:colOff>25400</xdr:colOff>
      <xdr:row>30</xdr:row>
      <xdr:rowOff>111262</xdr:rowOff>
    </xdr:to>
    <xdr:cxnSp macro="">
      <xdr:nvCxnSpPr>
        <xdr:cNvPr id="518" name="直線コネクタ 517"/>
        <xdr:cNvCxnSpPr/>
      </xdr:nvCxnSpPr>
      <xdr:spPr>
        <a:xfrm>
          <a:off x="16230600" y="525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102575</xdr:rowOff>
    </xdr:from>
    <xdr:to>
      <xdr:col>85</xdr:col>
      <xdr:colOff>127000</xdr:colOff>
      <xdr:row>38</xdr:row>
      <xdr:rowOff>135677</xdr:rowOff>
    </xdr:to>
    <xdr:cxnSp macro="">
      <xdr:nvCxnSpPr>
        <xdr:cNvPr id="519" name="直線コネクタ 518"/>
        <xdr:cNvCxnSpPr/>
      </xdr:nvCxnSpPr>
      <xdr:spPr>
        <a:xfrm>
          <a:off x="15481300" y="6617675"/>
          <a:ext cx="8382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10782</xdr:rowOff>
    </xdr:from>
    <xdr:ext cx="469744" cy="259045"/>
    <xdr:sp macro="" textlink="">
      <xdr:nvSpPr>
        <xdr:cNvPr id="520" name="災害復旧事業費平均値テキスト"/>
        <xdr:cNvSpPr txBox="1"/>
      </xdr:nvSpPr>
      <xdr:spPr>
        <a:xfrm>
          <a:off x="16370300" y="61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159355</xdr:rowOff>
    </xdr:from>
    <xdr:to>
      <xdr:col>85</xdr:col>
      <xdr:colOff>177800</xdr:colOff>
      <xdr:row>37</xdr:row>
      <xdr:rowOff>89505</xdr:rowOff>
    </xdr:to>
    <xdr:sp macro="" textlink="">
      <xdr:nvSpPr>
        <xdr:cNvPr id="521" name="フローチャート: 判断 520"/>
        <xdr:cNvSpPr/>
      </xdr:nvSpPr>
      <xdr:spPr>
        <a:xfrm>
          <a:off x="162687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102575</xdr:rowOff>
    </xdr:from>
    <xdr:to>
      <xdr:col>81</xdr:col>
      <xdr:colOff>50800</xdr:colOff>
      <xdr:row>38</xdr:row>
      <xdr:rowOff>103124</xdr:rowOff>
    </xdr:to>
    <xdr:cxnSp macro="">
      <xdr:nvCxnSpPr>
        <xdr:cNvPr id="522" name="直線コネクタ 521"/>
        <xdr:cNvCxnSpPr/>
      </xdr:nvCxnSpPr>
      <xdr:spPr>
        <a:xfrm flipV="1">
          <a:off x="14592300" y="661767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152497</xdr:rowOff>
    </xdr:from>
    <xdr:to>
      <xdr:col>81</xdr:col>
      <xdr:colOff>101600</xdr:colOff>
      <xdr:row>36</xdr:row>
      <xdr:rowOff>82647</xdr:rowOff>
    </xdr:to>
    <xdr:sp macro="" textlink="">
      <xdr:nvSpPr>
        <xdr:cNvPr id="523" name="フローチャート: 判断 522"/>
        <xdr:cNvSpPr/>
      </xdr:nvSpPr>
      <xdr:spPr>
        <a:xfrm>
          <a:off x="15430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99174</xdr:rowOff>
    </xdr:from>
    <xdr:ext cx="469744" cy="259045"/>
    <xdr:sp macro="" textlink="">
      <xdr:nvSpPr>
        <xdr:cNvPr id="524" name="テキスト ボックス 523"/>
        <xdr:cNvSpPr txBox="1"/>
      </xdr:nvSpPr>
      <xdr:spPr>
        <a:xfrm>
          <a:off x="15246428" y="59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103124</xdr:rowOff>
    </xdr:from>
    <xdr:to>
      <xdr:col>76</xdr:col>
      <xdr:colOff>114300</xdr:colOff>
      <xdr:row>38</xdr:row>
      <xdr:rowOff>136911</xdr:rowOff>
    </xdr:to>
    <xdr:cxnSp macro="">
      <xdr:nvCxnSpPr>
        <xdr:cNvPr id="525" name="直線コネクタ 524"/>
        <xdr:cNvCxnSpPr/>
      </xdr:nvCxnSpPr>
      <xdr:spPr>
        <a:xfrm flipV="1">
          <a:off x="13703300" y="6618224"/>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161823</xdr:rowOff>
    </xdr:from>
    <xdr:to>
      <xdr:col>76</xdr:col>
      <xdr:colOff>165100</xdr:colOff>
      <xdr:row>37</xdr:row>
      <xdr:rowOff>91973</xdr:rowOff>
    </xdr:to>
    <xdr:sp macro="" textlink="">
      <xdr:nvSpPr>
        <xdr:cNvPr id="526" name="フローチャート: 判断 525"/>
        <xdr:cNvSpPr/>
      </xdr:nvSpPr>
      <xdr:spPr>
        <a:xfrm>
          <a:off x="145415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108500</xdr:rowOff>
    </xdr:from>
    <xdr:ext cx="469744" cy="259045"/>
    <xdr:sp macro="" textlink="">
      <xdr:nvSpPr>
        <xdr:cNvPr id="527" name="テキスト ボックス 526"/>
        <xdr:cNvSpPr txBox="1"/>
      </xdr:nvSpPr>
      <xdr:spPr>
        <a:xfrm>
          <a:off x="14357428" y="61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121458</xdr:rowOff>
    </xdr:from>
    <xdr:to>
      <xdr:col>71</xdr:col>
      <xdr:colOff>177800</xdr:colOff>
      <xdr:row>38</xdr:row>
      <xdr:rowOff>136911</xdr:rowOff>
    </xdr:to>
    <xdr:cxnSp macro="">
      <xdr:nvCxnSpPr>
        <xdr:cNvPr id="528" name="直線コネクタ 527"/>
        <xdr:cNvCxnSpPr/>
      </xdr:nvCxnSpPr>
      <xdr:spPr>
        <a:xfrm>
          <a:off x="12814300" y="663655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64577</xdr:rowOff>
    </xdr:from>
    <xdr:to>
      <xdr:col>72</xdr:col>
      <xdr:colOff>38100</xdr:colOff>
      <xdr:row>37</xdr:row>
      <xdr:rowOff>166177</xdr:rowOff>
    </xdr:to>
    <xdr:sp macro="" textlink="">
      <xdr:nvSpPr>
        <xdr:cNvPr id="529" name="フローチャート: 判断 528"/>
        <xdr:cNvSpPr/>
      </xdr:nvSpPr>
      <xdr:spPr>
        <a:xfrm>
          <a:off x="13652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11254</xdr:rowOff>
    </xdr:from>
    <xdr:ext cx="469744" cy="259045"/>
    <xdr:sp macro="" textlink="">
      <xdr:nvSpPr>
        <xdr:cNvPr id="530" name="テキスト ボックス 529"/>
        <xdr:cNvSpPr txBox="1"/>
      </xdr:nvSpPr>
      <xdr:spPr>
        <a:xfrm>
          <a:off x="13468428"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63160</xdr:rowOff>
    </xdr:from>
    <xdr:to>
      <xdr:col>67</xdr:col>
      <xdr:colOff>101600</xdr:colOff>
      <xdr:row>36</xdr:row>
      <xdr:rowOff>164760</xdr:rowOff>
    </xdr:to>
    <xdr:sp macro="" textlink="">
      <xdr:nvSpPr>
        <xdr:cNvPr id="531" name="フローチャート: 判断 530"/>
        <xdr:cNvSpPr/>
      </xdr:nvSpPr>
      <xdr:spPr>
        <a:xfrm>
          <a:off x="12763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9837</xdr:rowOff>
    </xdr:from>
    <xdr:ext cx="469744" cy="259045"/>
    <xdr:sp macro="" textlink="">
      <xdr:nvSpPr>
        <xdr:cNvPr id="532" name="テキスト ボックス 531"/>
        <xdr:cNvSpPr txBox="1"/>
      </xdr:nvSpPr>
      <xdr:spPr>
        <a:xfrm>
          <a:off x="12579428"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84877</xdr:rowOff>
    </xdr:from>
    <xdr:to>
      <xdr:col>85</xdr:col>
      <xdr:colOff>177800</xdr:colOff>
      <xdr:row>39</xdr:row>
      <xdr:rowOff>15027</xdr:rowOff>
    </xdr:to>
    <xdr:sp macro="" textlink="">
      <xdr:nvSpPr>
        <xdr:cNvPr id="538" name="楕円 537"/>
        <xdr:cNvSpPr/>
      </xdr:nvSpPr>
      <xdr:spPr>
        <a:xfrm>
          <a:off x="162687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171254</xdr:rowOff>
    </xdr:from>
    <xdr:ext cx="313932" cy="259045"/>
    <xdr:sp macro="" textlink="">
      <xdr:nvSpPr>
        <xdr:cNvPr id="539" name="災害復旧事業費該当値テキスト"/>
        <xdr:cNvSpPr txBox="1"/>
      </xdr:nvSpPr>
      <xdr:spPr>
        <a:xfrm>
          <a:off x="16370300" y="651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51775</xdr:rowOff>
    </xdr:from>
    <xdr:to>
      <xdr:col>81</xdr:col>
      <xdr:colOff>101600</xdr:colOff>
      <xdr:row>38</xdr:row>
      <xdr:rowOff>153375</xdr:rowOff>
    </xdr:to>
    <xdr:sp macro="" textlink="">
      <xdr:nvSpPr>
        <xdr:cNvPr id="540" name="楕円 539"/>
        <xdr:cNvSpPr/>
      </xdr:nvSpPr>
      <xdr:spPr>
        <a:xfrm>
          <a:off x="15430500" y="656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144502</xdr:rowOff>
    </xdr:from>
    <xdr:ext cx="378565" cy="259045"/>
    <xdr:sp macro="" textlink="">
      <xdr:nvSpPr>
        <xdr:cNvPr id="541" name="テキスト ボックス 540"/>
        <xdr:cNvSpPr txBox="1"/>
      </xdr:nvSpPr>
      <xdr:spPr>
        <a:xfrm>
          <a:off x="15292017" y="6659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52324</xdr:rowOff>
    </xdr:from>
    <xdr:to>
      <xdr:col>76</xdr:col>
      <xdr:colOff>165100</xdr:colOff>
      <xdr:row>38</xdr:row>
      <xdr:rowOff>153924</xdr:rowOff>
    </xdr:to>
    <xdr:sp macro="" textlink="">
      <xdr:nvSpPr>
        <xdr:cNvPr id="542" name="楕円 541"/>
        <xdr:cNvSpPr/>
      </xdr:nvSpPr>
      <xdr:spPr>
        <a:xfrm>
          <a:off x="14541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145051</xdr:rowOff>
    </xdr:from>
    <xdr:ext cx="378565" cy="259045"/>
    <xdr:sp macro="" textlink="">
      <xdr:nvSpPr>
        <xdr:cNvPr id="543" name="テキスト ボックス 542"/>
        <xdr:cNvSpPr txBox="1"/>
      </xdr:nvSpPr>
      <xdr:spPr>
        <a:xfrm>
          <a:off x="14403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86111</xdr:rowOff>
    </xdr:from>
    <xdr:to>
      <xdr:col>72</xdr:col>
      <xdr:colOff>38100</xdr:colOff>
      <xdr:row>39</xdr:row>
      <xdr:rowOff>16261</xdr:rowOff>
    </xdr:to>
    <xdr:sp macro="" textlink="">
      <xdr:nvSpPr>
        <xdr:cNvPr id="544" name="楕円 543"/>
        <xdr:cNvSpPr/>
      </xdr:nvSpPr>
      <xdr:spPr>
        <a:xfrm>
          <a:off x="13652500" y="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7388</xdr:rowOff>
    </xdr:from>
    <xdr:ext cx="313932" cy="259045"/>
    <xdr:sp macro="" textlink="">
      <xdr:nvSpPr>
        <xdr:cNvPr id="545" name="テキスト ボックス 544"/>
        <xdr:cNvSpPr txBox="1"/>
      </xdr:nvSpPr>
      <xdr:spPr>
        <a:xfrm>
          <a:off x="13546333" y="66939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70658</xdr:rowOff>
    </xdr:from>
    <xdr:to>
      <xdr:col>67</xdr:col>
      <xdr:colOff>101600</xdr:colOff>
      <xdr:row>39</xdr:row>
      <xdr:rowOff>808</xdr:rowOff>
    </xdr:to>
    <xdr:sp macro="" textlink="">
      <xdr:nvSpPr>
        <xdr:cNvPr id="546" name="楕円 545"/>
        <xdr:cNvSpPr/>
      </xdr:nvSpPr>
      <xdr:spPr>
        <a:xfrm>
          <a:off x="127635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163385</xdr:rowOff>
    </xdr:from>
    <xdr:ext cx="378565" cy="259045"/>
    <xdr:sp macro="" textlink="">
      <xdr:nvSpPr>
        <xdr:cNvPr id="547" name="テキスト ボックス 546"/>
        <xdr:cNvSpPr txBox="1"/>
      </xdr:nvSpPr>
      <xdr:spPr>
        <a:xfrm>
          <a:off x="12625017" y="667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83883</xdr:rowOff>
    </xdr:from>
    <xdr:to>
      <xdr:col>85</xdr:col>
      <xdr:colOff>126364</xdr:colOff>
      <xdr:row>77</xdr:row>
      <xdr:rowOff>108344</xdr:rowOff>
    </xdr:to>
    <xdr:cxnSp macro="">
      <xdr:nvCxnSpPr>
        <xdr:cNvPr id="621" name="直線コネクタ 620"/>
        <xdr:cNvCxnSpPr/>
      </xdr:nvCxnSpPr>
      <xdr:spPr>
        <a:xfrm flipV="1">
          <a:off x="16317595" y="12085383"/>
          <a:ext cx="1269" cy="12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112171</xdr:rowOff>
    </xdr:from>
    <xdr:ext cx="534377" cy="259045"/>
    <xdr:sp macro="" textlink="">
      <xdr:nvSpPr>
        <xdr:cNvPr id="622" name="公債費最小値テキスト"/>
        <xdr:cNvSpPr txBox="1"/>
      </xdr:nvSpPr>
      <xdr:spPr>
        <a:xfrm>
          <a:off x="16370300" y="133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108344</xdr:rowOff>
    </xdr:from>
    <xdr:to>
      <xdr:col>86</xdr:col>
      <xdr:colOff>25400</xdr:colOff>
      <xdr:row>77</xdr:row>
      <xdr:rowOff>108344</xdr:rowOff>
    </xdr:to>
    <xdr:cxnSp macro="">
      <xdr:nvCxnSpPr>
        <xdr:cNvPr id="623" name="直線コネクタ 622"/>
        <xdr:cNvCxnSpPr/>
      </xdr:nvCxnSpPr>
      <xdr:spPr>
        <a:xfrm>
          <a:off x="16230600" y="1330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30560</xdr:rowOff>
    </xdr:from>
    <xdr:ext cx="534377" cy="259045"/>
    <xdr:sp macro="" textlink="">
      <xdr:nvSpPr>
        <xdr:cNvPr id="624" name="公債費最大値テキスト"/>
        <xdr:cNvSpPr txBox="1"/>
      </xdr:nvSpPr>
      <xdr:spPr>
        <a:xfrm>
          <a:off x="16370300" y="11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83883</xdr:rowOff>
    </xdr:from>
    <xdr:to>
      <xdr:col>86</xdr:col>
      <xdr:colOff>25400</xdr:colOff>
      <xdr:row>70</xdr:row>
      <xdr:rowOff>83883</xdr:rowOff>
    </xdr:to>
    <xdr:cxnSp macro="">
      <xdr:nvCxnSpPr>
        <xdr:cNvPr id="625" name="直線コネクタ 624"/>
        <xdr:cNvCxnSpPr/>
      </xdr:nvCxnSpPr>
      <xdr:spPr>
        <a:xfrm>
          <a:off x="16230600" y="1208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76416</xdr:rowOff>
    </xdr:from>
    <xdr:to>
      <xdr:col>85</xdr:col>
      <xdr:colOff>127000</xdr:colOff>
      <xdr:row>72</xdr:row>
      <xdr:rowOff>76873</xdr:rowOff>
    </xdr:to>
    <xdr:cxnSp macro="">
      <xdr:nvCxnSpPr>
        <xdr:cNvPr id="626" name="直線コネクタ 625"/>
        <xdr:cNvCxnSpPr/>
      </xdr:nvCxnSpPr>
      <xdr:spPr>
        <a:xfrm flipV="1">
          <a:off x="15481300" y="124208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117581</xdr:rowOff>
    </xdr:from>
    <xdr:ext cx="534377" cy="259045"/>
    <xdr:sp macro="" textlink="">
      <xdr:nvSpPr>
        <xdr:cNvPr id="627" name="公債費平均値テキスト"/>
        <xdr:cNvSpPr txBox="1"/>
      </xdr:nvSpPr>
      <xdr:spPr>
        <a:xfrm>
          <a:off x="16370300" y="1263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139154</xdr:rowOff>
    </xdr:from>
    <xdr:to>
      <xdr:col>85</xdr:col>
      <xdr:colOff>177800</xdr:colOff>
      <xdr:row>74</xdr:row>
      <xdr:rowOff>69304</xdr:rowOff>
    </xdr:to>
    <xdr:sp macro="" textlink="">
      <xdr:nvSpPr>
        <xdr:cNvPr id="628" name="フローチャート: 判断 627"/>
        <xdr:cNvSpPr/>
      </xdr:nvSpPr>
      <xdr:spPr>
        <a:xfrm>
          <a:off x="162687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76873</xdr:rowOff>
    </xdr:from>
    <xdr:to>
      <xdr:col>81</xdr:col>
      <xdr:colOff>50800</xdr:colOff>
      <xdr:row>72</xdr:row>
      <xdr:rowOff>92304</xdr:rowOff>
    </xdr:to>
    <xdr:cxnSp macro="">
      <xdr:nvCxnSpPr>
        <xdr:cNvPr id="629" name="直線コネクタ 628"/>
        <xdr:cNvCxnSpPr/>
      </xdr:nvCxnSpPr>
      <xdr:spPr>
        <a:xfrm flipV="1">
          <a:off x="14592300" y="1242127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113741</xdr:rowOff>
    </xdr:from>
    <xdr:to>
      <xdr:col>81</xdr:col>
      <xdr:colOff>101600</xdr:colOff>
      <xdr:row>74</xdr:row>
      <xdr:rowOff>43891</xdr:rowOff>
    </xdr:to>
    <xdr:sp macro="" textlink="">
      <xdr:nvSpPr>
        <xdr:cNvPr id="630" name="フローチャート: 判断 629"/>
        <xdr:cNvSpPr/>
      </xdr:nvSpPr>
      <xdr:spPr>
        <a:xfrm>
          <a:off x="15430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35018</xdr:rowOff>
    </xdr:from>
    <xdr:ext cx="534377" cy="259045"/>
    <xdr:sp macro="" textlink="">
      <xdr:nvSpPr>
        <xdr:cNvPr id="631" name="テキスト ボックス 630"/>
        <xdr:cNvSpPr txBox="1"/>
      </xdr:nvSpPr>
      <xdr:spPr>
        <a:xfrm>
          <a:off x="15214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70739</xdr:rowOff>
    </xdr:from>
    <xdr:to>
      <xdr:col>76</xdr:col>
      <xdr:colOff>114300</xdr:colOff>
      <xdr:row>72</xdr:row>
      <xdr:rowOff>92304</xdr:rowOff>
    </xdr:to>
    <xdr:cxnSp macro="">
      <xdr:nvCxnSpPr>
        <xdr:cNvPr id="632" name="直線コネクタ 631"/>
        <xdr:cNvCxnSpPr/>
      </xdr:nvCxnSpPr>
      <xdr:spPr>
        <a:xfrm>
          <a:off x="13703300" y="12415139"/>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114808</xdr:rowOff>
    </xdr:from>
    <xdr:to>
      <xdr:col>76</xdr:col>
      <xdr:colOff>165100</xdr:colOff>
      <xdr:row>73</xdr:row>
      <xdr:rowOff>44958</xdr:rowOff>
    </xdr:to>
    <xdr:sp macro="" textlink="">
      <xdr:nvSpPr>
        <xdr:cNvPr id="633" name="フローチャート: 判断 632"/>
        <xdr:cNvSpPr/>
      </xdr:nvSpPr>
      <xdr:spPr>
        <a:xfrm>
          <a:off x="14541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36085</xdr:rowOff>
    </xdr:from>
    <xdr:ext cx="534377" cy="259045"/>
    <xdr:sp macro="" textlink="">
      <xdr:nvSpPr>
        <xdr:cNvPr id="634" name="テキスト ボックス 633"/>
        <xdr:cNvSpPr txBox="1"/>
      </xdr:nvSpPr>
      <xdr:spPr>
        <a:xfrm>
          <a:off x="14325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63767</xdr:rowOff>
    </xdr:from>
    <xdr:to>
      <xdr:col>71</xdr:col>
      <xdr:colOff>177800</xdr:colOff>
      <xdr:row>72</xdr:row>
      <xdr:rowOff>70739</xdr:rowOff>
    </xdr:to>
    <xdr:cxnSp macro="">
      <xdr:nvCxnSpPr>
        <xdr:cNvPr id="635" name="直線コネクタ 634"/>
        <xdr:cNvCxnSpPr/>
      </xdr:nvCxnSpPr>
      <xdr:spPr>
        <a:xfrm>
          <a:off x="12814300" y="1240816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26950</xdr:rowOff>
    </xdr:from>
    <xdr:to>
      <xdr:col>72</xdr:col>
      <xdr:colOff>38100</xdr:colOff>
      <xdr:row>73</xdr:row>
      <xdr:rowOff>128550</xdr:rowOff>
    </xdr:to>
    <xdr:sp macro="" textlink="">
      <xdr:nvSpPr>
        <xdr:cNvPr id="636" name="フローチャート: 判断 635"/>
        <xdr:cNvSpPr/>
      </xdr:nvSpPr>
      <xdr:spPr>
        <a:xfrm>
          <a:off x="13652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119677</xdr:rowOff>
    </xdr:from>
    <xdr:ext cx="534377" cy="259045"/>
    <xdr:sp macro="" textlink="">
      <xdr:nvSpPr>
        <xdr:cNvPr id="637" name="テキスト ボックス 636"/>
        <xdr:cNvSpPr txBox="1"/>
      </xdr:nvSpPr>
      <xdr:spPr>
        <a:xfrm>
          <a:off x="13436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2566</xdr:rowOff>
    </xdr:from>
    <xdr:to>
      <xdr:col>67</xdr:col>
      <xdr:colOff>101600</xdr:colOff>
      <xdr:row>73</xdr:row>
      <xdr:rowOff>104166</xdr:rowOff>
    </xdr:to>
    <xdr:sp macro="" textlink="">
      <xdr:nvSpPr>
        <xdr:cNvPr id="638" name="フローチャート: 判断 637"/>
        <xdr:cNvSpPr/>
      </xdr:nvSpPr>
      <xdr:spPr>
        <a:xfrm>
          <a:off x="12763500" y="125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95293</xdr:rowOff>
    </xdr:from>
    <xdr:ext cx="534377" cy="259045"/>
    <xdr:sp macro="" textlink="">
      <xdr:nvSpPr>
        <xdr:cNvPr id="639" name="テキスト ボックス 638"/>
        <xdr:cNvSpPr txBox="1"/>
      </xdr:nvSpPr>
      <xdr:spPr>
        <a:xfrm>
          <a:off x="12547111" y="126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25616</xdr:rowOff>
    </xdr:from>
    <xdr:to>
      <xdr:col>85</xdr:col>
      <xdr:colOff>177800</xdr:colOff>
      <xdr:row>72</xdr:row>
      <xdr:rowOff>127216</xdr:rowOff>
    </xdr:to>
    <xdr:sp macro="" textlink="">
      <xdr:nvSpPr>
        <xdr:cNvPr id="645" name="楕円 644"/>
        <xdr:cNvSpPr/>
      </xdr:nvSpPr>
      <xdr:spPr>
        <a:xfrm>
          <a:off x="16268700" y="123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48493</xdr:rowOff>
    </xdr:from>
    <xdr:ext cx="534377" cy="259045"/>
    <xdr:sp macro="" textlink="">
      <xdr:nvSpPr>
        <xdr:cNvPr id="646" name="公債費該当値テキスト"/>
        <xdr:cNvSpPr txBox="1"/>
      </xdr:nvSpPr>
      <xdr:spPr>
        <a:xfrm>
          <a:off x="16370300" y="122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26073</xdr:rowOff>
    </xdr:from>
    <xdr:to>
      <xdr:col>81</xdr:col>
      <xdr:colOff>101600</xdr:colOff>
      <xdr:row>72</xdr:row>
      <xdr:rowOff>127673</xdr:rowOff>
    </xdr:to>
    <xdr:sp macro="" textlink="">
      <xdr:nvSpPr>
        <xdr:cNvPr id="647" name="楕円 646"/>
        <xdr:cNvSpPr/>
      </xdr:nvSpPr>
      <xdr:spPr>
        <a:xfrm>
          <a:off x="15430500" y="123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144200</xdr:rowOff>
    </xdr:from>
    <xdr:ext cx="534377" cy="259045"/>
    <xdr:sp macro="" textlink="">
      <xdr:nvSpPr>
        <xdr:cNvPr id="648" name="テキスト ボックス 647"/>
        <xdr:cNvSpPr txBox="1"/>
      </xdr:nvSpPr>
      <xdr:spPr>
        <a:xfrm>
          <a:off x="15214111" y="121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41504</xdr:rowOff>
    </xdr:from>
    <xdr:to>
      <xdr:col>76</xdr:col>
      <xdr:colOff>165100</xdr:colOff>
      <xdr:row>72</xdr:row>
      <xdr:rowOff>143104</xdr:rowOff>
    </xdr:to>
    <xdr:sp macro="" textlink="">
      <xdr:nvSpPr>
        <xdr:cNvPr id="649" name="楕円 648"/>
        <xdr:cNvSpPr/>
      </xdr:nvSpPr>
      <xdr:spPr>
        <a:xfrm>
          <a:off x="14541500" y="123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159631</xdr:rowOff>
    </xdr:from>
    <xdr:ext cx="534377" cy="259045"/>
    <xdr:sp macro="" textlink="">
      <xdr:nvSpPr>
        <xdr:cNvPr id="650" name="テキスト ボックス 649"/>
        <xdr:cNvSpPr txBox="1"/>
      </xdr:nvSpPr>
      <xdr:spPr>
        <a:xfrm>
          <a:off x="14325111" y="121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19939</xdr:rowOff>
    </xdr:from>
    <xdr:to>
      <xdr:col>72</xdr:col>
      <xdr:colOff>38100</xdr:colOff>
      <xdr:row>72</xdr:row>
      <xdr:rowOff>121539</xdr:rowOff>
    </xdr:to>
    <xdr:sp macro="" textlink="">
      <xdr:nvSpPr>
        <xdr:cNvPr id="651" name="楕円 650"/>
        <xdr:cNvSpPr/>
      </xdr:nvSpPr>
      <xdr:spPr>
        <a:xfrm>
          <a:off x="13652500" y="123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138066</xdr:rowOff>
    </xdr:from>
    <xdr:ext cx="534377" cy="259045"/>
    <xdr:sp macro="" textlink="">
      <xdr:nvSpPr>
        <xdr:cNvPr id="652" name="テキスト ボックス 651"/>
        <xdr:cNvSpPr txBox="1"/>
      </xdr:nvSpPr>
      <xdr:spPr>
        <a:xfrm>
          <a:off x="13436111" y="121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12967</xdr:rowOff>
    </xdr:from>
    <xdr:to>
      <xdr:col>67</xdr:col>
      <xdr:colOff>101600</xdr:colOff>
      <xdr:row>72</xdr:row>
      <xdr:rowOff>114567</xdr:rowOff>
    </xdr:to>
    <xdr:sp macro="" textlink="">
      <xdr:nvSpPr>
        <xdr:cNvPr id="653" name="楕円 652"/>
        <xdr:cNvSpPr/>
      </xdr:nvSpPr>
      <xdr:spPr>
        <a:xfrm>
          <a:off x="12763500" y="123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131094</xdr:rowOff>
    </xdr:from>
    <xdr:ext cx="534377" cy="259045"/>
    <xdr:sp macro="" textlink="">
      <xdr:nvSpPr>
        <xdr:cNvPr id="654" name="テキスト ボックス 653"/>
        <xdr:cNvSpPr txBox="1"/>
      </xdr:nvSpPr>
      <xdr:spPr>
        <a:xfrm>
          <a:off x="12547111" y="1213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87807</xdr:rowOff>
    </xdr:from>
    <xdr:to>
      <xdr:col>85</xdr:col>
      <xdr:colOff>126364</xdr:colOff>
      <xdr:row>98</xdr:row>
      <xdr:rowOff>150368</xdr:rowOff>
    </xdr:to>
    <xdr:cxnSp macro="">
      <xdr:nvCxnSpPr>
        <xdr:cNvPr id="678" name="直線コネクタ 677"/>
        <xdr:cNvCxnSpPr/>
      </xdr:nvCxnSpPr>
      <xdr:spPr>
        <a:xfrm flipV="1">
          <a:off x="16317595" y="15518307"/>
          <a:ext cx="1269" cy="14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154195</xdr:rowOff>
    </xdr:from>
    <xdr:ext cx="469744" cy="259045"/>
    <xdr:sp macro="" textlink="">
      <xdr:nvSpPr>
        <xdr:cNvPr id="679" name="積立金最小値テキスト"/>
        <xdr:cNvSpPr txBox="1"/>
      </xdr:nvSpPr>
      <xdr:spPr>
        <a:xfrm>
          <a:off x="16370300" y="1695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150368</xdr:rowOff>
    </xdr:from>
    <xdr:to>
      <xdr:col>86</xdr:col>
      <xdr:colOff>25400</xdr:colOff>
      <xdr:row>98</xdr:row>
      <xdr:rowOff>150368</xdr:rowOff>
    </xdr:to>
    <xdr:cxnSp macro="">
      <xdr:nvCxnSpPr>
        <xdr:cNvPr id="680" name="直線コネクタ 679"/>
        <xdr:cNvCxnSpPr/>
      </xdr:nvCxnSpPr>
      <xdr:spPr>
        <a:xfrm>
          <a:off x="16230600" y="1695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34484</xdr:rowOff>
    </xdr:from>
    <xdr:ext cx="534377" cy="259045"/>
    <xdr:sp macro="" textlink="">
      <xdr:nvSpPr>
        <xdr:cNvPr id="681" name="積立金最大値テキスト"/>
        <xdr:cNvSpPr txBox="1"/>
      </xdr:nvSpPr>
      <xdr:spPr>
        <a:xfrm>
          <a:off x="16370300" y="15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87807</xdr:rowOff>
    </xdr:from>
    <xdr:to>
      <xdr:col>86</xdr:col>
      <xdr:colOff>25400</xdr:colOff>
      <xdr:row>90</xdr:row>
      <xdr:rowOff>87807</xdr:rowOff>
    </xdr:to>
    <xdr:cxnSp macro="">
      <xdr:nvCxnSpPr>
        <xdr:cNvPr id="682" name="直線コネクタ 681"/>
        <xdr:cNvCxnSpPr/>
      </xdr:nvCxnSpPr>
      <xdr:spPr>
        <a:xfrm>
          <a:off x="16230600" y="1551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142787</xdr:rowOff>
    </xdr:from>
    <xdr:to>
      <xdr:col>85</xdr:col>
      <xdr:colOff>127000</xdr:colOff>
      <xdr:row>98</xdr:row>
      <xdr:rowOff>137033</xdr:rowOff>
    </xdr:to>
    <xdr:cxnSp macro="">
      <xdr:nvCxnSpPr>
        <xdr:cNvPr id="683" name="直線コネクタ 682"/>
        <xdr:cNvCxnSpPr/>
      </xdr:nvCxnSpPr>
      <xdr:spPr>
        <a:xfrm>
          <a:off x="15481300" y="16773437"/>
          <a:ext cx="838200" cy="16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37864</xdr:rowOff>
    </xdr:from>
    <xdr:ext cx="534377" cy="259045"/>
    <xdr:sp macro="" textlink="">
      <xdr:nvSpPr>
        <xdr:cNvPr id="684" name="積立金平均値テキスト"/>
        <xdr:cNvSpPr txBox="1"/>
      </xdr:nvSpPr>
      <xdr:spPr>
        <a:xfrm>
          <a:off x="16370300" y="16325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685" name="フローチャート: 判断 684"/>
        <xdr:cNvSpPr/>
      </xdr:nvSpPr>
      <xdr:spPr>
        <a:xfrm>
          <a:off x="162687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142787</xdr:rowOff>
    </xdr:from>
    <xdr:to>
      <xdr:col>81</xdr:col>
      <xdr:colOff>50800</xdr:colOff>
      <xdr:row>97</xdr:row>
      <xdr:rowOff>152502</xdr:rowOff>
    </xdr:to>
    <xdr:cxnSp macro="">
      <xdr:nvCxnSpPr>
        <xdr:cNvPr id="686" name="直線コネクタ 685"/>
        <xdr:cNvCxnSpPr/>
      </xdr:nvCxnSpPr>
      <xdr:spPr>
        <a:xfrm flipV="1">
          <a:off x="14592300" y="1677343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36894</xdr:rowOff>
    </xdr:from>
    <xdr:to>
      <xdr:col>81</xdr:col>
      <xdr:colOff>101600</xdr:colOff>
      <xdr:row>95</xdr:row>
      <xdr:rowOff>138494</xdr:rowOff>
    </xdr:to>
    <xdr:sp macro="" textlink="">
      <xdr:nvSpPr>
        <xdr:cNvPr id="687" name="フローチャート: 判断 686"/>
        <xdr:cNvSpPr/>
      </xdr:nvSpPr>
      <xdr:spPr>
        <a:xfrm>
          <a:off x="15430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155021</xdr:rowOff>
    </xdr:from>
    <xdr:ext cx="534377" cy="259045"/>
    <xdr:sp macro="" textlink="">
      <xdr:nvSpPr>
        <xdr:cNvPr id="688" name="テキスト ボックス 687"/>
        <xdr:cNvSpPr txBox="1"/>
      </xdr:nvSpPr>
      <xdr:spPr>
        <a:xfrm>
          <a:off x="15214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57404</xdr:rowOff>
    </xdr:from>
    <xdr:to>
      <xdr:col>76</xdr:col>
      <xdr:colOff>114300</xdr:colOff>
      <xdr:row>97</xdr:row>
      <xdr:rowOff>152502</xdr:rowOff>
    </xdr:to>
    <xdr:cxnSp macro="">
      <xdr:nvCxnSpPr>
        <xdr:cNvPr id="689" name="直線コネクタ 688"/>
        <xdr:cNvCxnSpPr/>
      </xdr:nvCxnSpPr>
      <xdr:spPr>
        <a:xfrm>
          <a:off x="13703300" y="16688054"/>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131496</xdr:rowOff>
    </xdr:from>
    <xdr:to>
      <xdr:col>76</xdr:col>
      <xdr:colOff>165100</xdr:colOff>
      <xdr:row>95</xdr:row>
      <xdr:rowOff>61646</xdr:rowOff>
    </xdr:to>
    <xdr:sp macro="" textlink="">
      <xdr:nvSpPr>
        <xdr:cNvPr id="690" name="フローチャート: 判断 689"/>
        <xdr:cNvSpPr/>
      </xdr:nvSpPr>
      <xdr:spPr>
        <a:xfrm>
          <a:off x="14541500" y="16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78173</xdr:rowOff>
    </xdr:from>
    <xdr:ext cx="534377" cy="259045"/>
    <xdr:sp macro="" textlink="">
      <xdr:nvSpPr>
        <xdr:cNvPr id="691" name="テキスト ボックス 690"/>
        <xdr:cNvSpPr txBox="1"/>
      </xdr:nvSpPr>
      <xdr:spPr>
        <a:xfrm>
          <a:off x="14325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57404</xdr:rowOff>
    </xdr:from>
    <xdr:to>
      <xdr:col>71</xdr:col>
      <xdr:colOff>177800</xdr:colOff>
      <xdr:row>99</xdr:row>
      <xdr:rowOff>23304</xdr:rowOff>
    </xdr:to>
    <xdr:cxnSp macro="">
      <xdr:nvCxnSpPr>
        <xdr:cNvPr id="692" name="直線コネクタ 691"/>
        <xdr:cNvCxnSpPr/>
      </xdr:nvCxnSpPr>
      <xdr:spPr>
        <a:xfrm flipV="1">
          <a:off x="12814300" y="16688054"/>
          <a:ext cx="889000" cy="30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150737</xdr:rowOff>
    </xdr:from>
    <xdr:to>
      <xdr:col>72</xdr:col>
      <xdr:colOff>38100</xdr:colOff>
      <xdr:row>95</xdr:row>
      <xdr:rowOff>80887</xdr:rowOff>
    </xdr:to>
    <xdr:sp macro="" textlink="">
      <xdr:nvSpPr>
        <xdr:cNvPr id="693" name="フローチャート: 判断 692"/>
        <xdr:cNvSpPr/>
      </xdr:nvSpPr>
      <xdr:spPr>
        <a:xfrm>
          <a:off x="13652500" y="16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97414</xdr:rowOff>
    </xdr:from>
    <xdr:ext cx="534377" cy="259045"/>
    <xdr:sp macro="" textlink="">
      <xdr:nvSpPr>
        <xdr:cNvPr id="694" name="テキスト ボックス 693"/>
        <xdr:cNvSpPr txBox="1"/>
      </xdr:nvSpPr>
      <xdr:spPr>
        <a:xfrm>
          <a:off x="13436111" y="16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21158</xdr:rowOff>
    </xdr:from>
    <xdr:to>
      <xdr:col>67</xdr:col>
      <xdr:colOff>101600</xdr:colOff>
      <xdr:row>95</xdr:row>
      <xdr:rowOff>122758</xdr:rowOff>
    </xdr:to>
    <xdr:sp macro="" textlink="">
      <xdr:nvSpPr>
        <xdr:cNvPr id="695" name="フローチャート: 判断 694"/>
        <xdr:cNvSpPr/>
      </xdr:nvSpPr>
      <xdr:spPr>
        <a:xfrm>
          <a:off x="12763500" y="1630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139285</xdr:rowOff>
    </xdr:from>
    <xdr:ext cx="534377" cy="259045"/>
    <xdr:sp macro="" textlink="">
      <xdr:nvSpPr>
        <xdr:cNvPr id="696" name="テキスト ボックス 695"/>
        <xdr:cNvSpPr txBox="1"/>
      </xdr:nvSpPr>
      <xdr:spPr>
        <a:xfrm>
          <a:off x="12547111" y="160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86233</xdr:rowOff>
    </xdr:from>
    <xdr:to>
      <xdr:col>85</xdr:col>
      <xdr:colOff>177800</xdr:colOff>
      <xdr:row>99</xdr:row>
      <xdr:rowOff>16383</xdr:rowOff>
    </xdr:to>
    <xdr:sp macro="" textlink="">
      <xdr:nvSpPr>
        <xdr:cNvPr id="702" name="楕円 701"/>
        <xdr:cNvSpPr/>
      </xdr:nvSpPr>
      <xdr:spPr>
        <a:xfrm>
          <a:off x="16268700" y="168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1160</xdr:rowOff>
    </xdr:from>
    <xdr:ext cx="469744" cy="259045"/>
    <xdr:sp macro="" textlink="">
      <xdr:nvSpPr>
        <xdr:cNvPr id="703" name="積立金該当値テキスト"/>
        <xdr:cNvSpPr txBox="1"/>
      </xdr:nvSpPr>
      <xdr:spPr>
        <a:xfrm>
          <a:off x="16370300" y="1680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91987</xdr:rowOff>
    </xdr:from>
    <xdr:to>
      <xdr:col>81</xdr:col>
      <xdr:colOff>101600</xdr:colOff>
      <xdr:row>98</xdr:row>
      <xdr:rowOff>22137</xdr:rowOff>
    </xdr:to>
    <xdr:sp macro="" textlink="">
      <xdr:nvSpPr>
        <xdr:cNvPr id="704" name="楕円 703"/>
        <xdr:cNvSpPr/>
      </xdr:nvSpPr>
      <xdr:spPr>
        <a:xfrm>
          <a:off x="15430500" y="167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13264</xdr:rowOff>
    </xdr:from>
    <xdr:ext cx="469744" cy="259045"/>
    <xdr:sp macro="" textlink="">
      <xdr:nvSpPr>
        <xdr:cNvPr id="705" name="テキスト ボックス 704"/>
        <xdr:cNvSpPr txBox="1"/>
      </xdr:nvSpPr>
      <xdr:spPr>
        <a:xfrm>
          <a:off x="15246428" y="1681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101702</xdr:rowOff>
    </xdr:from>
    <xdr:to>
      <xdr:col>76</xdr:col>
      <xdr:colOff>165100</xdr:colOff>
      <xdr:row>98</xdr:row>
      <xdr:rowOff>31852</xdr:rowOff>
    </xdr:to>
    <xdr:sp macro="" textlink="">
      <xdr:nvSpPr>
        <xdr:cNvPr id="706" name="楕円 705"/>
        <xdr:cNvSpPr/>
      </xdr:nvSpPr>
      <xdr:spPr>
        <a:xfrm>
          <a:off x="14541500" y="167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22979</xdr:rowOff>
    </xdr:from>
    <xdr:ext cx="469744" cy="259045"/>
    <xdr:sp macro="" textlink="">
      <xdr:nvSpPr>
        <xdr:cNvPr id="707" name="テキスト ボックス 706"/>
        <xdr:cNvSpPr txBox="1"/>
      </xdr:nvSpPr>
      <xdr:spPr>
        <a:xfrm>
          <a:off x="14357428" y="1682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6604</xdr:rowOff>
    </xdr:from>
    <xdr:to>
      <xdr:col>72</xdr:col>
      <xdr:colOff>38100</xdr:colOff>
      <xdr:row>97</xdr:row>
      <xdr:rowOff>108204</xdr:rowOff>
    </xdr:to>
    <xdr:sp macro="" textlink="">
      <xdr:nvSpPr>
        <xdr:cNvPr id="708" name="楕円 707"/>
        <xdr:cNvSpPr/>
      </xdr:nvSpPr>
      <xdr:spPr>
        <a:xfrm>
          <a:off x="13652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99331</xdr:rowOff>
    </xdr:from>
    <xdr:ext cx="469744" cy="259045"/>
    <xdr:sp macro="" textlink="">
      <xdr:nvSpPr>
        <xdr:cNvPr id="709" name="テキスト ボックス 708"/>
        <xdr:cNvSpPr txBox="1"/>
      </xdr:nvSpPr>
      <xdr:spPr>
        <a:xfrm>
          <a:off x="13468428" y="1672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143954</xdr:rowOff>
    </xdr:from>
    <xdr:to>
      <xdr:col>67</xdr:col>
      <xdr:colOff>101600</xdr:colOff>
      <xdr:row>99</xdr:row>
      <xdr:rowOff>74104</xdr:rowOff>
    </xdr:to>
    <xdr:sp macro="" textlink="">
      <xdr:nvSpPr>
        <xdr:cNvPr id="710" name="楕円 709"/>
        <xdr:cNvSpPr/>
      </xdr:nvSpPr>
      <xdr:spPr>
        <a:xfrm>
          <a:off x="12763500" y="169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65231</xdr:rowOff>
    </xdr:from>
    <xdr:ext cx="378565" cy="259045"/>
    <xdr:sp macro="" textlink="">
      <xdr:nvSpPr>
        <xdr:cNvPr id="711" name="テキスト ボックス 710"/>
        <xdr:cNvSpPr txBox="1"/>
      </xdr:nvSpPr>
      <xdr:spPr>
        <a:xfrm>
          <a:off x="12625017" y="17038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62864</xdr:colOff>
      <xdr:row>39</xdr:row>
      <xdr:rowOff>44450</xdr:rowOff>
    </xdr:to>
    <xdr:cxnSp macro="">
      <xdr:nvCxnSpPr>
        <xdr:cNvPr id="735" name="直線コネクタ 734"/>
        <xdr:cNvCxnSpPr/>
      </xdr:nvCxnSpPr>
      <xdr:spPr>
        <a:xfrm flipV="1">
          <a:off x="22159595" y="5439410"/>
          <a:ext cx="1269"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71137</xdr:rowOff>
    </xdr:from>
    <xdr:ext cx="534377" cy="259045"/>
    <xdr:sp macro="" textlink="">
      <xdr:nvSpPr>
        <xdr:cNvPr id="738" name="投資及び出資金最大値テキスト"/>
        <xdr:cNvSpPr txBox="1"/>
      </xdr:nvSpPr>
      <xdr:spPr>
        <a:xfrm>
          <a:off x="22212300" y="52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39" name="直線コネクタ 738"/>
        <xdr:cNvCxnSpPr/>
      </xdr:nvCxnSpPr>
      <xdr:spPr>
        <a:xfrm>
          <a:off x="22072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41" name="投資及び出資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58166</xdr:rowOff>
    </xdr:from>
    <xdr:to>
      <xdr:col>116</xdr:col>
      <xdr:colOff>114300</xdr:colOff>
      <xdr:row>37</xdr:row>
      <xdr:rowOff>159765</xdr:rowOff>
    </xdr:to>
    <xdr:sp macro="" textlink="">
      <xdr:nvSpPr>
        <xdr:cNvPr id="742" name="フローチャート: 判断 741"/>
        <xdr:cNvSpPr/>
      </xdr:nvSpPr>
      <xdr:spPr>
        <a:xfrm>
          <a:off x="221107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153162</xdr:rowOff>
    </xdr:from>
    <xdr:to>
      <xdr:col>112</xdr:col>
      <xdr:colOff>38100</xdr:colOff>
      <xdr:row>37</xdr:row>
      <xdr:rowOff>83312</xdr:rowOff>
    </xdr:to>
    <xdr:sp macro="" textlink="">
      <xdr:nvSpPr>
        <xdr:cNvPr id="744" name="フローチャート: 判断 743"/>
        <xdr:cNvSpPr/>
      </xdr:nvSpPr>
      <xdr:spPr>
        <a:xfrm>
          <a:off x="21272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99839</xdr:rowOff>
    </xdr:from>
    <xdr:ext cx="469744" cy="259045"/>
    <xdr:sp macro="" textlink="">
      <xdr:nvSpPr>
        <xdr:cNvPr id="745" name="テキスト ボックス 744"/>
        <xdr:cNvSpPr txBox="1"/>
      </xdr:nvSpPr>
      <xdr:spPr>
        <a:xfrm>
          <a:off x="21088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47" name="フローチャート: 判断 746"/>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169689</xdr:rowOff>
    </xdr:from>
    <xdr:ext cx="469744" cy="259045"/>
    <xdr:sp macro="" textlink="">
      <xdr:nvSpPr>
        <xdr:cNvPr id="748" name="テキスト ボックス 747"/>
        <xdr:cNvSpPr txBox="1"/>
      </xdr:nvSpPr>
      <xdr:spPr>
        <a:xfrm>
          <a:off x="20199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50" name="フローチャート: 判断 749"/>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51" name="テキスト ボックス 750"/>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2" name="フローチャート: 判断 751"/>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3" name="テキスト ボックス 752"/>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0" name="直線コネクタ 789"/>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1"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2" name="直線コネクタ 791"/>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3"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4" name="直線コネクタ 793"/>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101158</xdr:rowOff>
    </xdr:from>
    <xdr:to>
      <xdr:col>116</xdr:col>
      <xdr:colOff>63500</xdr:colOff>
      <xdr:row>57</xdr:row>
      <xdr:rowOff>102850</xdr:rowOff>
    </xdr:to>
    <xdr:cxnSp macro="">
      <xdr:nvCxnSpPr>
        <xdr:cNvPr id="795" name="直線コネクタ 794"/>
        <xdr:cNvCxnSpPr/>
      </xdr:nvCxnSpPr>
      <xdr:spPr>
        <a:xfrm flipV="1">
          <a:off x="21323300" y="9873808"/>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8587</xdr:rowOff>
    </xdr:from>
    <xdr:ext cx="469744" cy="259045"/>
    <xdr:sp macro="" textlink="">
      <xdr:nvSpPr>
        <xdr:cNvPr id="796" name="貸付金平均値テキスト"/>
        <xdr:cNvSpPr txBox="1"/>
      </xdr:nvSpPr>
      <xdr:spPr>
        <a:xfrm>
          <a:off x="22212300" y="960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797" name="フローチャート: 判断 796"/>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82641</xdr:rowOff>
    </xdr:from>
    <xdr:to>
      <xdr:col>111</xdr:col>
      <xdr:colOff>177800</xdr:colOff>
      <xdr:row>57</xdr:row>
      <xdr:rowOff>102850</xdr:rowOff>
    </xdr:to>
    <xdr:cxnSp macro="">
      <xdr:nvCxnSpPr>
        <xdr:cNvPr id="798" name="直線コネクタ 797"/>
        <xdr:cNvCxnSpPr/>
      </xdr:nvCxnSpPr>
      <xdr:spPr>
        <a:xfrm>
          <a:off x="20434300" y="9855291"/>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799" name="フローチャート: 判断 798"/>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93047</xdr:rowOff>
    </xdr:from>
    <xdr:ext cx="469744" cy="259045"/>
    <xdr:sp macro="" textlink="">
      <xdr:nvSpPr>
        <xdr:cNvPr id="800" name="テキスト ボックス 799"/>
        <xdr:cNvSpPr txBox="1"/>
      </xdr:nvSpPr>
      <xdr:spPr>
        <a:xfrm>
          <a:off x="21088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82641</xdr:rowOff>
    </xdr:from>
    <xdr:to>
      <xdr:col>107</xdr:col>
      <xdr:colOff>50800</xdr:colOff>
      <xdr:row>57</xdr:row>
      <xdr:rowOff>84379</xdr:rowOff>
    </xdr:to>
    <xdr:cxnSp macro="">
      <xdr:nvCxnSpPr>
        <xdr:cNvPr id="801" name="直線コネクタ 800"/>
        <xdr:cNvCxnSpPr/>
      </xdr:nvCxnSpPr>
      <xdr:spPr>
        <a:xfrm flipV="1">
          <a:off x="19545300" y="985529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137637</xdr:rowOff>
    </xdr:from>
    <xdr:to>
      <xdr:col>107</xdr:col>
      <xdr:colOff>101600</xdr:colOff>
      <xdr:row>57</xdr:row>
      <xdr:rowOff>67787</xdr:rowOff>
    </xdr:to>
    <xdr:sp macro="" textlink="">
      <xdr:nvSpPr>
        <xdr:cNvPr id="802" name="フローチャート: 判断 801"/>
        <xdr:cNvSpPr/>
      </xdr:nvSpPr>
      <xdr:spPr>
        <a:xfrm>
          <a:off x="20383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84314</xdr:rowOff>
    </xdr:from>
    <xdr:ext cx="469744" cy="259045"/>
    <xdr:sp macro="" textlink="">
      <xdr:nvSpPr>
        <xdr:cNvPr id="803" name="テキスト ボックス 802"/>
        <xdr:cNvSpPr txBox="1"/>
      </xdr:nvSpPr>
      <xdr:spPr>
        <a:xfrm>
          <a:off x="20199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84379</xdr:rowOff>
    </xdr:from>
    <xdr:to>
      <xdr:col>102</xdr:col>
      <xdr:colOff>114300</xdr:colOff>
      <xdr:row>57</xdr:row>
      <xdr:rowOff>86254</xdr:rowOff>
    </xdr:to>
    <xdr:cxnSp macro="">
      <xdr:nvCxnSpPr>
        <xdr:cNvPr id="804" name="直線コネクタ 803"/>
        <xdr:cNvCxnSpPr/>
      </xdr:nvCxnSpPr>
      <xdr:spPr>
        <a:xfrm flipV="1">
          <a:off x="18656300" y="9857029"/>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5" name="フローチャート: 判断 804"/>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128800</xdr:rowOff>
    </xdr:from>
    <xdr:ext cx="469744" cy="259045"/>
    <xdr:sp macro="" textlink="">
      <xdr:nvSpPr>
        <xdr:cNvPr id="806" name="テキスト ボックス 805"/>
        <xdr:cNvSpPr txBox="1"/>
      </xdr:nvSpPr>
      <xdr:spPr>
        <a:xfrm>
          <a:off x="19310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07" name="フローチャート: 判断 806"/>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97710</xdr:rowOff>
    </xdr:from>
    <xdr:ext cx="469744" cy="259045"/>
    <xdr:sp macro="" textlink="">
      <xdr:nvSpPr>
        <xdr:cNvPr id="808" name="テキスト ボックス 807"/>
        <xdr:cNvSpPr txBox="1"/>
      </xdr:nvSpPr>
      <xdr:spPr>
        <a:xfrm>
          <a:off x="18421428"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50358</xdr:rowOff>
    </xdr:from>
    <xdr:to>
      <xdr:col>116</xdr:col>
      <xdr:colOff>114300</xdr:colOff>
      <xdr:row>57</xdr:row>
      <xdr:rowOff>151958</xdr:rowOff>
    </xdr:to>
    <xdr:sp macro="" textlink="">
      <xdr:nvSpPr>
        <xdr:cNvPr id="814" name="楕円 813"/>
        <xdr:cNvSpPr/>
      </xdr:nvSpPr>
      <xdr:spPr>
        <a:xfrm>
          <a:off x="22110700" y="98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28785</xdr:rowOff>
    </xdr:from>
    <xdr:ext cx="469744" cy="259045"/>
    <xdr:sp macro="" textlink="">
      <xdr:nvSpPr>
        <xdr:cNvPr id="815" name="貸付金該当値テキスト"/>
        <xdr:cNvSpPr txBox="1"/>
      </xdr:nvSpPr>
      <xdr:spPr>
        <a:xfrm>
          <a:off x="22212300" y="980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52050</xdr:rowOff>
    </xdr:from>
    <xdr:to>
      <xdr:col>112</xdr:col>
      <xdr:colOff>38100</xdr:colOff>
      <xdr:row>57</xdr:row>
      <xdr:rowOff>153650</xdr:rowOff>
    </xdr:to>
    <xdr:sp macro="" textlink="">
      <xdr:nvSpPr>
        <xdr:cNvPr id="816" name="楕円 815"/>
        <xdr:cNvSpPr/>
      </xdr:nvSpPr>
      <xdr:spPr>
        <a:xfrm>
          <a:off x="21272500" y="9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144777</xdr:rowOff>
    </xdr:from>
    <xdr:ext cx="469744" cy="259045"/>
    <xdr:sp macro="" textlink="">
      <xdr:nvSpPr>
        <xdr:cNvPr id="817" name="テキスト ボックス 816"/>
        <xdr:cNvSpPr txBox="1"/>
      </xdr:nvSpPr>
      <xdr:spPr>
        <a:xfrm>
          <a:off x="21088428" y="99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31841</xdr:rowOff>
    </xdr:from>
    <xdr:to>
      <xdr:col>107</xdr:col>
      <xdr:colOff>101600</xdr:colOff>
      <xdr:row>57</xdr:row>
      <xdr:rowOff>133441</xdr:rowOff>
    </xdr:to>
    <xdr:sp macro="" textlink="">
      <xdr:nvSpPr>
        <xdr:cNvPr id="818" name="楕円 817"/>
        <xdr:cNvSpPr/>
      </xdr:nvSpPr>
      <xdr:spPr>
        <a:xfrm>
          <a:off x="20383500" y="98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124568</xdr:rowOff>
    </xdr:from>
    <xdr:ext cx="469744" cy="259045"/>
    <xdr:sp macro="" textlink="">
      <xdr:nvSpPr>
        <xdr:cNvPr id="819" name="テキスト ボックス 818"/>
        <xdr:cNvSpPr txBox="1"/>
      </xdr:nvSpPr>
      <xdr:spPr>
        <a:xfrm>
          <a:off x="20199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33579</xdr:rowOff>
    </xdr:from>
    <xdr:to>
      <xdr:col>102</xdr:col>
      <xdr:colOff>165100</xdr:colOff>
      <xdr:row>57</xdr:row>
      <xdr:rowOff>135179</xdr:rowOff>
    </xdr:to>
    <xdr:sp macro="" textlink="">
      <xdr:nvSpPr>
        <xdr:cNvPr id="820" name="楕円 819"/>
        <xdr:cNvSpPr/>
      </xdr:nvSpPr>
      <xdr:spPr>
        <a:xfrm>
          <a:off x="19494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126306</xdr:rowOff>
    </xdr:from>
    <xdr:ext cx="469744" cy="259045"/>
    <xdr:sp macro="" textlink="">
      <xdr:nvSpPr>
        <xdr:cNvPr id="821" name="テキスト ボックス 820"/>
        <xdr:cNvSpPr txBox="1"/>
      </xdr:nvSpPr>
      <xdr:spPr>
        <a:xfrm>
          <a:off x="19310428" y="989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35454</xdr:rowOff>
    </xdr:from>
    <xdr:to>
      <xdr:col>98</xdr:col>
      <xdr:colOff>38100</xdr:colOff>
      <xdr:row>57</xdr:row>
      <xdr:rowOff>137054</xdr:rowOff>
    </xdr:to>
    <xdr:sp macro="" textlink="">
      <xdr:nvSpPr>
        <xdr:cNvPr id="822" name="楕円 821"/>
        <xdr:cNvSpPr/>
      </xdr:nvSpPr>
      <xdr:spPr>
        <a:xfrm>
          <a:off x="18605500" y="98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128181</xdr:rowOff>
    </xdr:from>
    <xdr:ext cx="469744" cy="259045"/>
    <xdr:sp macro="" textlink="">
      <xdr:nvSpPr>
        <xdr:cNvPr id="823" name="テキスト ボックス 822"/>
        <xdr:cNvSpPr txBox="1"/>
      </xdr:nvSpPr>
      <xdr:spPr>
        <a:xfrm>
          <a:off x="18421428" y="990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129794</xdr:rowOff>
    </xdr:from>
    <xdr:to>
      <xdr:col>116</xdr:col>
      <xdr:colOff>62864</xdr:colOff>
      <xdr:row>78</xdr:row>
      <xdr:rowOff>96647</xdr:rowOff>
    </xdr:to>
    <xdr:cxnSp macro="">
      <xdr:nvCxnSpPr>
        <xdr:cNvPr id="848" name="直線コネクタ 847"/>
        <xdr:cNvCxnSpPr/>
      </xdr:nvCxnSpPr>
      <xdr:spPr>
        <a:xfrm flipV="1">
          <a:off x="22159595" y="12302744"/>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100474</xdr:rowOff>
    </xdr:from>
    <xdr:ext cx="534377" cy="259045"/>
    <xdr:sp macro="" textlink="">
      <xdr:nvSpPr>
        <xdr:cNvPr id="849" name="繰出金最小値テキスト"/>
        <xdr:cNvSpPr txBox="1"/>
      </xdr:nvSpPr>
      <xdr:spPr>
        <a:xfrm>
          <a:off x="22212300"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96647</xdr:rowOff>
    </xdr:from>
    <xdr:to>
      <xdr:col>116</xdr:col>
      <xdr:colOff>152400</xdr:colOff>
      <xdr:row>78</xdr:row>
      <xdr:rowOff>96647</xdr:rowOff>
    </xdr:to>
    <xdr:cxnSp macro="">
      <xdr:nvCxnSpPr>
        <xdr:cNvPr id="850" name="直線コネクタ 849"/>
        <xdr:cNvCxnSpPr/>
      </xdr:nvCxnSpPr>
      <xdr:spPr>
        <a:xfrm>
          <a:off x="22072600" y="1346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76471</xdr:rowOff>
    </xdr:from>
    <xdr:ext cx="534377" cy="259045"/>
    <xdr:sp macro="" textlink="">
      <xdr:nvSpPr>
        <xdr:cNvPr id="851" name="繰出金最大値テキスト"/>
        <xdr:cNvSpPr txBox="1"/>
      </xdr:nvSpPr>
      <xdr:spPr>
        <a:xfrm>
          <a:off x="22212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129794</xdr:rowOff>
    </xdr:from>
    <xdr:to>
      <xdr:col>116</xdr:col>
      <xdr:colOff>152400</xdr:colOff>
      <xdr:row>71</xdr:row>
      <xdr:rowOff>129794</xdr:rowOff>
    </xdr:to>
    <xdr:cxnSp macro="">
      <xdr:nvCxnSpPr>
        <xdr:cNvPr id="852" name="直線コネクタ 851"/>
        <xdr:cNvCxnSpPr/>
      </xdr:nvCxnSpPr>
      <xdr:spPr>
        <a:xfrm>
          <a:off x="22072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15227</xdr:rowOff>
    </xdr:from>
    <xdr:to>
      <xdr:col>116</xdr:col>
      <xdr:colOff>63500</xdr:colOff>
      <xdr:row>74</xdr:row>
      <xdr:rowOff>18542</xdr:rowOff>
    </xdr:to>
    <xdr:cxnSp macro="">
      <xdr:nvCxnSpPr>
        <xdr:cNvPr id="853" name="直線コネクタ 852"/>
        <xdr:cNvCxnSpPr/>
      </xdr:nvCxnSpPr>
      <xdr:spPr>
        <a:xfrm>
          <a:off x="21323300" y="12702527"/>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42295</xdr:rowOff>
    </xdr:from>
    <xdr:ext cx="534377" cy="259045"/>
    <xdr:sp macro="" textlink="">
      <xdr:nvSpPr>
        <xdr:cNvPr id="854" name="繰出金平均値テキスト"/>
        <xdr:cNvSpPr txBox="1"/>
      </xdr:nvSpPr>
      <xdr:spPr>
        <a:xfrm>
          <a:off x="22212300" y="1290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63868</xdr:rowOff>
    </xdr:from>
    <xdr:to>
      <xdr:col>116</xdr:col>
      <xdr:colOff>114300</xdr:colOff>
      <xdr:row>75</xdr:row>
      <xdr:rowOff>165469</xdr:rowOff>
    </xdr:to>
    <xdr:sp macro="" textlink="">
      <xdr:nvSpPr>
        <xdr:cNvPr id="855" name="フローチャート: 判断 854"/>
        <xdr:cNvSpPr/>
      </xdr:nvSpPr>
      <xdr:spPr>
        <a:xfrm>
          <a:off x="221107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161227</xdr:rowOff>
    </xdr:from>
    <xdr:to>
      <xdr:col>111</xdr:col>
      <xdr:colOff>177800</xdr:colOff>
      <xdr:row>74</xdr:row>
      <xdr:rowOff>15227</xdr:rowOff>
    </xdr:to>
    <xdr:cxnSp macro="">
      <xdr:nvCxnSpPr>
        <xdr:cNvPr id="856" name="直線コネクタ 855"/>
        <xdr:cNvCxnSpPr/>
      </xdr:nvCxnSpPr>
      <xdr:spPr>
        <a:xfrm>
          <a:off x="20434300" y="12677077"/>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23635</xdr:rowOff>
    </xdr:from>
    <xdr:to>
      <xdr:col>112</xdr:col>
      <xdr:colOff>38100</xdr:colOff>
      <xdr:row>75</xdr:row>
      <xdr:rowOff>125235</xdr:rowOff>
    </xdr:to>
    <xdr:sp macro="" textlink="">
      <xdr:nvSpPr>
        <xdr:cNvPr id="857" name="フローチャート: 判断 856"/>
        <xdr:cNvSpPr/>
      </xdr:nvSpPr>
      <xdr:spPr>
        <a:xfrm>
          <a:off x="21272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116361</xdr:rowOff>
    </xdr:from>
    <xdr:ext cx="534377" cy="259045"/>
    <xdr:sp macro="" textlink="">
      <xdr:nvSpPr>
        <xdr:cNvPr id="858" name="テキスト ボックス 857"/>
        <xdr:cNvSpPr txBox="1"/>
      </xdr:nvSpPr>
      <xdr:spPr>
        <a:xfrm>
          <a:off x="21056111" y="129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161227</xdr:rowOff>
    </xdr:from>
    <xdr:to>
      <xdr:col>107</xdr:col>
      <xdr:colOff>50800</xdr:colOff>
      <xdr:row>74</xdr:row>
      <xdr:rowOff>166446</xdr:rowOff>
    </xdr:to>
    <xdr:cxnSp macro="">
      <xdr:nvCxnSpPr>
        <xdr:cNvPr id="859" name="直線コネクタ 858"/>
        <xdr:cNvCxnSpPr/>
      </xdr:nvCxnSpPr>
      <xdr:spPr>
        <a:xfrm flipV="1">
          <a:off x="19545300" y="12677077"/>
          <a:ext cx="889000" cy="17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142545</xdr:rowOff>
    </xdr:from>
    <xdr:to>
      <xdr:col>107</xdr:col>
      <xdr:colOff>101600</xdr:colOff>
      <xdr:row>76</xdr:row>
      <xdr:rowOff>72695</xdr:rowOff>
    </xdr:to>
    <xdr:sp macro="" textlink="">
      <xdr:nvSpPr>
        <xdr:cNvPr id="860" name="フローチャート: 判断 859"/>
        <xdr:cNvSpPr/>
      </xdr:nvSpPr>
      <xdr:spPr>
        <a:xfrm>
          <a:off x="20383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63822</xdr:rowOff>
    </xdr:from>
    <xdr:ext cx="534377" cy="259045"/>
    <xdr:sp macro="" textlink="">
      <xdr:nvSpPr>
        <xdr:cNvPr id="861" name="テキスト ボックス 860"/>
        <xdr:cNvSpPr txBox="1"/>
      </xdr:nvSpPr>
      <xdr:spPr>
        <a:xfrm>
          <a:off x="20167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124803</xdr:rowOff>
    </xdr:from>
    <xdr:to>
      <xdr:col>102</xdr:col>
      <xdr:colOff>114300</xdr:colOff>
      <xdr:row>74</xdr:row>
      <xdr:rowOff>166446</xdr:rowOff>
    </xdr:to>
    <xdr:cxnSp macro="">
      <xdr:nvCxnSpPr>
        <xdr:cNvPr id="862" name="直線コネクタ 861"/>
        <xdr:cNvCxnSpPr/>
      </xdr:nvCxnSpPr>
      <xdr:spPr>
        <a:xfrm>
          <a:off x="18656300" y="12812103"/>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40132</xdr:rowOff>
    </xdr:from>
    <xdr:to>
      <xdr:col>102</xdr:col>
      <xdr:colOff>165100</xdr:colOff>
      <xdr:row>76</xdr:row>
      <xdr:rowOff>141732</xdr:rowOff>
    </xdr:to>
    <xdr:sp macro="" textlink="">
      <xdr:nvSpPr>
        <xdr:cNvPr id="863" name="フローチャート: 判断 862"/>
        <xdr:cNvSpPr/>
      </xdr:nvSpPr>
      <xdr:spPr>
        <a:xfrm>
          <a:off x="19494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132859</xdr:rowOff>
    </xdr:from>
    <xdr:ext cx="534377" cy="259045"/>
    <xdr:sp macro="" textlink="">
      <xdr:nvSpPr>
        <xdr:cNvPr id="864" name="テキスト ボックス 863"/>
        <xdr:cNvSpPr txBox="1"/>
      </xdr:nvSpPr>
      <xdr:spPr>
        <a:xfrm>
          <a:off x="19278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67907</xdr:rowOff>
    </xdr:from>
    <xdr:to>
      <xdr:col>98</xdr:col>
      <xdr:colOff>38100</xdr:colOff>
      <xdr:row>76</xdr:row>
      <xdr:rowOff>169507</xdr:rowOff>
    </xdr:to>
    <xdr:sp macro="" textlink="">
      <xdr:nvSpPr>
        <xdr:cNvPr id="865" name="フローチャート: 判断 864"/>
        <xdr:cNvSpPr/>
      </xdr:nvSpPr>
      <xdr:spPr>
        <a:xfrm>
          <a:off x="18605500" y="1309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160634</xdr:rowOff>
    </xdr:from>
    <xdr:ext cx="534377" cy="259045"/>
    <xdr:sp macro="" textlink="">
      <xdr:nvSpPr>
        <xdr:cNvPr id="866" name="テキスト ボックス 865"/>
        <xdr:cNvSpPr txBox="1"/>
      </xdr:nvSpPr>
      <xdr:spPr>
        <a:xfrm>
          <a:off x="18389111" y="131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139192</xdr:rowOff>
    </xdr:from>
    <xdr:to>
      <xdr:col>116</xdr:col>
      <xdr:colOff>114300</xdr:colOff>
      <xdr:row>74</xdr:row>
      <xdr:rowOff>69342</xdr:rowOff>
    </xdr:to>
    <xdr:sp macro="" textlink="">
      <xdr:nvSpPr>
        <xdr:cNvPr id="872" name="楕円 871"/>
        <xdr:cNvSpPr/>
      </xdr:nvSpPr>
      <xdr:spPr>
        <a:xfrm>
          <a:off x="22110700" y="12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162069</xdr:rowOff>
    </xdr:from>
    <xdr:ext cx="534377" cy="259045"/>
    <xdr:sp macro="" textlink="">
      <xdr:nvSpPr>
        <xdr:cNvPr id="873" name="繰出金該当値テキスト"/>
        <xdr:cNvSpPr txBox="1"/>
      </xdr:nvSpPr>
      <xdr:spPr>
        <a:xfrm>
          <a:off x="22212300" y="125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135877</xdr:rowOff>
    </xdr:from>
    <xdr:to>
      <xdr:col>112</xdr:col>
      <xdr:colOff>38100</xdr:colOff>
      <xdr:row>74</xdr:row>
      <xdr:rowOff>66027</xdr:rowOff>
    </xdr:to>
    <xdr:sp macro="" textlink="">
      <xdr:nvSpPr>
        <xdr:cNvPr id="874" name="楕円 873"/>
        <xdr:cNvSpPr/>
      </xdr:nvSpPr>
      <xdr:spPr>
        <a:xfrm>
          <a:off x="21272500" y="126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82554</xdr:rowOff>
    </xdr:from>
    <xdr:ext cx="534377" cy="259045"/>
    <xdr:sp macro="" textlink="">
      <xdr:nvSpPr>
        <xdr:cNvPr id="875" name="テキスト ボックス 874"/>
        <xdr:cNvSpPr txBox="1"/>
      </xdr:nvSpPr>
      <xdr:spPr>
        <a:xfrm>
          <a:off x="21056111" y="124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110427</xdr:rowOff>
    </xdr:from>
    <xdr:to>
      <xdr:col>107</xdr:col>
      <xdr:colOff>101600</xdr:colOff>
      <xdr:row>74</xdr:row>
      <xdr:rowOff>40577</xdr:rowOff>
    </xdr:to>
    <xdr:sp macro="" textlink="">
      <xdr:nvSpPr>
        <xdr:cNvPr id="876" name="楕円 875"/>
        <xdr:cNvSpPr/>
      </xdr:nvSpPr>
      <xdr:spPr>
        <a:xfrm>
          <a:off x="20383500" y="126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57104</xdr:rowOff>
    </xdr:from>
    <xdr:ext cx="534377" cy="259045"/>
    <xdr:sp macro="" textlink="">
      <xdr:nvSpPr>
        <xdr:cNvPr id="877" name="テキスト ボックス 876"/>
        <xdr:cNvSpPr txBox="1"/>
      </xdr:nvSpPr>
      <xdr:spPr>
        <a:xfrm>
          <a:off x="20167111" y="124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115646</xdr:rowOff>
    </xdr:from>
    <xdr:to>
      <xdr:col>102</xdr:col>
      <xdr:colOff>165100</xdr:colOff>
      <xdr:row>75</xdr:row>
      <xdr:rowOff>45796</xdr:rowOff>
    </xdr:to>
    <xdr:sp macro="" textlink="">
      <xdr:nvSpPr>
        <xdr:cNvPr id="878" name="楕円 877"/>
        <xdr:cNvSpPr/>
      </xdr:nvSpPr>
      <xdr:spPr>
        <a:xfrm>
          <a:off x="194945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62323</xdr:rowOff>
    </xdr:from>
    <xdr:ext cx="534377" cy="259045"/>
    <xdr:sp macro="" textlink="">
      <xdr:nvSpPr>
        <xdr:cNvPr id="879" name="テキスト ボックス 878"/>
        <xdr:cNvSpPr txBox="1"/>
      </xdr:nvSpPr>
      <xdr:spPr>
        <a:xfrm>
          <a:off x="19278111" y="125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74003</xdr:rowOff>
    </xdr:from>
    <xdr:to>
      <xdr:col>98</xdr:col>
      <xdr:colOff>38100</xdr:colOff>
      <xdr:row>75</xdr:row>
      <xdr:rowOff>4153</xdr:rowOff>
    </xdr:to>
    <xdr:sp macro="" textlink="">
      <xdr:nvSpPr>
        <xdr:cNvPr id="880" name="楕円 879"/>
        <xdr:cNvSpPr/>
      </xdr:nvSpPr>
      <xdr:spPr>
        <a:xfrm>
          <a:off x="18605500" y="127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20680</xdr:rowOff>
    </xdr:from>
    <xdr:ext cx="534377" cy="259045"/>
    <xdr:sp macro="" textlink="">
      <xdr:nvSpPr>
        <xdr:cNvPr id="881" name="テキスト ボックス 880"/>
        <xdr:cNvSpPr txBox="1"/>
      </xdr:nvSpPr>
      <xdr:spPr>
        <a:xfrm>
          <a:off x="18389111" y="1253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義務的経費において、人件費は、住民一人当たり</a:t>
          </a:r>
          <a:r>
            <a:rPr kumimoji="1" lang="en-US" altLang="ja-JP" sz="1200">
              <a:latin typeface="ＭＳ Ｐゴシック" panose="020B0600070205080204" pitchFamily="50" charset="-128"/>
              <a:ea typeface="ＭＳ Ｐゴシック" panose="020B0600070205080204" pitchFamily="50" charset="-128"/>
            </a:rPr>
            <a:t>56,830</a:t>
          </a:r>
          <a:r>
            <a:rPr kumimoji="1" lang="ja-JP" altLang="en-US" sz="1200">
              <a:latin typeface="ＭＳ Ｐゴシック" panose="020B0600070205080204" pitchFamily="50" charset="-128"/>
              <a:ea typeface="ＭＳ Ｐゴシック" panose="020B0600070205080204" pitchFamily="50" charset="-128"/>
            </a:rPr>
            <a:t>円で類似団体と比較し下回っている。また、平成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と比べ増加しており、これは退職者の増加が主な原因となっている。今後も事務事業の見直しや民間委託の推進などに取り組み、計画的な定員管理を行う。扶助費は児童福祉費等の増加が大きく影響しており、前年度と比べ</a:t>
          </a:r>
          <a:r>
            <a:rPr kumimoji="1" lang="en-US" altLang="ja-JP" sz="1200">
              <a:latin typeface="ＭＳ Ｐゴシック" panose="020B0600070205080204" pitchFamily="50" charset="-128"/>
              <a:ea typeface="ＭＳ Ｐゴシック" panose="020B0600070205080204" pitchFamily="50" charset="-128"/>
            </a:rPr>
            <a:t>1,458</a:t>
          </a:r>
          <a:r>
            <a:rPr kumimoji="1" lang="ja-JP" altLang="en-US" sz="1200">
              <a:latin typeface="ＭＳ Ｐゴシック" panose="020B0600070205080204" pitchFamily="50" charset="-128"/>
              <a:ea typeface="ＭＳ Ｐゴシック" panose="020B0600070205080204" pitchFamily="50" charset="-128"/>
            </a:rPr>
            <a:t>円増額となっている。今後も子育て支援や高齢者福祉などの福祉施策への費用配分は増加すると見込まれる。公債費は前年度と比較して微増しており、新庁舎建設事業や新市民会館建設事業の元金償還が本格化す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年度以降から平成</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年度までは増加する見込みである。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発行済みの起債については利率見直し時に適正な利率となるよう十分協議するとともに、今後の市債発行については交付税措置のある有利な市債を中心に借入する等、発行額の抑制に努めていく。</a:t>
          </a:r>
        </a:p>
        <a:p>
          <a:r>
            <a:rPr kumimoji="1" lang="ja-JP" altLang="en-US" sz="1200">
              <a:latin typeface="ＭＳ Ｐゴシック" panose="020B0600070205080204" pitchFamily="50" charset="-128"/>
              <a:ea typeface="ＭＳ Ｐゴシック" panose="020B0600070205080204" pitchFamily="50" charset="-128"/>
            </a:rPr>
            <a:t>　普通建設事業費は大幅な減額となっており、主な原因は新市民会館建設事業が完了したことによるものである。うち、新規整備については、主に同報系デジタル無線整備事業と飲料水供給施設整備事業が挙げられるが、大型施設等の新規建設はなく、類似団体内順位は最下位の</a:t>
          </a:r>
          <a:r>
            <a:rPr kumimoji="1" lang="en-US" altLang="ja-JP" sz="1200">
              <a:latin typeface="ＭＳ Ｐゴシック" panose="020B0600070205080204" pitchFamily="50" charset="-128"/>
              <a:ea typeface="ＭＳ Ｐゴシック" panose="020B0600070205080204" pitchFamily="50" charset="-128"/>
            </a:rPr>
            <a:t>4,273</a:t>
          </a:r>
          <a:r>
            <a:rPr kumimoji="1" lang="ja-JP" altLang="en-US" sz="1200">
              <a:latin typeface="ＭＳ Ｐゴシック" panose="020B0600070205080204" pitchFamily="50" charset="-128"/>
              <a:ea typeface="ＭＳ Ｐゴシック" panose="020B0600070205080204" pitchFamily="50" charset="-128"/>
            </a:rPr>
            <a:t>円と</a:t>
          </a:r>
        </a:p>
        <a:p>
          <a:r>
            <a:rPr kumimoji="1" lang="ja-JP" altLang="en-US" sz="1200">
              <a:latin typeface="ＭＳ Ｐゴシック" panose="020B0600070205080204" pitchFamily="50" charset="-128"/>
              <a:ea typeface="ＭＳ Ｐゴシック" panose="020B0600070205080204" pitchFamily="50" charset="-128"/>
            </a:rPr>
            <a:t>なっている。過去５か年では、小学校を転用し、子育て支援施設や文化歴史資料館を整備しており、０から新規施設の建設を行うことなく新たな市民サービスを生み出している。今後も、施設の維持管理費の抑制という側面から、既存の施設の転用・統廃合を検討していく必要がある。</a:t>
          </a:r>
        </a:p>
        <a:p>
          <a:r>
            <a:rPr kumimoji="1" lang="ja-JP" altLang="en-US" sz="1200">
              <a:latin typeface="ＭＳ Ｐゴシック" panose="020B0600070205080204" pitchFamily="50" charset="-128"/>
              <a:ea typeface="ＭＳ Ｐゴシック" panose="020B0600070205080204" pitchFamily="50" charset="-128"/>
            </a:rPr>
            <a:t>また、更新整備については、新市民会館建設事業完了に伴う減額が大きく影響しているが、継続事業である伊吹地域漁港整備事業（特定）や、平成</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年度から本格化する豊浜小学校・幼稚園の改築事業が控えているため、縮小傾向とはならない見込みである。</a:t>
          </a:r>
        </a:p>
        <a:p>
          <a:r>
            <a:rPr kumimoji="1" lang="ja-JP" altLang="en-US" sz="1200">
              <a:latin typeface="ＭＳ Ｐゴシック" panose="020B0600070205080204" pitchFamily="50" charset="-128"/>
              <a:ea typeface="ＭＳ Ｐゴシック" panose="020B0600070205080204" pitchFamily="50" charset="-128"/>
            </a:rPr>
            <a:t>　積立金について</a:t>
          </a:r>
          <a:r>
            <a:rPr kumimoji="1" lang="en-US" altLang="ja-JP" sz="1200">
              <a:latin typeface="ＭＳ Ｐゴシック" panose="020B0600070205080204" pitchFamily="50" charset="-128"/>
              <a:ea typeface="ＭＳ Ｐゴシック" panose="020B0600070205080204" pitchFamily="50" charset="-128"/>
            </a:rPr>
            <a:t>2,070</a:t>
          </a:r>
          <a:r>
            <a:rPr kumimoji="1" lang="ja-JP" altLang="en-US" sz="1200">
              <a:latin typeface="ＭＳ Ｐゴシック" panose="020B0600070205080204" pitchFamily="50" charset="-128"/>
              <a:ea typeface="ＭＳ Ｐゴシック" panose="020B0600070205080204" pitchFamily="50" charset="-128"/>
            </a:rPr>
            <a:t>円と低い水準となっているが、平成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年度からふるさと納税の増収に伴い、積立金も今後増加していくことが見込まれる。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61,070
60,434
117.84
25,781,438
24,767,144
911,239
15,756,044
37,969,825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156464</xdr:rowOff>
    </xdr:from>
    <xdr:to>
      <xdr:col>24</xdr:col>
      <xdr:colOff>62865</xdr:colOff>
      <xdr:row>38</xdr:row>
      <xdr:rowOff>105410</xdr:rowOff>
    </xdr:to>
    <xdr:cxnSp macro="">
      <xdr:nvCxnSpPr>
        <xdr:cNvPr id="56" name="直線コネクタ 55"/>
        <xdr:cNvCxnSpPr/>
      </xdr:nvCxnSpPr>
      <xdr:spPr>
        <a:xfrm flipV="1">
          <a:off x="4633595" y="5128514"/>
          <a:ext cx="127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109237</xdr:rowOff>
    </xdr:from>
    <xdr:ext cx="469744" cy="259045"/>
    <xdr:sp macro="" textlink="">
      <xdr:nvSpPr>
        <xdr:cNvPr id="57" name="議会費最小値テキスト"/>
        <xdr:cNvSpPr txBox="1"/>
      </xdr:nvSpPr>
      <xdr:spPr>
        <a:xfrm>
          <a:off x="46863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105410</xdr:rowOff>
    </xdr:from>
    <xdr:to>
      <xdr:col>24</xdr:col>
      <xdr:colOff>152400</xdr:colOff>
      <xdr:row>38</xdr:row>
      <xdr:rowOff>105410</xdr:rowOff>
    </xdr:to>
    <xdr:cxnSp macro="">
      <xdr:nvCxnSpPr>
        <xdr:cNvPr id="58" name="直線コネクタ 57"/>
        <xdr:cNvCxnSpPr/>
      </xdr:nvCxnSpPr>
      <xdr:spPr>
        <a:xfrm>
          <a:off x="4546600" y="662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103141</xdr:rowOff>
    </xdr:from>
    <xdr:ext cx="469744" cy="259045"/>
    <xdr:sp macro="" textlink="">
      <xdr:nvSpPr>
        <xdr:cNvPr id="59" name="議会費最大値テキスト"/>
        <xdr:cNvSpPr txBox="1"/>
      </xdr:nvSpPr>
      <xdr:spPr>
        <a:xfrm>
          <a:off x="4686300" y="490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156464</xdr:rowOff>
    </xdr:from>
    <xdr:to>
      <xdr:col>24</xdr:col>
      <xdr:colOff>152400</xdr:colOff>
      <xdr:row>29</xdr:row>
      <xdr:rowOff>156464</xdr:rowOff>
    </xdr:to>
    <xdr:cxnSp macro="">
      <xdr:nvCxnSpPr>
        <xdr:cNvPr id="60" name="直線コネクタ 59"/>
        <xdr:cNvCxnSpPr/>
      </xdr:nvCxnSpPr>
      <xdr:spPr>
        <a:xfrm>
          <a:off x="4546600" y="512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58928</xdr:rowOff>
    </xdr:from>
    <xdr:to>
      <xdr:col>24</xdr:col>
      <xdr:colOff>63500</xdr:colOff>
      <xdr:row>33</xdr:row>
      <xdr:rowOff>70358</xdr:rowOff>
    </xdr:to>
    <xdr:cxnSp macro="">
      <xdr:nvCxnSpPr>
        <xdr:cNvPr id="61" name="直線コネクタ 60"/>
        <xdr:cNvCxnSpPr/>
      </xdr:nvCxnSpPr>
      <xdr:spPr>
        <a:xfrm flipV="1">
          <a:off x="3797300" y="57167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140479</xdr:rowOff>
    </xdr:from>
    <xdr:ext cx="469744" cy="259045"/>
    <xdr:sp macro="" textlink="">
      <xdr:nvSpPr>
        <xdr:cNvPr id="62" name="議会費平均値テキスト"/>
        <xdr:cNvSpPr txBox="1"/>
      </xdr:nvSpPr>
      <xdr:spPr>
        <a:xfrm>
          <a:off x="4686300" y="57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162052</xdr:rowOff>
    </xdr:from>
    <xdr:to>
      <xdr:col>24</xdr:col>
      <xdr:colOff>114300</xdr:colOff>
      <xdr:row>34</xdr:row>
      <xdr:rowOff>92202</xdr:rowOff>
    </xdr:to>
    <xdr:sp macro="" textlink="">
      <xdr:nvSpPr>
        <xdr:cNvPr id="63" name="フローチャート: 判断 62"/>
        <xdr:cNvSpPr/>
      </xdr:nvSpPr>
      <xdr:spPr>
        <a:xfrm>
          <a:off x="45847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117602</xdr:rowOff>
    </xdr:from>
    <xdr:to>
      <xdr:col>19</xdr:col>
      <xdr:colOff>177800</xdr:colOff>
      <xdr:row>33</xdr:row>
      <xdr:rowOff>70358</xdr:rowOff>
    </xdr:to>
    <xdr:cxnSp macro="">
      <xdr:nvCxnSpPr>
        <xdr:cNvPr id="64" name="直線コネクタ 63"/>
        <xdr:cNvCxnSpPr/>
      </xdr:nvCxnSpPr>
      <xdr:spPr>
        <a:xfrm>
          <a:off x="2908300" y="5432552"/>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xdr:rowOff>
    </xdr:from>
    <xdr:to>
      <xdr:col>20</xdr:col>
      <xdr:colOff>38100</xdr:colOff>
      <xdr:row>34</xdr:row>
      <xdr:rowOff>112014</xdr:rowOff>
    </xdr:to>
    <xdr:sp macro="" textlink="">
      <xdr:nvSpPr>
        <xdr:cNvPr id="65" name="フローチャート: 判断 64"/>
        <xdr:cNvSpPr/>
      </xdr:nvSpPr>
      <xdr:spPr>
        <a:xfrm>
          <a:off x="3746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103141</xdr:rowOff>
    </xdr:from>
    <xdr:ext cx="469744" cy="259045"/>
    <xdr:sp macro="" textlink="">
      <xdr:nvSpPr>
        <xdr:cNvPr id="66" name="テキスト ボックス 65"/>
        <xdr:cNvSpPr txBox="1"/>
      </xdr:nvSpPr>
      <xdr:spPr>
        <a:xfrm>
          <a:off x="3562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117602</xdr:rowOff>
    </xdr:from>
    <xdr:to>
      <xdr:col>15</xdr:col>
      <xdr:colOff>50800</xdr:colOff>
      <xdr:row>32</xdr:row>
      <xdr:rowOff>156464</xdr:rowOff>
    </xdr:to>
    <xdr:cxnSp macro="">
      <xdr:nvCxnSpPr>
        <xdr:cNvPr id="67" name="直線コネクタ 66"/>
        <xdr:cNvCxnSpPr/>
      </xdr:nvCxnSpPr>
      <xdr:spPr>
        <a:xfrm flipV="1">
          <a:off x="2019300" y="543255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24130</xdr:rowOff>
    </xdr:from>
    <xdr:to>
      <xdr:col>15</xdr:col>
      <xdr:colOff>101600</xdr:colOff>
      <xdr:row>33</xdr:row>
      <xdr:rowOff>125730</xdr:rowOff>
    </xdr:to>
    <xdr:sp macro="" textlink="">
      <xdr:nvSpPr>
        <xdr:cNvPr id="68" name="フローチャート: 判断 67"/>
        <xdr:cNvSpPr/>
      </xdr:nvSpPr>
      <xdr:spPr>
        <a:xfrm>
          <a:off x="2857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116857</xdr:rowOff>
    </xdr:from>
    <xdr:ext cx="469744" cy="259045"/>
    <xdr:sp macro="" textlink="">
      <xdr:nvSpPr>
        <xdr:cNvPr id="69" name="テキスト ボックス 68"/>
        <xdr:cNvSpPr txBox="1"/>
      </xdr:nvSpPr>
      <xdr:spPr>
        <a:xfrm>
          <a:off x="2673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74168</xdr:rowOff>
    </xdr:from>
    <xdr:to>
      <xdr:col>10</xdr:col>
      <xdr:colOff>114300</xdr:colOff>
      <xdr:row>32</xdr:row>
      <xdr:rowOff>156464</xdr:rowOff>
    </xdr:to>
    <xdr:cxnSp macro="">
      <xdr:nvCxnSpPr>
        <xdr:cNvPr id="70" name="直線コネクタ 69"/>
        <xdr:cNvCxnSpPr/>
      </xdr:nvCxnSpPr>
      <xdr:spPr>
        <a:xfrm>
          <a:off x="1130300" y="5389118"/>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1270</xdr:rowOff>
    </xdr:from>
    <xdr:to>
      <xdr:col>10</xdr:col>
      <xdr:colOff>165100</xdr:colOff>
      <xdr:row>34</xdr:row>
      <xdr:rowOff>102870</xdr:rowOff>
    </xdr:to>
    <xdr:sp macro="" textlink="">
      <xdr:nvSpPr>
        <xdr:cNvPr id="71" name="フローチャート: 判断 70"/>
        <xdr:cNvSpPr/>
      </xdr:nvSpPr>
      <xdr:spPr>
        <a:xfrm>
          <a:off x="196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93997</xdr:rowOff>
    </xdr:from>
    <xdr:ext cx="469744" cy="259045"/>
    <xdr:sp macro="" textlink="">
      <xdr:nvSpPr>
        <xdr:cNvPr id="72" name="テキスト ボックス 71"/>
        <xdr:cNvSpPr txBox="1"/>
      </xdr:nvSpPr>
      <xdr:spPr>
        <a:xfrm>
          <a:off x="1784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8128</xdr:rowOff>
    </xdr:from>
    <xdr:to>
      <xdr:col>24</xdr:col>
      <xdr:colOff>114300</xdr:colOff>
      <xdr:row>33</xdr:row>
      <xdr:rowOff>109728</xdr:rowOff>
    </xdr:to>
    <xdr:sp macro="" textlink="">
      <xdr:nvSpPr>
        <xdr:cNvPr id="80" name="楕円 79"/>
        <xdr:cNvSpPr/>
      </xdr:nvSpPr>
      <xdr:spPr>
        <a:xfrm>
          <a:off x="45847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31005</xdr:rowOff>
    </xdr:from>
    <xdr:ext cx="469744" cy="259045"/>
    <xdr:sp macro="" textlink="">
      <xdr:nvSpPr>
        <xdr:cNvPr id="81" name="議会費該当値テキスト"/>
        <xdr:cNvSpPr txBox="1"/>
      </xdr:nvSpPr>
      <xdr:spPr>
        <a:xfrm>
          <a:off x="4686300"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19558</xdr:rowOff>
    </xdr:from>
    <xdr:to>
      <xdr:col>20</xdr:col>
      <xdr:colOff>38100</xdr:colOff>
      <xdr:row>33</xdr:row>
      <xdr:rowOff>121158</xdr:rowOff>
    </xdr:to>
    <xdr:sp macro="" textlink="">
      <xdr:nvSpPr>
        <xdr:cNvPr id="82" name="楕円 81"/>
        <xdr:cNvSpPr/>
      </xdr:nvSpPr>
      <xdr:spPr>
        <a:xfrm>
          <a:off x="3746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137685</xdr:rowOff>
    </xdr:from>
    <xdr:ext cx="469744" cy="259045"/>
    <xdr:sp macro="" textlink="">
      <xdr:nvSpPr>
        <xdr:cNvPr id="83" name="テキスト ボックス 82"/>
        <xdr:cNvSpPr txBox="1"/>
      </xdr:nvSpPr>
      <xdr:spPr>
        <a:xfrm>
          <a:off x="3562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66802</xdr:rowOff>
    </xdr:from>
    <xdr:to>
      <xdr:col>15</xdr:col>
      <xdr:colOff>101600</xdr:colOff>
      <xdr:row>31</xdr:row>
      <xdr:rowOff>168402</xdr:rowOff>
    </xdr:to>
    <xdr:sp macro="" textlink="">
      <xdr:nvSpPr>
        <xdr:cNvPr id="84" name="楕円 83"/>
        <xdr:cNvSpPr/>
      </xdr:nvSpPr>
      <xdr:spPr>
        <a:xfrm>
          <a:off x="2857500" y="53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13479</xdr:rowOff>
    </xdr:from>
    <xdr:ext cx="469744" cy="259045"/>
    <xdr:sp macro="" textlink="">
      <xdr:nvSpPr>
        <xdr:cNvPr id="85" name="テキスト ボックス 84"/>
        <xdr:cNvSpPr txBox="1"/>
      </xdr:nvSpPr>
      <xdr:spPr>
        <a:xfrm>
          <a:off x="2673428" y="51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105664</xdr:rowOff>
    </xdr:from>
    <xdr:to>
      <xdr:col>10</xdr:col>
      <xdr:colOff>165100</xdr:colOff>
      <xdr:row>33</xdr:row>
      <xdr:rowOff>35814</xdr:rowOff>
    </xdr:to>
    <xdr:sp macro="" textlink="">
      <xdr:nvSpPr>
        <xdr:cNvPr id="86" name="楕円 85"/>
        <xdr:cNvSpPr/>
      </xdr:nvSpPr>
      <xdr:spPr>
        <a:xfrm>
          <a:off x="1968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52341</xdr:rowOff>
    </xdr:from>
    <xdr:ext cx="469744" cy="259045"/>
    <xdr:sp macro="" textlink="">
      <xdr:nvSpPr>
        <xdr:cNvPr id="87" name="テキスト ボックス 86"/>
        <xdr:cNvSpPr txBox="1"/>
      </xdr:nvSpPr>
      <xdr:spPr>
        <a:xfrm>
          <a:off x="1784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23368</xdr:rowOff>
    </xdr:from>
    <xdr:to>
      <xdr:col>6</xdr:col>
      <xdr:colOff>38100</xdr:colOff>
      <xdr:row>31</xdr:row>
      <xdr:rowOff>124968</xdr:rowOff>
    </xdr:to>
    <xdr:sp macro="" textlink="">
      <xdr:nvSpPr>
        <xdr:cNvPr id="88" name="楕円 87"/>
        <xdr:cNvSpPr/>
      </xdr:nvSpPr>
      <xdr:spPr>
        <a:xfrm>
          <a:off x="1079500" y="53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141495</xdr:rowOff>
    </xdr:from>
    <xdr:ext cx="469744" cy="259045"/>
    <xdr:sp macro="" textlink="">
      <xdr:nvSpPr>
        <xdr:cNvPr id="89" name="テキスト ボックス 88"/>
        <xdr:cNvSpPr txBox="1"/>
      </xdr:nvSpPr>
      <xdr:spPr>
        <a:xfrm>
          <a:off x="895428" y="511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158503</xdr:rowOff>
    </xdr:from>
    <xdr:to>
      <xdr:col>24</xdr:col>
      <xdr:colOff>62865</xdr:colOff>
      <xdr:row>59</xdr:row>
      <xdr:rowOff>75540</xdr:rowOff>
    </xdr:to>
    <xdr:cxnSp macro="">
      <xdr:nvCxnSpPr>
        <xdr:cNvPr id="114" name="直線コネクタ 113"/>
        <xdr:cNvCxnSpPr/>
      </xdr:nvCxnSpPr>
      <xdr:spPr>
        <a:xfrm flipV="1">
          <a:off x="4633595" y="9245353"/>
          <a:ext cx="1270" cy="94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79367</xdr:rowOff>
    </xdr:from>
    <xdr:ext cx="534377" cy="259045"/>
    <xdr:sp macro="" textlink="">
      <xdr:nvSpPr>
        <xdr:cNvPr id="115" name="総務費最小値テキスト"/>
        <xdr:cNvSpPr txBox="1"/>
      </xdr:nvSpPr>
      <xdr:spPr>
        <a:xfrm>
          <a:off x="4686300" y="101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75540</xdr:rowOff>
    </xdr:from>
    <xdr:to>
      <xdr:col>24</xdr:col>
      <xdr:colOff>152400</xdr:colOff>
      <xdr:row>59</xdr:row>
      <xdr:rowOff>75540</xdr:rowOff>
    </xdr:to>
    <xdr:cxnSp macro="">
      <xdr:nvCxnSpPr>
        <xdr:cNvPr id="116" name="直線コネクタ 115"/>
        <xdr:cNvCxnSpPr/>
      </xdr:nvCxnSpPr>
      <xdr:spPr>
        <a:xfrm>
          <a:off x="4546600" y="1019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105180</xdr:rowOff>
    </xdr:from>
    <xdr:ext cx="534377" cy="259045"/>
    <xdr:sp macro="" textlink="">
      <xdr:nvSpPr>
        <xdr:cNvPr id="117" name="総務費最大値テキスト"/>
        <xdr:cNvSpPr txBox="1"/>
      </xdr:nvSpPr>
      <xdr:spPr>
        <a:xfrm>
          <a:off x="4686300" y="902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158503</xdr:rowOff>
    </xdr:from>
    <xdr:to>
      <xdr:col>24</xdr:col>
      <xdr:colOff>152400</xdr:colOff>
      <xdr:row>53</xdr:row>
      <xdr:rowOff>158503</xdr:rowOff>
    </xdr:to>
    <xdr:cxnSp macro="">
      <xdr:nvCxnSpPr>
        <xdr:cNvPr id="118" name="直線コネクタ 117"/>
        <xdr:cNvCxnSpPr/>
      </xdr:nvCxnSpPr>
      <xdr:spPr>
        <a:xfrm>
          <a:off x="4546600" y="924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9627</xdr:rowOff>
    </xdr:from>
    <xdr:to>
      <xdr:col>24</xdr:col>
      <xdr:colOff>63500</xdr:colOff>
      <xdr:row>58</xdr:row>
      <xdr:rowOff>152997</xdr:rowOff>
    </xdr:to>
    <xdr:cxnSp macro="">
      <xdr:nvCxnSpPr>
        <xdr:cNvPr id="119" name="直線コネクタ 118"/>
        <xdr:cNvCxnSpPr/>
      </xdr:nvCxnSpPr>
      <xdr:spPr>
        <a:xfrm>
          <a:off x="3797300" y="8582127"/>
          <a:ext cx="838200" cy="15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128846</xdr:rowOff>
    </xdr:from>
    <xdr:ext cx="534377" cy="259045"/>
    <xdr:sp macro="" textlink="">
      <xdr:nvSpPr>
        <xdr:cNvPr id="120" name="総務費平均値テキスト"/>
        <xdr:cNvSpPr txBox="1"/>
      </xdr:nvSpPr>
      <xdr:spPr>
        <a:xfrm>
          <a:off x="4686300" y="955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105969</xdr:rowOff>
    </xdr:from>
    <xdr:to>
      <xdr:col>24</xdr:col>
      <xdr:colOff>114300</xdr:colOff>
      <xdr:row>57</xdr:row>
      <xdr:rowOff>36119</xdr:rowOff>
    </xdr:to>
    <xdr:sp macro="" textlink="">
      <xdr:nvSpPr>
        <xdr:cNvPr id="121" name="フローチャート: 判断 120"/>
        <xdr:cNvSpPr/>
      </xdr:nvSpPr>
      <xdr:spPr>
        <a:xfrm>
          <a:off x="4584700" y="97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9627</xdr:rowOff>
    </xdr:from>
    <xdr:to>
      <xdr:col>19</xdr:col>
      <xdr:colOff>177800</xdr:colOff>
      <xdr:row>55</xdr:row>
      <xdr:rowOff>75654</xdr:rowOff>
    </xdr:to>
    <xdr:cxnSp macro="">
      <xdr:nvCxnSpPr>
        <xdr:cNvPr id="122" name="直線コネクタ 121"/>
        <xdr:cNvCxnSpPr/>
      </xdr:nvCxnSpPr>
      <xdr:spPr>
        <a:xfrm flipV="1">
          <a:off x="2908300" y="8582127"/>
          <a:ext cx="889000" cy="92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97739</xdr:rowOff>
    </xdr:from>
    <xdr:to>
      <xdr:col>20</xdr:col>
      <xdr:colOff>38100</xdr:colOff>
      <xdr:row>56</xdr:row>
      <xdr:rowOff>27889</xdr:rowOff>
    </xdr:to>
    <xdr:sp macro="" textlink="">
      <xdr:nvSpPr>
        <xdr:cNvPr id="123" name="フローチャート: 判断 122"/>
        <xdr:cNvSpPr/>
      </xdr:nvSpPr>
      <xdr:spPr>
        <a:xfrm>
          <a:off x="37465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19016</xdr:rowOff>
    </xdr:from>
    <xdr:ext cx="534377" cy="259045"/>
    <xdr:sp macro="" textlink="">
      <xdr:nvSpPr>
        <xdr:cNvPr id="124" name="テキスト ボックス 123"/>
        <xdr:cNvSpPr txBox="1"/>
      </xdr:nvSpPr>
      <xdr:spPr>
        <a:xfrm>
          <a:off x="3530111" y="96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150596</xdr:rowOff>
    </xdr:from>
    <xdr:to>
      <xdr:col>15</xdr:col>
      <xdr:colOff>50800</xdr:colOff>
      <xdr:row>55</xdr:row>
      <xdr:rowOff>75654</xdr:rowOff>
    </xdr:to>
    <xdr:cxnSp macro="">
      <xdr:nvCxnSpPr>
        <xdr:cNvPr id="125" name="直線コネクタ 124"/>
        <xdr:cNvCxnSpPr/>
      </xdr:nvCxnSpPr>
      <xdr:spPr>
        <a:xfrm>
          <a:off x="2019300" y="9065996"/>
          <a:ext cx="889000" cy="4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83242</xdr:rowOff>
    </xdr:from>
    <xdr:to>
      <xdr:col>15</xdr:col>
      <xdr:colOff>101600</xdr:colOff>
      <xdr:row>56</xdr:row>
      <xdr:rowOff>13392</xdr:rowOff>
    </xdr:to>
    <xdr:sp macro="" textlink="">
      <xdr:nvSpPr>
        <xdr:cNvPr id="126" name="フローチャート: 判断 125"/>
        <xdr:cNvSpPr/>
      </xdr:nvSpPr>
      <xdr:spPr>
        <a:xfrm>
          <a:off x="2857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4519</xdr:rowOff>
    </xdr:from>
    <xdr:ext cx="534377" cy="259045"/>
    <xdr:sp macro="" textlink="">
      <xdr:nvSpPr>
        <xdr:cNvPr id="127" name="テキスト ボックス 126"/>
        <xdr:cNvSpPr txBox="1"/>
      </xdr:nvSpPr>
      <xdr:spPr>
        <a:xfrm>
          <a:off x="2641111" y="96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150596</xdr:rowOff>
    </xdr:from>
    <xdr:to>
      <xdr:col>10</xdr:col>
      <xdr:colOff>114300</xdr:colOff>
      <xdr:row>59</xdr:row>
      <xdr:rowOff>21324</xdr:rowOff>
    </xdr:to>
    <xdr:cxnSp macro="">
      <xdr:nvCxnSpPr>
        <xdr:cNvPr id="128" name="直線コネクタ 127"/>
        <xdr:cNvCxnSpPr/>
      </xdr:nvCxnSpPr>
      <xdr:spPr>
        <a:xfrm flipV="1">
          <a:off x="1130300" y="9065996"/>
          <a:ext cx="889000" cy="10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67069</xdr:rowOff>
    </xdr:from>
    <xdr:to>
      <xdr:col>10</xdr:col>
      <xdr:colOff>165100</xdr:colOff>
      <xdr:row>56</xdr:row>
      <xdr:rowOff>168669</xdr:rowOff>
    </xdr:to>
    <xdr:sp macro="" textlink="">
      <xdr:nvSpPr>
        <xdr:cNvPr id="129" name="フローチャート: 判断 128"/>
        <xdr:cNvSpPr/>
      </xdr:nvSpPr>
      <xdr:spPr>
        <a:xfrm>
          <a:off x="1968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159796</xdr:rowOff>
    </xdr:from>
    <xdr:ext cx="534377" cy="259045"/>
    <xdr:sp macro="" textlink="">
      <xdr:nvSpPr>
        <xdr:cNvPr id="130" name="テキスト ボックス 129"/>
        <xdr:cNvSpPr txBox="1"/>
      </xdr:nvSpPr>
      <xdr:spPr>
        <a:xfrm>
          <a:off x="1752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8013</xdr:rowOff>
    </xdr:from>
    <xdr:to>
      <xdr:col>6</xdr:col>
      <xdr:colOff>38100</xdr:colOff>
      <xdr:row>56</xdr:row>
      <xdr:rowOff>109613</xdr:rowOff>
    </xdr:to>
    <xdr:sp macro="" textlink="">
      <xdr:nvSpPr>
        <xdr:cNvPr id="131" name="フローチャート: 判断 130"/>
        <xdr:cNvSpPr/>
      </xdr:nvSpPr>
      <xdr:spPr>
        <a:xfrm>
          <a:off x="1079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126140</xdr:rowOff>
    </xdr:from>
    <xdr:ext cx="534377" cy="259045"/>
    <xdr:sp macro="" textlink="">
      <xdr:nvSpPr>
        <xdr:cNvPr id="132" name="テキスト ボックス 131"/>
        <xdr:cNvSpPr txBox="1"/>
      </xdr:nvSpPr>
      <xdr:spPr>
        <a:xfrm>
          <a:off x="863111" y="9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102197</xdr:rowOff>
    </xdr:from>
    <xdr:to>
      <xdr:col>24</xdr:col>
      <xdr:colOff>114300</xdr:colOff>
      <xdr:row>59</xdr:row>
      <xdr:rowOff>32347</xdr:rowOff>
    </xdr:to>
    <xdr:sp macro="" textlink="">
      <xdr:nvSpPr>
        <xdr:cNvPr id="138" name="楕円 137"/>
        <xdr:cNvSpPr/>
      </xdr:nvSpPr>
      <xdr:spPr>
        <a:xfrm>
          <a:off x="4584700" y="100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17124</xdr:rowOff>
    </xdr:from>
    <xdr:ext cx="534377" cy="259045"/>
    <xdr:sp macro="" textlink="">
      <xdr:nvSpPr>
        <xdr:cNvPr id="139" name="総務費該当値テキスト"/>
        <xdr:cNvSpPr txBox="1"/>
      </xdr:nvSpPr>
      <xdr:spPr>
        <a:xfrm>
          <a:off x="4686300" y="99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130277</xdr:rowOff>
    </xdr:from>
    <xdr:to>
      <xdr:col>20</xdr:col>
      <xdr:colOff>38100</xdr:colOff>
      <xdr:row>50</xdr:row>
      <xdr:rowOff>60427</xdr:rowOff>
    </xdr:to>
    <xdr:sp macro="" textlink="">
      <xdr:nvSpPr>
        <xdr:cNvPr id="140" name="楕円 139"/>
        <xdr:cNvSpPr/>
      </xdr:nvSpPr>
      <xdr:spPr>
        <a:xfrm>
          <a:off x="3746500" y="85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76954</xdr:rowOff>
    </xdr:from>
    <xdr:ext cx="599010" cy="259045"/>
    <xdr:sp macro="" textlink="">
      <xdr:nvSpPr>
        <xdr:cNvPr id="141" name="テキスト ボックス 140"/>
        <xdr:cNvSpPr txBox="1"/>
      </xdr:nvSpPr>
      <xdr:spPr>
        <a:xfrm>
          <a:off x="3497795" y="830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24854</xdr:rowOff>
    </xdr:from>
    <xdr:to>
      <xdr:col>15</xdr:col>
      <xdr:colOff>101600</xdr:colOff>
      <xdr:row>55</xdr:row>
      <xdr:rowOff>126454</xdr:rowOff>
    </xdr:to>
    <xdr:sp macro="" textlink="">
      <xdr:nvSpPr>
        <xdr:cNvPr id="142" name="楕円 141"/>
        <xdr:cNvSpPr/>
      </xdr:nvSpPr>
      <xdr:spPr>
        <a:xfrm>
          <a:off x="2857500" y="94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142981</xdr:rowOff>
    </xdr:from>
    <xdr:ext cx="534377" cy="259045"/>
    <xdr:sp macro="" textlink="">
      <xdr:nvSpPr>
        <xdr:cNvPr id="143" name="テキスト ボックス 142"/>
        <xdr:cNvSpPr txBox="1"/>
      </xdr:nvSpPr>
      <xdr:spPr>
        <a:xfrm>
          <a:off x="2641111" y="92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99796</xdr:rowOff>
    </xdr:from>
    <xdr:to>
      <xdr:col>10</xdr:col>
      <xdr:colOff>165100</xdr:colOff>
      <xdr:row>53</xdr:row>
      <xdr:rowOff>29946</xdr:rowOff>
    </xdr:to>
    <xdr:sp macro="" textlink="">
      <xdr:nvSpPr>
        <xdr:cNvPr id="144" name="楕円 143"/>
        <xdr:cNvSpPr/>
      </xdr:nvSpPr>
      <xdr:spPr>
        <a:xfrm>
          <a:off x="1968500" y="90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46473</xdr:rowOff>
    </xdr:from>
    <xdr:ext cx="534377" cy="259045"/>
    <xdr:sp macro="" textlink="">
      <xdr:nvSpPr>
        <xdr:cNvPr id="145" name="テキスト ボックス 144"/>
        <xdr:cNvSpPr txBox="1"/>
      </xdr:nvSpPr>
      <xdr:spPr>
        <a:xfrm>
          <a:off x="1752111" y="87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141974</xdr:rowOff>
    </xdr:from>
    <xdr:to>
      <xdr:col>6</xdr:col>
      <xdr:colOff>38100</xdr:colOff>
      <xdr:row>59</xdr:row>
      <xdr:rowOff>72124</xdr:rowOff>
    </xdr:to>
    <xdr:sp macro="" textlink="">
      <xdr:nvSpPr>
        <xdr:cNvPr id="146" name="楕円 145"/>
        <xdr:cNvSpPr/>
      </xdr:nvSpPr>
      <xdr:spPr>
        <a:xfrm>
          <a:off x="1079500" y="100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63251</xdr:rowOff>
    </xdr:from>
    <xdr:ext cx="534377" cy="259045"/>
    <xdr:sp macro="" textlink="">
      <xdr:nvSpPr>
        <xdr:cNvPr id="147" name="テキスト ボックス 146"/>
        <xdr:cNvSpPr txBox="1"/>
      </xdr:nvSpPr>
      <xdr:spPr>
        <a:xfrm>
          <a:off x="863111" y="101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70" name="直線コネクタ 169"/>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71"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2" name="直線コネクタ 171"/>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3"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4" name="直線コネクタ 173"/>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124964</xdr:rowOff>
    </xdr:from>
    <xdr:to>
      <xdr:col>24</xdr:col>
      <xdr:colOff>63500</xdr:colOff>
      <xdr:row>77</xdr:row>
      <xdr:rowOff>133350</xdr:rowOff>
    </xdr:to>
    <xdr:cxnSp macro="">
      <xdr:nvCxnSpPr>
        <xdr:cNvPr id="175" name="直線コネクタ 174"/>
        <xdr:cNvCxnSpPr/>
      </xdr:nvCxnSpPr>
      <xdr:spPr>
        <a:xfrm flipV="1">
          <a:off x="3797300" y="13326614"/>
          <a:ext cx="838200" cy="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36518</xdr:rowOff>
    </xdr:from>
    <xdr:ext cx="599010" cy="259045"/>
    <xdr:sp macro="" textlink="">
      <xdr:nvSpPr>
        <xdr:cNvPr id="176" name="民生費平均値テキスト"/>
        <xdr:cNvSpPr txBox="1"/>
      </xdr:nvSpPr>
      <xdr:spPr>
        <a:xfrm>
          <a:off x="4686300" y="13066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7" name="フローチャート: 判断 176"/>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142562</xdr:rowOff>
    </xdr:to>
    <xdr:cxnSp macro="">
      <xdr:nvCxnSpPr>
        <xdr:cNvPr id="178" name="直線コネクタ 177"/>
        <xdr:cNvCxnSpPr/>
      </xdr:nvCxnSpPr>
      <xdr:spPr>
        <a:xfrm flipV="1">
          <a:off x="2908300" y="13335000"/>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79" name="フローチャート: 判断 178"/>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118037</xdr:rowOff>
    </xdr:from>
    <xdr:ext cx="599010" cy="259045"/>
    <xdr:sp macro="" textlink="">
      <xdr:nvSpPr>
        <xdr:cNvPr id="180" name="テキスト ボックス 179"/>
        <xdr:cNvSpPr txBox="1"/>
      </xdr:nvSpPr>
      <xdr:spPr>
        <a:xfrm>
          <a:off x="3497795" y="129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142562</xdr:rowOff>
    </xdr:from>
    <xdr:to>
      <xdr:col>15</xdr:col>
      <xdr:colOff>50800</xdr:colOff>
      <xdr:row>77</xdr:row>
      <xdr:rowOff>163767</xdr:rowOff>
    </xdr:to>
    <xdr:cxnSp macro="">
      <xdr:nvCxnSpPr>
        <xdr:cNvPr id="181" name="直線コネクタ 180"/>
        <xdr:cNvCxnSpPr/>
      </xdr:nvCxnSpPr>
      <xdr:spPr>
        <a:xfrm flipV="1">
          <a:off x="2019300" y="13344212"/>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82" name="フローチャート: 判断 181"/>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130598</xdr:rowOff>
    </xdr:from>
    <xdr:ext cx="599010" cy="259045"/>
    <xdr:sp macro="" textlink="">
      <xdr:nvSpPr>
        <xdr:cNvPr id="183" name="テキスト ボックス 182"/>
        <xdr:cNvSpPr txBox="1"/>
      </xdr:nvSpPr>
      <xdr:spPr>
        <a:xfrm>
          <a:off x="2608795"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153507</xdr:rowOff>
    </xdr:from>
    <xdr:to>
      <xdr:col>10</xdr:col>
      <xdr:colOff>114300</xdr:colOff>
      <xdr:row>77</xdr:row>
      <xdr:rowOff>163767</xdr:rowOff>
    </xdr:to>
    <xdr:cxnSp macro="">
      <xdr:nvCxnSpPr>
        <xdr:cNvPr id="184" name="直線コネクタ 183"/>
        <xdr:cNvCxnSpPr/>
      </xdr:nvCxnSpPr>
      <xdr:spPr>
        <a:xfrm>
          <a:off x="1130300" y="13355157"/>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5" name="フローチャート: 判断 184"/>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6" name="テキスト ボックス 185"/>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7" name="フローチャート: 判断 186"/>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8" name="テキスト ボックス 187"/>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74164</xdr:rowOff>
    </xdr:from>
    <xdr:to>
      <xdr:col>24</xdr:col>
      <xdr:colOff>114300</xdr:colOff>
      <xdr:row>78</xdr:row>
      <xdr:rowOff>4314</xdr:rowOff>
    </xdr:to>
    <xdr:sp macro="" textlink="">
      <xdr:nvSpPr>
        <xdr:cNvPr id="194" name="楕円 193"/>
        <xdr:cNvSpPr/>
      </xdr:nvSpPr>
      <xdr:spPr>
        <a:xfrm>
          <a:off x="4584700" y="132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163517</xdr:rowOff>
    </xdr:from>
    <xdr:ext cx="599010" cy="259045"/>
    <xdr:sp macro="" textlink="">
      <xdr:nvSpPr>
        <xdr:cNvPr id="195" name="民生費該当値テキスト"/>
        <xdr:cNvSpPr txBox="1"/>
      </xdr:nvSpPr>
      <xdr:spPr>
        <a:xfrm>
          <a:off x="4686300" y="1319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196" name="楕円 195"/>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3827</xdr:rowOff>
    </xdr:from>
    <xdr:ext cx="599010" cy="259045"/>
    <xdr:sp macro="" textlink="">
      <xdr:nvSpPr>
        <xdr:cNvPr id="197" name="テキスト ボックス 196"/>
        <xdr:cNvSpPr txBox="1"/>
      </xdr:nvSpPr>
      <xdr:spPr>
        <a:xfrm>
          <a:off x="3497795" y="1337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91762</xdr:rowOff>
    </xdr:from>
    <xdr:to>
      <xdr:col>15</xdr:col>
      <xdr:colOff>101600</xdr:colOff>
      <xdr:row>78</xdr:row>
      <xdr:rowOff>21912</xdr:rowOff>
    </xdr:to>
    <xdr:sp macro="" textlink="">
      <xdr:nvSpPr>
        <xdr:cNvPr id="198" name="楕円 197"/>
        <xdr:cNvSpPr/>
      </xdr:nvSpPr>
      <xdr:spPr>
        <a:xfrm>
          <a:off x="2857500" y="1329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13039</xdr:rowOff>
    </xdr:from>
    <xdr:ext cx="599010" cy="259045"/>
    <xdr:sp macro="" textlink="">
      <xdr:nvSpPr>
        <xdr:cNvPr id="199" name="テキスト ボックス 198"/>
        <xdr:cNvSpPr txBox="1"/>
      </xdr:nvSpPr>
      <xdr:spPr>
        <a:xfrm>
          <a:off x="2608795" y="1338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112967</xdr:rowOff>
    </xdr:from>
    <xdr:to>
      <xdr:col>10</xdr:col>
      <xdr:colOff>165100</xdr:colOff>
      <xdr:row>78</xdr:row>
      <xdr:rowOff>43117</xdr:rowOff>
    </xdr:to>
    <xdr:sp macro="" textlink="">
      <xdr:nvSpPr>
        <xdr:cNvPr id="200" name="楕円 199"/>
        <xdr:cNvSpPr/>
      </xdr:nvSpPr>
      <xdr:spPr>
        <a:xfrm>
          <a:off x="1968500" y="133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34244</xdr:rowOff>
    </xdr:from>
    <xdr:ext cx="599010" cy="259045"/>
    <xdr:sp macro="" textlink="">
      <xdr:nvSpPr>
        <xdr:cNvPr id="201" name="テキスト ボックス 200"/>
        <xdr:cNvSpPr txBox="1"/>
      </xdr:nvSpPr>
      <xdr:spPr>
        <a:xfrm>
          <a:off x="1719795" y="1340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102707</xdr:rowOff>
    </xdr:from>
    <xdr:to>
      <xdr:col>6</xdr:col>
      <xdr:colOff>38100</xdr:colOff>
      <xdr:row>78</xdr:row>
      <xdr:rowOff>32857</xdr:rowOff>
    </xdr:to>
    <xdr:sp macro="" textlink="">
      <xdr:nvSpPr>
        <xdr:cNvPr id="202" name="楕円 201"/>
        <xdr:cNvSpPr/>
      </xdr:nvSpPr>
      <xdr:spPr>
        <a:xfrm>
          <a:off x="1079500" y="133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23984</xdr:rowOff>
    </xdr:from>
    <xdr:ext cx="599010" cy="259045"/>
    <xdr:sp macro="" textlink="">
      <xdr:nvSpPr>
        <xdr:cNvPr id="203" name="テキスト ボックス 202"/>
        <xdr:cNvSpPr txBox="1"/>
      </xdr:nvSpPr>
      <xdr:spPr>
        <a:xfrm>
          <a:off x="830795" y="1339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8522</xdr:rowOff>
    </xdr:from>
    <xdr:to>
      <xdr:col>24</xdr:col>
      <xdr:colOff>62865</xdr:colOff>
      <xdr:row>98</xdr:row>
      <xdr:rowOff>149110</xdr:rowOff>
    </xdr:to>
    <xdr:cxnSp macro="">
      <xdr:nvCxnSpPr>
        <xdr:cNvPr id="228" name="直線コネクタ 227"/>
        <xdr:cNvCxnSpPr/>
      </xdr:nvCxnSpPr>
      <xdr:spPr>
        <a:xfrm flipV="1">
          <a:off x="4633595" y="15439022"/>
          <a:ext cx="1270" cy="151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152937</xdr:rowOff>
    </xdr:from>
    <xdr:ext cx="534377" cy="259045"/>
    <xdr:sp macro="" textlink="">
      <xdr:nvSpPr>
        <xdr:cNvPr id="229" name="衛生費最小値テキスト"/>
        <xdr:cNvSpPr txBox="1"/>
      </xdr:nvSpPr>
      <xdr:spPr>
        <a:xfrm>
          <a:off x="4686300" y="16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149110</xdr:rowOff>
    </xdr:from>
    <xdr:to>
      <xdr:col>24</xdr:col>
      <xdr:colOff>152400</xdr:colOff>
      <xdr:row>98</xdr:row>
      <xdr:rowOff>149110</xdr:rowOff>
    </xdr:to>
    <xdr:cxnSp macro="">
      <xdr:nvCxnSpPr>
        <xdr:cNvPr id="230" name="直線コネクタ 229"/>
        <xdr:cNvCxnSpPr/>
      </xdr:nvCxnSpPr>
      <xdr:spPr>
        <a:xfrm>
          <a:off x="4546600" y="16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126649</xdr:rowOff>
    </xdr:from>
    <xdr:ext cx="534377" cy="259045"/>
    <xdr:sp macro="" textlink="">
      <xdr:nvSpPr>
        <xdr:cNvPr id="231" name="衛生費最大値テキスト"/>
        <xdr:cNvSpPr txBox="1"/>
      </xdr:nvSpPr>
      <xdr:spPr>
        <a:xfrm>
          <a:off x="4686300" y="152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8522</xdr:rowOff>
    </xdr:from>
    <xdr:to>
      <xdr:col>24</xdr:col>
      <xdr:colOff>152400</xdr:colOff>
      <xdr:row>90</xdr:row>
      <xdr:rowOff>8522</xdr:rowOff>
    </xdr:to>
    <xdr:cxnSp macro="">
      <xdr:nvCxnSpPr>
        <xdr:cNvPr id="232" name="直線コネクタ 231"/>
        <xdr:cNvCxnSpPr/>
      </xdr:nvCxnSpPr>
      <xdr:spPr>
        <a:xfrm>
          <a:off x="4546600" y="1543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131927</xdr:rowOff>
    </xdr:from>
    <xdr:to>
      <xdr:col>24</xdr:col>
      <xdr:colOff>63500</xdr:colOff>
      <xdr:row>94</xdr:row>
      <xdr:rowOff>144387</xdr:rowOff>
    </xdr:to>
    <xdr:cxnSp macro="">
      <xdr:nvCxnSpPr>
        <xdr:cNvPr id="233" name="直線コネクタ 232"/>
        <xdr:cNvCxnSpPr/>
      </xdr:nvCxnSpPr>
      <xdr:spPr>
        <a:xfrm>
          <a:off x="3797300" y="16248227"/>
          <a:ext cx="8382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145012</xdr:rowOff>
    </xdr:from>
    <xdr:ext cx="534377" cy="259045"/>
    <xdr:sp macro="" textlink="">
      <xdr:nvSpPr>
        <xdr:cNvPr id="234" name="衛生費平均値テキスト"/>
        <xdr:cNvSpPr txBox="1"/>
      </xdr:nvSpPr>
      <xdr:spPr>
        <a:xfrm>
          <a:off x="4686300" y="16261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35" name="フローチャート: 判断 234"/>
        <xdr:cNvSpPr/>
      </xdr:nvSpPr>
      <xdr:spPr>
        <a:xfrm>
          <a:off x="4584700" y="162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99237</xdr:rowOff>
    </xdr:from>
    <xdr:to>
      <xdr:col>19</xdr:col>
      <xdr:colOff>177800</xdr:colOff>
      <xdr:row>94</xdr:row>
      <xdr:rowOff>131927</xdr:rowOff>
    </xdr:to>
    <xdr:cxnSp macro="">
      <xdr:nvCxnSpPr>
        <xdr:cNvPr id="236" name="直線コネクタ 235"/>
        <xdr:cNvCxnSpPr/>
      </xdr:nvCxnSpPr>
      <xdr:spPr>
        <a:xfrm>
          <a:off x="2908300" y="16215537"/>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160871</xdr:rowOff>
    </xdr:from>
    <xdr:to>
      <xdr:col>20</xdr:col>
      <xdr:colOff>38100</xdr:colOff>
      <xdr:row>94</xdr:row>
      <xdr:rowOff>91021</xdr:rowOff>
    </xdr:to>
    <xdr:sp macro="" textlink="">
      <xdr:nvSpPr>
        <xdr:cNvPr id="237" name="フローチャート: 判断 236"/>
        <xdr:cNvSpPr/>
      </xdr:nvSpPr>
      <xdr:spPr>
        <a:xfrm>
          <a:off x="3746500" y="161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107548</xdr:rowOff>
    </xdr:from>
    <xdr:ext cx="534377" cy="259045"/>
    <xdr:sp macro="" textlink="">
      <xdr:nvSpPr>
        <xdr:cNvPr id="238" name="テキスト ボックス 237"/>
        <xdr:cNvSpPr txBox="1"/>
      </xdr:nvSpPr>
      <xdr:spPr>
        <a:xfrm>
          <a:off x="3530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99237</xdr:rowOff>
    </xdr:from>
    <xdr:to>
      <xdr:col>15</xdr:col>
      <xdr:colOff>50800</xdr:colOff>
      <xdr:row>94</xdr:row>
      <xdr:rowOff>140843</xdr:rowOff>
    </xdr:to>
    <xdr:cxnSp macro="">
      <xdr:nvCxnSpPr>
        <xdr:cNvPr id="239" name="直線コネクタ 238"/>
        <xdr:cNvCxnSpPr/>
      </xdr:nvCxnSpPr>
      <xdr:spPr>
        <a:xfrm flipV="1">
          <a:off x="2019300" y="16215537"/>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61582</xdr:rowOff>
    </xdr:from>
    <xdr:to>
      <xdr:col>15</xdr:col>
      <xdr:colOff>101600</xdr:colOff>
      <xdr:row>94</xdr:row>
      <xdr:rowOff>163182</xdr:rowOff>
    </xdr:to>
    <xdr:sp macro="" textlink="">
      <xdr:nvSpPr>
        <xdr:cNvPr id="240" name="フローチャート: 判断 239"/>
        <xdr:cNvSpPr/>
      </xdr:nvSpPr>
      <xdr:spPr>
        <a:xfrm>
          <a:off x="2857500" y="161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154309</xdr:rowOff>
    </xdr:from>
    <xdr:ext cx="534377" cy="259045"/>
    <xdr:sp macro="" textlink="">
      <xdr:nvSpPr>
        <xdr:cNvPr id="241" name="テキスト ボックス 240"/>
        <xdr:cNvSpPr txBox="1"/>
      </xdr:nvSpPr>
      <xdr:spPr>
        <a:xfrm>
          <a:off x="2641111" y="162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140843</xdr:rowOff>
    </xdr:from>
    <xdr:to>
      <xdr:col>10</xdr:col>
      <xdr:colOff>114300</xdr:colOff>
      <xdr:row>95</xdr:row>
      <xdr:rowOff>114858</xdr:rowOff>
    </xdr:to>
    <xdr:cxnSp macro="">
      <xdr:nvCxnSpPr>
        <xdr:cNvPr id="242" name="直線コネクタ 241"/>
        <xdr:cNvCxnSpPr/>
      </xdr:nvCxnSpPr>
      <xdr:spPr>
        <a:xfrm flipV="1">
          <a:off x="1130300" y="16257143"/>
          <a:ext cx="889000" cy="1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7595</xdr:rowOff>
    </xdr:from>
    <xdr:to>
      <xdr:col>10</xdr:col>
      <xdr:colOff>165100</xdr:colOff>
      <xdr:row>95</xdr:row>
      <xdr:rowOff>109195</xdr:rowOff>
    </xdr:to>
    <xdr:sp macro="" textlink="">
      <xdr:nvSpPr>
        <xdr:cNvPr id="243" name="フローチャート: 判断 242"/>
        <xdr:cNvSpPr/>
      </xdr:nvSpPr>
      <xdr:spPr>
        <a:xfrm>
          <a:off x="1968500" y="162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100322</xdr:rowOff>
    </xdr:from>
    <xdr:ext cx="534377" cy="259045"/>
    <xdr:sp macro="" textlink="">
      <xdr:nvSpPr>
        <xdr:cNvPr id="244" name="テキスト ボックス 243"/>
        <xdr:cNvSpPr txBox="1"/>
      </xdr:nvSpPr>
      <xdr:spPr>
        <a:xfrm>
          <a:off x="1752111" y="163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62992</xdr:rowOff>
    </xdr:from>
    <xdr:to>
      <xdr:col>6</xdr:col>
      <xdr:colOff>38100</xdr:colOff>
      <xdr:row>95</xdr:row>
      <xdr:rowOff>164592</xdr:rowOff>
    </xdr:to>
    <xdr:sp macro="" textlink="">
      <xdr:nvSpPr>
        <xdr:cNvPr id="245" name="フローチャート: 判断 244"/>
        <xdr:cNvSpPr/>
      </xdr:nvSpPr>
      <xdr:spPr>
        <a:xfrm>
          <a:off x="1079500" y="163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9669</xdr:rowOff>
    </xdr:from>
    <xdr:ext cx="534377" cy="259045"/>
    <xdr:sp macro="" textlink="">
      <xdr:nvSpPr>
        <xdr:cNvPr id="246" name="テキスト ボックス 245"/>
        <xdr:cNvSpPr txBox="1"/>
      </xdr:nvSpPr>
      <xdr:spPr>
        <a:xfrm>
          <a:off x="863111" y="16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52" name="楕円 251"/>
        <xdr:cNvSpPr/>
      </xdr:nvSpPr>
      <xdr:spPr>
        <a:xfrm>
          <a:off x="4584700" y="162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116464</xdr:rowOff>
    </xdr:from>
    <xdr:ext cx="534377" cy="259045"/>
    <xdr:sp macro="" textlink="">
      <xdr:nvSpPr>
        <xdr:cNvPr id="253" name="衛生費該当値テキスト"/>
        <xdr:cNvSpPr txBox="1"/>
      </xdr:nvSpPr>
      <xdr:spPr>
        <a:xfrm>
          <a:off x="4686300" y="16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81127</xdr:rowOff>
    </xdr:from>
    <xdr:to>
      <xdr:col>20</xdr:col>
      <xdr:colOff>38100</xdr:colOff>
      <xdr:row>95</xdr:row>
      <xdr:rowOff>11277</xdr:rowOff>
    </xdr:to>
    <xdr:sp macro="" textlink="">
      <xdr:nvSpPr>
        <xdr:cNvPr id="254" name="楕円 253"/>
        <xdr:cNvSpPr/>
      </xdr:nvSpPr>
      <xdr:spPr>
        <a:xfrm>
          <a:off x="3746500" y="161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2404</xdr:rowOff>
    </xdr:from>
    <xdr:ext cx="534377" cy="259045"/>
    <xdr:sp macro="" textlink="">
      <xdr:nvSpPr>
        <xdr:cNvPr id="255" name="テキスト ボックス 254"/>
        <xdr:cNvSpPr txBox="1"/>
      </xdr:nvSpPr>
      <xdr:spPr>
        <a:xfrm>
          <a:off x="3530111" y="162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48437</xdr:rowOff>
    </xdr:from>
    <xdr:to>
      <xdr:col>15</xdr:col>
      <xdr:colOff>101600</xdr:colOff>
      <xdr:row>94</xdr:row>
      <xdr:rowOff>150037</xdr:rowOff>
    </xdr:to>
    <xdr:sp macro="" textlink="">
      <xdr:nvSpPr>
        <xdr:cNvPr id="256" name="楕円 255"/>
        <xdr:cNvSpPr/>
      </xdr:nvSpPr>
      <xdr:spPr>
        <a:xfrm>
          <a:off x="2857500" y="161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166564</xdr:rowOff>
    </xdr:from>
    <xdr:ext cx="534377" cy="259045"/>
    <xdr:sp macro="" textlink="">
      <xdr:nvSpPr>
        <xdr:cNvPr id="257" name="テキスト ボックス 256"/>
        <xdr:cNvSpPr txBox="1"/>
      </xdr:nvSpPr>
      <xdr:spPr>
        <a:xfrm>
          <a:off x="2641111" y="159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90043</xdr:rowOff>
    </xdr:from>
    <xdr:to>
      <xdr:col>10</xdr:col>
      <xdr:colOff>165100</xdr:colOff>
      <xdr:row>95</xdr:row>
      <xdr:rowOff>20193</xdr:rowOff>
    </xdr:to>
    <xdr:sp macro="" textlink="">
      <xdr:nvSpPr>
        <xdr:cNvPr id="258" name="楕円 257"/>
        <xdr:cNvSpPr/>
      </xdr:nvSpPr>
      <xdr:spPr>
        <a:xfrm>
          <a:off x="1968500" y="16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36720</xdr:rowOff>
    </xdr:from>
    <xdr:ext cx="534377" cy="259045"/>
    <xdr:sp macro="" textlink="">
      <xdr:nvSpPr>
        <xdr:cNvPr id="259" name="テキスト ボックス 258"/>
        <xdr:cNvSpPr txBox="1"/>
      </xdr:nvSpPr>
      <xdr:spPr>
        <a:xfrm>
          <a:off x="1752111" y="159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64058</xdr:rowOff>
    </xdr:from>
    <xdr:to>
      <xdr:col>6</xdr:col>
      <xdr:colOff>38100</xdr:colOff>
      <xdr:row>95</xdr:row>
      <xdr:rowOff>165658</xdr:rowOff>
    </xdr:to>
    <xdr:sp macro="" textlink="">
      <xdr:nvSpPr>
        <xdr:cNvPr id="260" name="楕円 259"/>
        <xdr:cNvSpPr/>
      </xdr:nvSpPr>
      <xdr:spPr>
        <a:xfrm>
          <a:off x="1079500" y="163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156785</xdr:rowOff>
    </xdr:from>
    <xdr:ext cx="534377" cy="259045"/>
    <xdr:sp macro="" textlink="">
      <xdr:nvSpPr>
        <xdr:cNvPr id="261" name="テキスト ボックス 260"/>
        <xdr:cNvSpPr txBox="1"/>
      </xdr:nvSpPr>
      <xdr:spPr>
        <a:xfrm>
          <a:off x="863111" y="164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15494</xdr:rowOff>
    </xdr:from>
    <xdr:to>
      <xdr:col>54</xdr:col>
      <xdr:colOff>189865</xdr:colOff>
      <xdr:row>39</xdr:row>
      <xdr:rowOff>30734</xdr:rowOff>
    </xdr:to>
    <xdr:cxnSp macro="">
      <xdr:nvCxnSpPr>
        <xdr:cNvPr id="285" name="直線コネクタ 284"/>
        <xdr:cNvCxnSpPr/>
      </xdr:nvCxnSpPr>
      <xdr:spPr>
        <a:xfrm flipV="1">
          <a:off x="10475595" y="5844794"/>
          <a:ext cx="127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13932" cy="259045"/>
    <xdr:sp macro="" textlink="">
      <xdr:nvSpPr>
        <xdr:cNvPr id="286" name="労働費最小値テキスト"/>
        <xdr:cNvSpPr txBox="1"/>
      </xdr:nvSpPr>
      <xdr:spPr>
        <a:xfrm>
          <a:off x="10528300" y="6721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7" name="直線コネクタ 286"/>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133621</xdr:rowOff>
    </xdr:from>
    <xdr:ext cx="469744" cy="259045"/>
    <xdr:sp macro="" textlink="">
      <xdr:nvSpPr>
        <xdr:cNvPr id="288" name="労働費最大値テキスト"/>
        <xdr:cNvSpPr txBox="1"/>
      </xdr:nvSpPr>
      <xdr:spPr>
        <a:xfrm>
          <a:off x="10528300" y="56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15494</xdr:rowOff>
    </xdr:from>
    <xdr:to>
      <xdr:col>55</xdr:col>
      <xdr:colOff>88900</xdr:colOff>
      <xdr:row>34</xdr:row>
      <xdr:rowOff>15494</xdr:rowOff>
    </xdr:to>
    <xdr:cxnSp macro="">
      <xdr:nvCxnSpPr>
        <xdr:cNvPr id="289" name="直線コネクタ 288"/>
        <xdr:cNvCxnSpPr/>
      </xdr:nvCxnSpPr>
      <xdr:spPr>
        <a:xfrm>
          <a:off x="10388600" y="58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154178</xdr:rowOff>
    </xdr:from>
    <xdr:to>
      <xdr:col>55</xdr:col>
      <xdr:colOff>0</xdr:colOff>
      <xdr:row>35</xdr:row>
      <xdr:rowOff>159512</xdr:rowOff>
    </xdr:to>
    <xdr:cxnSp macro="">
      <xdr:nvCxnSpPr>
        <xdr:cNvPr id="290" name="直線コネクタ 289"/>
        <xdr:cNvCxnSpPr/>
      </xdr:nvCxnSpPr>
      <xdr:spPr>
        <a:xfrm flipV="1">
          <a:off x="9639300" y="615492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37609</xdr:rowOff>
    </xdr:from>
    <xdr:ext cx="378565" cy="259045"/>
    <xdr:sp macro="" textlink="">
      <xdr:nvSpPr>
        <xdr:cNvPr id="291" name="労働費平均値テキスト"/>
        <xdr:cNvSpPr txBox="1"/>
      </xdr:nvSpPr>
      <xdr:spPr>
        <a:xfrm>
          <a:off x="10528300" y="63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59182</xdr:rowOff>
    </xdr:from>
    <xdr:to>
      <xdr:col>55</xdr:col>
      <xdr:colOff>50800</xdr:colOff>
      <xdr:row>37</xdr:row>
      <xdr:rowOff>160782</xdr:rowOff>
    </xdr:to>
    <xdr:sp macro="" textlink="">
      <xdr:nvSpPr>
        <xdr:cNvPr id="292" name="フローチャート: 判断 291"/>
        <xdr:cNvSpPr/>
      </xdr:nvSpPr>
      <xdr:spPr>
        <a:xfrm>
          <a:off x="104267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159512</xdr:rowOff>
    </xdr:from>
    <xdr:to>
      <xdr:col>50</xdr:col>
      <xdr:colOff>114300</xdr:colOff>
      <xdr:row>35</xdr:row>
      <xdr:rowOff>170942</xdr:rowOff>
    </xdr:to>
    <xdr:cxnSp macro="">
      <xdr:nvCxnSpPr>
        <xdr:cNvPr id="293" name="直線コネクタ 292"/>
        <xdr:cNvCxnSpPr/>
      </xdr:nvCxnSpPr>
      <xdr:spPr>
        <a:xfrm flipV="1">
          <a:off x="8750300" y="61602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106426</xdr:rowOff>
    </xdr:from>
    <xdr:to>
      <xdr:col>50</xdr:col>
      <xdr:colOff>165100</xdr:colOff>
      <xdr:row>36</xdr:row>
      <xdr:rowOff>36576</xdr:rowOff>
    </xdr:to>
    <xdr:sp macro="" textlink="">
      <xdr:nvSpPr>
        <xdr:cNvPr id="294" name="フローチャート: 判断 293"/>
        <xdr:cNvSpPr/>
      </xdr:nvSpPr>
      <xdr:spPr>
        <a:xfrm>
          <a:off x="9588500" y="610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53103</xdr:rowOff>
    </xdr:from>
    <xdr:ext cx="378565" cy="259045"/>
    <xdr:sp macro="" textlink="">
      <xdr:nvSpPr>
        <xdr:cNvPr id="295" name="テキスト ボックス 294"/>
        <xdr:cNvSpPr txBox="1"/>
      </xdr:nvSpPr>
      <xdr:spPr>
        <a:xfrm>
          <a:off x="9450017" y="588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169418</xdr:rowOff>
    </xdr:from>
    <xdr:to>
      <xdr:col>45</xdr:col>
      <xdr:colOff>177800</xdr:colOff>
      <xdr:row>35</xdr:row>
      <xdr:rowOff>170942</xdr:rowOff>
    </xdr:to>
    <xdr:cxnSp macro="">
      <xdr:nvCxnSpPr>
        <xdr:cNvPr id="296" name="直線コネクタ 295"/>
        <xdr:cNvCxnSpPr/>
      </xdr:nvCxnSpPr>
      <xdr:spPr>
        <a:xfrm>
          <a:off x="7861300" y="61701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14986</xdr:rowOff>
    </xdr:from>
    <xdr:to>
      <xdr:col>46</xdr:col>
      <xdr:colOff>38100</xdr:colOff>
      <xdr:row>34</xdr:row>
      <xdr:rowOff>116586</xdr:rowOff>
    </xdr:to>
    <xdr:sp macro="" textlink="">
      <xdr:nvSpPr>
        <xdr:cNvPr id="297" name="フローチャート: 判断 296"/>
        <xdr:cNvSpPr/>
      </xdr:nvSpPr>
      <xdr:spPr>
        <a:xfrm>
          <a:off x="8699500" y="584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133113</xdr:rowOff>
    </xdr:from>
    <xdr:ext cx="469744" cy="259045"/>
    <xdr:sp macro="" textlink="">
      <xdr:nvSpPr>
        <xdr:cNvPr id="298" name="テキスト ボックス 297"/>
        <xdr:cNvSpPr txBox="1"/>
      </xdr:nvSpPr>
      <xdr:spPr>
        <a:xfrm>
          <a:off x="8515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25400</xdr:rowOff>
    </xdr:from>
    <xdr:to>
      <xdr:col>41</xdr:col>
      <xdr:colOff>50800</xdr:colOff>
      <xdr:row>35</xdr:row>
      <xdr:rowOff>169418</xdr:rowOff>
    </xdr:to>
    <xdr:cxnSp macro="">
      <xdr:nvCxnSpPr>
        <xdr:cNvPr id="299" name="直線コネクタ 298"/>
        <xdr:cNvCxnSpPr/>
      </xdr:nvCxnSpPr>
      <xdr:spPr>
        <a:xfrm>
          <a:off x="6972300" y="602615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6604</xdr:rowOff>
    </xdr:from>
    <xdr:to>
      <xdr:col>41</xdr:col>
      <xdr:colOff>101600</xdr:colOff>
      <xdr:row>32</xdr:row>
      <xdr:rowOff>108204</xdr:rowOff>
    </xdr:to>
    <xdr:sp macro="" textlink="">
      <xdr:nvSpPr>
        <xdr:cNvPr id="300" name="フローチャート: 判断 299"/>
        <xdr:cNvSpPr/>
      </xdr:nvSpPr>
      <xdr:spPr>
        <a:xfrm>
          <a:off x="7810500" y="54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124731</xdr:rowOff>
    </xdr:from>
    <xdr:ext cx="469744" cy="259045"/>
    <xdr:sp macro="" textlink="">
      <xdr:nvSpPr>
        <xdr:cNvPr id="301" name="テキスト ボックス 300"/>
        <xdr:cNvSpPr txBox="1"/>
      </xdr:nvSpPr>
      <xdr:spPr>
        <a:xfrm>
          <a:off x="7626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46228</xdr:rowOff>
    </xdr:from>
    <xdr:to>
      <xdr:col>36</xdr:col>
      <xdr:colOff>165100</xdr:colOff>
      <xdr:row>30</xdr:row>
      <xdr:rowOff>147828</xdr:rowOff>
    </xdr:to>
    <xdr:sp macro="" textlink="">
      <xdr:nvSpPr>
        <xdr:cNvPr id="302" name="フローチャート: 判断 301"/>
        <xdr:cNvSpPr/>
      </xdr:nvSpPr>
      <xdr:spPr>
        <a:xfrm>
          <a:off x="6921500" y="518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164355</xdr:rowOff>
    </xdr:from>
    <xdr:ext cx="469744" cy="259045"/>
    <xdr:sp macro="" textlink="">
      <xdr:nvSpPr>
        <xdr:cNvPr id="303" name="テキスト ボックス 302"/>
        <xdr:cNvSpPr txBox="1"/>
      </xdr:nvSpPr>
      <xdr:spPr>
        <a:xfrm>
          <a:off x="6737428" y="49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103378</xdr:rowOff>
    </xdr:from>
    <xdr:to>
      <xdr:col>55</xdr:col>
      <xdr:colOff>50800</xdr:colOff>
      <xdr:row>36</xdr:row>
      <xdr:rowOff>33528</xdr:rowOff>
    </xdr:to>
    <xdr:sp macro="" textlink="">
      <xdr:nvSpPr>
        <xdr:cNvPr id="309" name="楕円 308"/>
        <xdr:cNvSpPr/>
      </xdr:nvSpPr>
      <xdr:spPr>
        <a:xfrm>
          <a:off x="104267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126255</xdr:rowOff>
    </xdr:from>
    <xdr:ext cx="378565" cy="259045"/>
    <xdr:sp macro="" textlink="">
      <xdr:nvSpPr>
        <xdr:cNvPr id="310" name="労働費該当値テキスト"/>
        <xdr:cNvSpPr txBox="1"/>
      </xdr:nvSpPr>
      <xdr:spPr>
        <a:xfrm>
          <a:off x="10528300" y="595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108712</xdr:rowOff>
    </xdr:from>
    <xdr:to>
      <xdr:col>50</xdr:col>
      <xdr:colOff>165100</xdr:colOff>
      <xdr:row>36</xdr:row>
      <xdr:rowOff>38862</xdr:rowOff>
    </xdr:to>
    <xdr:sp macro="" textlink="">
      <xdr:nvSpPr>
        <xdr:cNvPr id="311" name="楕円 310"/>
        <xdr:cNvSpPr/>
      </xdr:nvSpPr>
      <xdr:spPr>
        <a:xfrm>
          <a:off x="9588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29989</xdr:rowOff>
    </xdr:from>
    <xdr:ext cx="378565" cy="259045"/>
    <xdr:sp macro="" textlink="">
      <xdr:nvSpPr>
        <xdr:cNvPr id="312" name="テキスト ボックス 311"/>
        <xdr:cNvSpPr txBox="1"/>
      </xdr:nvSpPr>
      <xdr:spPr>
        <a:xfrm>
          <a:off x="9450017" y="620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120142</xdr:rowOff>
    </xdr:from>
    <xdr:to>
      <xdr:col>46</xdr:col>
      <xdr:colOff>38100</xdr:colOff>
      <xdr:row>36</xdr:row>
      <xdr:rowOff>50292</xdr:rowOff>
    </xdr:to>
    <xdr:sp macro="" textlink="">
      <xdr:nvSpPr>
        <xdr:cNvPr id="313" name="楕円 312"/>
        <xdr:cNvSpPr/>
      </xdr:nvSpPr>
      <xdr:spPr>
        <a:xfrm>
          <a:off x="86995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41419</xdr:rowOff>
    </xdr:from>
    <xdr:ext cx="378565" cy="259045"/>
    <xdr:sp macro="" textlink="">
      <xdr:nvSpPr>
        <xdr:cNvPr id="314" name="テキスト ボックス 313"/>
        <xdr:cNvSpPr txBox="1"/>
      </xdr:nvSpPr>
      <xdr:spPr>
        <a:xfrm>
          <a:off x="8561017" y="621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118618</xdr:rowOff>
    </xdr:from>
    <xdr:to>
      <xdr:col>41</xdr:col>
      <xdr:colOff>101600</xdr:colOff>
      <xdr:row>36</xdr:row>
      <xdr:rowOff>48768</xdr:rowOff>
    </xdr:to>
    <xdr:sp macro="" textlink="">
      <xdr:nvSpPr>
        <xdr:cNvPr id="315" name="楕円 314"/>
        <xdr:cNvSpPr/>
      </xdr:nvSpPr>
      <xdr:spPr>
        <a:xfrm>
          <a:off x="7810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39895</xdr:rowOff>
    </xdr:from>
    <xdr:ext cx="378565" cy="259045"/>
    <xdr:sp macro="" textlink="">
      <xdr:nvSpPr>
        <xdr:cNvPr id="316" name="テキスト ボックス 315"/>
        <xdr:cNvSpPr txBox="1"/>
      </xdr:nvSpPr>
      <xdr:spPr>
        <a:xfrm>
          <a:off x="7672017" y="6212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146050</xdr:rowOff>
    </xdr:from>
    <xdr:to>
      <xdr:col>36</xdr:col>
      <xdr:colOff>165100</xdr:colOff>
      <xdr:row>35</xdr:row>
      <xdr:rowOff>76200</xdr:rowOff>
    </xdr:to>
    <xdr:sp macro="" textlink="">
      <xdr:nvSpPr>
        <xdr:cNvPr id="317" name="楕円 316"/>
        <xdr:cNvSpPr/>
      </xdr:nvSpPr>
      <xdr:spPr>
        <a:xfrm>
          <a:off x="6921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67327</xdr:rowOff>
    </xdr:from>
    <xdr:ext cx="378565" cy="259045"/>
    <xdr:sp macro="" textlink="">
      <xdr:nvSpPr>
        <xdr:cNvPr id="318" name="テキスト ボックス 317"/>
        <xdr:cNvSpPr txBox="1"/>
      </xdr:nvSpPr>
      <xdr:spPr>
        <a:xfrm>
          <a:off x="6783017" y="606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58242</xdr:rowOff>
    </xdr:from>
    <xdr:to>
      <xdr:col>54</xdr:col>
      <xdr:colOff>189865</xdr:colOff>
      <xdr:row>57</xdr:row>
      <xdr:rowOff>110744</xdr:rowOff>
    </xdr:to>
    <xdr:cxnSp macro="">
      <xdr:nvCxnSpPr>
        <xdr:cNvPr id="342" name="直線コネクタ 341"/>
        <xdr:cNvCxnSpPr/>
      </xdr:nvCxnSpPr>
      <xdr:spPr>
        <a:xfrm flipV="1">
          <a:off x="10475595" y="8802192"/>
          <a:ext cx="1270" cy="108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114571</xdr:rowOff>
    </xdr:from>
    <xdr:ext cx="469744" cy="259045"/>
    <xdr:sp macro="" textlink="">
      <xdr:nvSpPr>
        <xdr:cNvPr id="343" name="農林水産業費最小値テキスト"/>
        <xdr:cNvSpPr txBox="1"/>
      </xdr:nvSpPr>
      <xdr:spPr>
        <a:xfrm>
          <a:off x="10528300" y="98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110744</xdr:rowOff>
    </xdr:from>
    <xdr:to>
      <xdr:col>55</xdr:col>
      <xdr:colOff>88900</xdr:colOff>
      <xdr:row>57</xdr:row>
      <xdr:rowOff>110744</xdr:rowOff>
    </xdr:to>
    <xdr:cxnSp macro="">
      <xdr:nvCxnSpPr>
        <xdr:cNvPr id="344" name="直線コネクタ 343"/>
        <xdr:cNvCxnSpPr/>
      </xdr:nvCxnSpPr>
      <xdr:spPr>
        <a:xfrm>
          <a:off x="10388600" y="988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4919</xdr:rowOff>
    </xdr:from>
    <xdr:ext cx="534377" cy="259045"/>
    <xdr:sp macro="" textlink="">
      <xdr:nvSpPr>
        <xdr:cNvPr id="345" name="農林水産業費最大値テキスト"/>
        <xdr:cNvSpPr txBox="1"/>
      </xdr:nvSpPr>
      <xdr:spPr>
        <a:xfrm>
          <a:off x="10528300" y="85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58242</xdr:rowOff>
    </xdr:from>
    <xdr:to>
      <xdr:col>55</xdr:col>
      <xdr:colOff>88900</xdr:colOff>
      <xdr:row>51</xdr:row>
      <xdr:rowOff>58242</xdr:rowOff>
    </xdr:to>
    <xdr:cxnSp macro="">
      <xdr:nvCxnSpPr>
        <xdr:cNvPr id="346" name="直線コネクタ 345"/>
        <xdr:cNvCxnSpPr/>
      </xdr:nvCxnSpPr>
      <xdr:spPr>
        <a:xfrm>
          <a:off x="10388600" y="880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17742</xdr:rowOff>
    </xdr:from>
    <xdr:to>
      <xdr:col>55</xdr:col>
      <xdr:colOff>0</xdr:colOff>
      <xdr:row>55</xdr:row>
      <xdr:rowOff>148310</xdr:rowOff>
    </xdr:to>
    <xdr:cxnSp macro="">
      <xdr:nvCxnSpPr>
        <xdr:cNvPr id="347" name="直線コネクタ 346"/>
        <xdr:cNvCxnSpPr/>
      </xdr:nvCxnSpPr>
      <xdr:spPr>
        <a:xfrm flipV="1">
          <a:off x="9639300" y="9276042"/>
          <a:ext cx="838200" cy="30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107789</xdr:rowOff>
    </xdr:from>
    <xdr:ext cx="534377" cy="259045"/>
    <xdr:sp macro="" textlink="">
      <xdr:nvSpPr>
        <xdr:cNvPr id="348" name="農林水産業費平均値テキスト"/>
        <xdr:cNvSpPr txBox="1"/>
      </xdr:nvSpPr>
      <xdr:spPr>
        <a:xfrm>
          <a:off x="10528300" y="9366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129362</xdr:rowOff>
    </xdr:from>
    <xdr:to>
      <xdr:col>55</xdr:col>
      <xdr:colOff>50800</xdr:colOff>
      <xdr:row>55</xdr:row>
      <xdr:rowOff>59512</xdr:rowOff>
    </xdr:to>
    <xdr:sp macro="" textlink="">
      <xdr:nvSpPr>
        <xdr:cNvPr id="349" name="フローチャート: 判断 348"/>
        <xdr:cNvSpPr/>
      </xdr:nvSpPr>
      <xdr:spPr>
        <a:xfrm>
          <a:off x="10426700" y="938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139433</xdr:rowOff>
    </xdr:from>
    <xdr:to>
      <xdr:col>50</xdr:col>
      <xdr:colOff>114300</xdr:colOff>
      <xdr:row>55</xdr:row>
      <xdr:rowOff>148310</xdr:rowOff>
    </xdr:to>
    <xdr:cxnSp macro="">
      <xdr:nvCxnSpPr>
        <xdr:cNvPr id="350" name="直線コネクタ 349"/>
        <xdr:cNvCxnSpPr/>
      </xdr:nvCxnSpPr>
      <xdr:spPr>
        <a:xfrm>
          <a:off x="8750300" y="956918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51" name="フローチャート: 判断 350"/>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29862</xdr:rowOff>
    </xdr:from>
    <xdr:ext cx="534377" cy="259045"/>
    <xdr:sp macro="" textlink="">
      <xdr:nvSpPr>
        <xdr:cNvPr id="352" name="テキスト ボックス 351"/>
        <xdr:cNvSpPr txBox="1"/>
      </xdr:nvSpPr>
      <xdr:spPr>
        <a:xfrm>
          <a:off x="9372111" y="9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139433</xdr:rowOff>
    </xdr:from>
    <xdr:to>
      <xdr:col>45</xdr:col>
      <xdr:colOff>177800</xdr:colOff>
      <xdr:row>56</xdr:row>
      <xdr:rowOff>138290</xdr:rowOff>
    </xdr:to>
    <xdr:cxnSp macro="">
      <xdr:nvCxnSpPr>
        <xdr:cNvPr id="353" name="直線コネクタ 352"/>
        <xdr:cNvCxnSpPr/>
      </xdr:nvCxnSpPr>
      <xdr:spPr>
        <a:xfrm flipV="1">
          <a:off x="7861300" y="9569183"/>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3708</xdr:rowOff>
    </xdr:from>
    <xdr:to>
      <xdr:col>46</xdr:col>
      <xdr:colOff>38100</xdr:colOff>
      <xdr:row>54</xdr:row>
      <xdr:rowOff>105308</xdr:rowOff>
    </xdr:to>
    <xdr:sp macro="" textlink="">
      <xdr:nvSpPr>
        <xdr:cNvPr id="354" name="フローチャート: 判断 353"/>
        <xdr:cNvSpPr/>
      </xdr:nvSpPr>
      <xdr:spPr>
        <a:xfrm>
          <a:off x="8699500" y="92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121835</xdr:rowOff>
    </xdr:from>
    <xdr:ext cx="534377" cy="259045"/>
    <xdr:sp macro="" textlink="">
      <xdr:nvSpPr>
        <xdr:cNvPr id="355" name="テキスト ボックス 354"/>
        <xdr:cNvSpPr txBox="1"/>
      </xdr:nvSpPr>
      <xdr:spPr>
        <a:xfrm>
          <a:off x="8483111" y="90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84112</xdr:rowOff>
    </xdr:from>
    <xdr:to>
      <xdr:col>41</xdr:col>
      <xdr:colOff>50800</xdr:colOff>
      <xdr:row>56</xdr:row>
      <xdr:rowOff>138290</xdr:rowOff>
    </xdr:to>
    <xdr:cxnSp macro="">
      <xdr:nvCxnSpPr>
        <xdr:cNvPr id="356" name="直線コネクタ 355"/>
        <xdr:cNvCxnSpPr/>
      </xdr:nvCxnSpPr>
      <xdr:spPr>
        <a:xfrm>
          <a:off x="6972300" y="9685312"/>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65925</xdr:rowOff>
    </xdr:from>
    <xdr:to>
      <xdr:col>41</xdr:col>
      <xdr:colOff>101600</xdr:colOff>
      <xdr:row>55</xdr:row>
      <xdr:rowOff>167525</xdr:rowOff>
    </xdr:to>
    <xdr:sp macro="" textlink="">
      <xdr:nvSpPr>
        <xdr:cNvPr id="357" name="フローチャート: 判断 356"/>
        <xdr:cNvSpPr/>
      </xdr:nvSpPr>
      <xdr:spPr>
        <a:xfrm>
          <a:off x="7810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12602</xdr:rowOff>
    </xdr:from>
    <xdr:ext cx="534377" cy="259045"/>
    <xdr:sp macro="" textlink="">
      <xdr:nvSpPr>
        <xdr:cNvPr id="358" name="テキスト ボックス 357"/>
        <xdr:cNvSpPr txBox="1"/>
      </xdr:nvSpPr>
      <xdr:spPr>
        <a:xfrm>
          <a:off x="7594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92101</xdr:rowOff>
    </xdr:from>
    <xdr:to>
      <xdr:col>36</xdr:col>
      <xdr:colOff>165100</xdr:colOff>
      <xdr:row>56</xdr:row>
      <xdr:rowOff>22251</xdr:rowOff>
    </xdr:to>
    <xdr:sp macro="" textlink="">
      <xdr:nvSpPr>
        <xdr:cNvPr id="359" name="フローチャート: 判断 358"/>
        <xdr:cNvSpPr/>
      </xdr:nvSpPr>
      <xdr:spPr>
        <a:xfrm>
          <a:off x="6921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38778</xdr:rowOff>
    </xdr:from>
    <xdr:ext cx="534377" cy="259045"/>
    <xdr:sp macro="" textlink="">
      <xdr:nvSpPr>
        <xdr:cNvPr id="360" name="テキスト ボックス 359"/>
        <xdr:cNvSpPr txBox="1"/>
      </xdr:nvSpPr>
      <xdr:spPr>
        <a:xfrm>
          <a:off x="6705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138392</xdr:rowOff>
    </xdr:from>
    <xdr:to>
      <xdr:col>55</xdr:col>
      <xdr:colOff>50800</xdr:colOff>
      <xdr:row>54</xdr:row>
      <xdr:rowOff>68542</xdr:rowOff>
    </xdr:to>
    <xdr:sp macro="" textlink="">
      <xdr:nvSpPr>
        <xdr:cNvPr id="366" name="楕円 365"/>
        <xdr:cNvSpPr/>
      </xdr:nvSpPr>
      <xdr:spPr>
        <a:xfrm>
          <a:off x="10426700" y="92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161269</xdr:rowOff>
    </xdr:from>
    <xdr:ext cx="534377" cy="259045"/>
    <xdr:sp macro="" textlink="">
      <xdr:nvSpPr>
        <xdr:cNvPr id="367" name="農林水産業費該当値テキスト"/>
        <xdr:cNvSpPr txBox="1"/>
      </xdr:nvSpPr>
      <xdr:spPr>
        <a:xfrm>
          <a:off x="10528300" y="90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97510</xdr:rowOff>
    </xdr:from>
    <xdr:to>
      <xdr:col>50</xdr:col>
      <xdr:colOff>165100</xdr:colOff>
      <xdr:row>56</xdr:row>
      <xdr:rowOff>27660</xdr:rowOff>
    </xdr:to>
    <xdr:sp macro="" textlink="">
      <xdr:nvSpPr>
        <xdr:cNvPr id="368" name="楕円 367"/>
        <xdr:cNvSpPr/>
      </xdr:nvSpPr>
      <xdr:spPr>
        <a:xfrm>
          <a:off x="9588500" y="95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18787</xdr:rowOff>
    </xdr:from>
    <xdr:ext cx="534377" cy="259045"/>
    <xdr:sp macro="" textlink="">
      <xdr:nvSpPr>
        <xdr:cNvPr id="369" name="テキスト ボックス 368"/>
        <xdr:cNvSpPr txBox="1"/>
      </xdr:nvSpPr>
      <xdr:spPr>
        <a:xfrm>
          <a:off x="9372111" y="96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88633</xdr:rowOff>
    </xdr:from>
    <xdr:to>
      <xdr:col>46</xdr:col>
      <xdr:colOff>38100</xdr:colOff>
      <xdr:row>56</xdr:row>
      <xdr:rowOff>18783</xdr:rowOff>
    </xdr:to>
    <xdr:sp macro="" textlink="">
      <xdr:nvSpPr>
        <xdr:cNvPr id="370" name="楕円 369"/>
        <xdr:cNvSpPr/>
      </xdr:nvSpPr>
      <xdr:spPr>
        <a:xfrm>
          <a:off x="8699500" y="95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9910</xdr:rowOff>
    </xdr:from>
    <xdr:ext cx="534377" cy="259045"/>
    <xdr:sp macro="" textlink="">
      <xdr:nvSpPr>
        <xdr:cNvPr id="371" name="テキスト ボックス 370"/>
        <xdr:cNvSpPr txBox="1"/>
      </xdr:nvSpPr>
      <xdr:spPr>
        <a:xfrm>
          <a:off x="8483111" y="96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87490</xdr:rowOff>
    </xdr:from>
    <xdr:to>
      <xdr:col>41</xdr:col>
      <xdr:colOff>101600</xdr:colOff>
      <xdr:row>57</xdr:row>
      <xdr:rowOff>17640</xdr:rowOff>
    </xdr:to>
    <xdr:sp macro="" textlink="">
      <xdr:nvSpPr>
        <xdr:cNvPr id="372" name="楕円 371"/>
        <xdr:cNvSpPr/>
      </xdr:nvSpPr>
      <xdr:spPr>
        <a:xfrm>
          <a:off x="7810500" y="96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8767</xdr:rowOff>
    </xdr:from>
    <xdr:ext cx="534377" cy="259045"/>
    <xdr:sp macro="" textlink="">
      <xdr:nvSpPr>
        <xdr:cNvPr id="373" name="テキスト ボックス 372"/>
        <xdr:cNvSpPr txBox="1"/>
      </xdr:nvSpPr>
      <xdr:spPr>
        <a:xfrm>
          <a:off x="7594111" y="97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33312</xdr:rowOff>
    </xdr:from>
    <xdr:to>
      <xdr:col>36</xdr:col>
      <xdr:colOff>165100</xdr:colOff>
      <xdr:row>56</xdr:row>
      <xdr:rowOff>134912</xdr:rowOff>
    </xdr:to>
    <xdr:sp macro="" textlink="">
      <xdr:nvSpPr>
        <xdr:cNvPr id="374" name="楕円 373"/>
        <xdr:cNvSpPr/>
      </xdr:nvSpPr>
      <xdr:spPr>
        <a:xfrm>
          <a:off x="6921500" y="96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126039</xdr:rowOff>
    </xdr:from>
    <xdr:ext cx="534377" cy="259045"/>
    <xdr:sp macro="" textlink="">
      <xdr:nvSpPr>
        <xdr:cNvPr id="375" name="テキスト ボックス 374"/>
        <xdr:cNvSpPr txBox="1"/>
      </xdr:nvSpPr>
      <xdr:spPr>
        <a:xfrm>
          <a:off x="6705111" y="97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397" name="直線コネクタ 396"/>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398"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399" name="直線コネクタ 398"/>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400"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401" name="直線コネクタ 400"/>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159725</xdr:rowOff>
    </xdr:from>
    <xdr:to>
      <xdr:col>55</xdr:col>
      <xdr:colOff>0</xdr:colOff>
      <xdr:row>76</xdr:row>
      <xdr:rowOff>165624</xdr:rowOff>
    </xdr:to>
    <xdr:cxnSp macro="">
      <xdr:nvCxnSpPr>
        <xdr:cNvPr id="402" name="直線コネクタ 401"/>
        <xdr:cNvCxnSpPr/>
      </xdr:nvCxnSpPr>
      <xdr:spPr>
        <a:xfrm>
          <a:off x="9639300" y="13189925"/>
          <a:ext cx="8382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127185</xdr:rowOff>
    </xdr:from>
    <xdr:ext cx="534377" cy="259045"/>
    <xdr:sp macro="" textlink="">
      <xdr:nvSpPr>
        <xdr:cNvPr id="403" name="商工費平均値テキスト"/>
        <xdr:cNvSpPr txBox="1"/>
      </xdr:nvSpPr>
      <xdr:spPr>
        <a:xfrm>
          <a:off x="10528300" y="1281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4" name="フローチャート: 判断 403"/>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110440</xdr:rowOff>
    </xdr:from>
    <xdr:to>
      <xdr:col>50</xdr:col>
      <xdr:colOff>114300</xdr:colOff>
      <xdr:row>76</xdr:row>
      <xdr:rowOff>159725</xdr:rowOff>
    </xdr:to>
    <xdr:cxnSp macro="">
      <xdr:nvCxnSpPr>
        <xdr:cNvPr id="405" name="直線コネクタ 404"/>
        <xdr:cNvCxnSpPr/>
      </xdr:nvCxnSpPr>
      <xdr:spPr>
        <a:xfrm>
          <a:off x="8750300" y="13140640"/>
          <a:ext cx="889000" cy="4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06" name="フローチャート: 判断 405"/>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98396</xdr:rowOff>
    </xdr:from>
    <xdr:ext cx="534377" cy="259045"/>
    <xdr:sp macro="" textlink="">
      <xdr:nvSpPr>
        <xdr:cNvPr id="407" name="テキスト ボックス 406"/>
        <xdr:cNvSpPr txBox="1"/>
      </xdr:nvSpPr>
      <xdr:spPr>
        <a:xfrm>
          <a:off x="9372111" y="126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110440</xdr:rowOff>
    </xdr:from>
    <xdr:to>
      <xdr:col>45</xdr:col>
      <xdr:colOff>177800</xdr:colOff>
      <xdr:row>77</xdr:row>
      <xdr:rowOff>20737</xdr:rowOff>
    </xdr:to>
    <xdr:cxnSp macro="">
      <xdr:nvCxnSpPr>
        <xdr:cNvPr id="408" name="直線コネクタ 407"/>
        <xdr:cNvCxnSpPr/>
      </xdr:nvCxnSpPr>
      <xdr:spPr>
        <a:xfrm flipV="1">
          <a:off x="7861300" y="13140640"/>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136952</xdr:rowOff>
    </xdr:from>
    <xdr:to>
      <xdr:col>46</xdr:col>
      <xdr:colOff>38100</xdr:colOff>
      <xdr:row>75</xdr:row>
      <xdr:rowOff>67102</xdr:rowOff>
    </xdr:to>
    <xdr:sp macro="" textlink="">
      <xdr:nvSpPr>
        <xdr:cNvPr id="409" name="フローチャート: 判断 408"/>
        <xdr:cNvSpPr/>
      </xdr:nvSpPr>
      <xdr:spPr>
        <a:xfrm>
          <a:off x="8699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83629</xdr:rowOff>
    </xdr:from>
    <xdr:ext cx="534377" cy="259045"/>
    <xdr:sp macro="" textlink="">
      <xdr:nvSpPr>
        <xdr:cNvPr id="410" name="テキスト ボックス 409"/>
        <xdr:cNvSpPr txBox="1"/>
      </xdr:nvSpPr>
      <xdr:spPr>
        <a:xfrm>
          <a:off x="8483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161599</xdr:rowOff>
    </xdr:from>
    <xdr:to>
      <xdr:col>41</xdr:col>
      <xdr:colOff>50800</xdr:colOff>
      <xdr:row>77</xdr:row>
      <xdr:rowOff>20737</xdr:rowOff>
    </xdr:to>
    <xdr:cxnSp macro="">
      <xdr:nvCxnSpPr>
        <xdr:cNvPr id="411" name="直線コネクタ 410"/>
        <xdr:cNvCxnSpPr/>
      </xdr:nvCxnSpPr>
      <xdr:spPr>
        <a:xfrm>
          <a:off x="6972300" y="13191799"/>
          <a:ext cx="8890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12" name="フローチャート: 判断 411"/>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44812</xdr:rowOff>
    </xdr:from>
    <xdr:ext cx="534377" cy="259045"/>
    <xdr:sp macro="" textlink="">
      <xdr:nvSpPr>
        <xdr:cNvPr id="413" name="テキスト ボックス 412"/>
        <xdr:cNvSpPr txBox="1"/>
      </xdr:nvSpPr>
      <xdr:spPr>
        <a:xfrm>
          <a:off x="7594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4" name="フローチャート: 判断 413"/>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47281</xdr:rowOff>
    </xdr:from>
    <xdr:ext cx="534377" cy="259045"/>
    <xdr:sp macro="" textlink="">
      <xdr:nvSpPr>
        <xdr:cNvPr id="415" name="テキスト ボックス 414"/>
        <xdr:cNvSpPr txBox="1"/>
      </xdr:nvSpPr>
      <xdr:spPr>
        <a:xfrm>
          <a:off x="6705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114824</xdr:rowOff>
    </xdr:from>
    <xdr:to>
      <xdr:col>55</xdr:col>
      <xdr:colOff>50800</xdr:colOff>
      <xdr:row>77</xdr:row>
      <xdr:rowOff>44974</xdr:rowOff>
    </xdr:to>
    <xdr:sp macro="" textlink="">
      <xdr:nvSpPr>
        <xdr:cNvPr id="421" name="楕円 420"/>
        <xdr:cNvSpPr/>
      </xdr:nvSpPr>
      <xdr:spPr>
        <a:xfrm>
          <a:off x="10426700" y="1314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93251</xdr:rowOff>
    </xdr:from>
    <xdr:ext cx="469744" cy="259045"/>
    <xdr:sp macro="" textlink="">
      <xdr:nvSpPr>
        <xdr:cNvPr id="422" name="商工費該当値テキスト"/>
        <xdr:cNvSpPr txBox="1"/>
      </xdr:nvSpPr>
      <xdr:spPr>
        <a:xfrm>
          <a:off x="10528300" y="131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108925</xdr:rowOff>
    </xdr:from>
    <xdr:to>
      <xdr:col>50</xdr:col>
      <xdr:colOff>165100</xdr:colOff>
      <xdr:row>77</xdr:row>
      <xdr:rowOff>39075</xdr:rowOff>
    </xdr:to>
    <xdr:sp macro="" textlink="">
      <xdr:nvSpPr>
        <xdr:cNvPr id="423" name="楕円 422"/>
        <xdr:cNvSpPr/>
      </xdr:nvSpPr>
      <xdr:spPr>
        <a:xfrm>
          <a:off x="9588500" y="131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30202</xdr:rowOff>
    </xdr:from>
    <xdr:ext cx="469744" cy="259045"/>
    <xdr:sp macro="" textlink="">
      <xdr:nvSpPr>
        <xdr:cNvPr id="424" name="テキスト ボックス 423"/>
        <xdr:cNvSpPr txBox="1"/>
      </xdr:nvSpPr>
      <xdr:spPr>
        <a:xfrm>
          <a:off x="9404428" y="1323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59640</xdr:rowOff>
    </xdr:from>
    <xdr:to>
      <xdr:col>46</xdr:col>
      <xdr:colOff>38100</xdr:colOff>
      <xdr:row>76</xdr:row>
      <xdr:rowOff>161240</xdr:rowOff>
    </xdr:to>
    <xdr:sp macro="" textlink="">
      <xdr:nvSpPr>
        <xdr:cNvPr id="425" name="楕円 424"/>
        <xdr:cNvSpPr/>
      </xdr:nvSpPr>
      <xdr:spPr>
        <a:xfrm>
          <a:off x="8699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152367</xdr:rowOff>
    </xdr:from>
    <xdr:ext cx="469744" cy="259045"/>
    <xdr:sp macro="" textlink="">
      <xdr:nvSpPr>
        <xdr:cNvPr id="426" name="テキスト ボックス 425"/>
        <xdr:cNvSpPr txBox="1"/>
      </xdr:nvSpPr>
      <xdr:spPr>
        <a:xfrm>
          <a:off x="8515428" y="131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141387</xdr:rowOff>
    </xdr:from>
    <xdr:to>
      <xdr:col>41</xdr:col>
      <xdr:colOff>101600</xdr:colOff>
      <xdr:row>77</xdr:row>
      <xdr:rowOff>71537</xdr:rowOff>
    </xdr:to>
    <xdr:sp macro="" textlink="">
      <xdr:nvSpPr>
        <xdr:cNvPr id="427" name="楕円 426"/>
        <xdr:cNvSpPr/>
      </xdr:nvSpPr>
      <xdr:spPr>
        <a:xfrm>
          <a:off x="7810500" y="131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62664</xdr:rowOff>
    </xdr:from>
    <xdr:ext cx="469744" cy="259045"/>
    <xdr:sp macro="" textlink="">
      <xdr:nvSpPr>
        <xdr:cNvPr id="428" name="テキスト ボックス 427"/>
        <xdr:cNvSpPr txBox="1"/>
      </xdr:nvSpPr>
      <xdr:spPr>
        <a:xfrm>
          <a:off x="7626428" y="1326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110799</xdr:rowOff>
    </xdr:from>
    <xdr:to>
      <xdr:col>36</xdr:col>
      <xdr:colOff>165100</xdr:colOff>
      <xdr:row>77</xdr:row>
      <xdr:rowOff>40949</xdr:rowOff>
    </xdr:to>
    <xdr:sp macro="" textlink="">
      <xdr:nvSpPr>
        <xdr:cNvPr id="429" name="楕円 428"/>
        <xdr:cNvSpPr/>
      </xdr:nvSpPr>
      <xdr:spPr>
        <a:xfrm>
          <a:off x="6921500" y="131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32076</xdr:rowOff>
    </xdr:from>
    <xdr:ext cx="469744" cy="259045"/>
    <xdr:sp macro="" textlink="">
      <xdr:nvSpPr>
        <xdr:cNvPr id="430" name="テキスト ボックス 429"/>
        <xdr:cNvSpPr txBox="1"/>
      </xdr:nvSpPr>
      <xdr:spPr>
        <a:xfrm>
          <a:off x="6737428" y="1323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104990</xdr:rowOff>
    </xdr:from>
    <xdr:to>
      <xdr:col>54</xdr:col>
      <xdr:colOff>189865</xdr:colOff>
      <xdr:row>99</xdr:row>
      <xdr:rowOff>135928</xdr:rowOff>
    </xdr:to>
    <xdr:cxnSp macro="">
      <xdr:nvCxnSpPr>
        <xdr:cNvPr id="455" name="直線コネクタ 454"/>
        <xdr:cNvCxnSpPr/>
      </xdr:nvCxnSpPr>
      <xdr:spPr>
        <a:xfrm flipV="1">
          <a:off x="10475595" y="15706940"/>
          <a:ext cx="1270" cy="1402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139755</xdr:rowOff>
    </xdr:from>
    <xdr:ext cx="534377" cy="259045"/>
    <xdr:sp macro="" textlink="">
      <xdr:nvSpPr>
        <xdr:cNvPr id="456" name="土木費最小値テキスト"/>
        <xdr:cNvSpPr txBox="1"/>
      </xdr:nvSpPr>
      <xdr:spPr>
        <a:xfrm>
          <a:off x="10528300" y="171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135928</xdr:rowOff>
    </xdr:from>
    <xdr:to>
      <xdr:col>55</xdr:col>
      <xdr:colOff>88900</xdr:colOff>
      <xdr:row>99</xdr:row>
      <xdr:rowOff>135928</xdr:rowOff>
    </xdr:to>
    <xdr:cxnSp macro="">
      <xdr:nvCxnSpPr>
        <xdr:cNvPr id="457" name="直線コネクタ 456"/>
        <xdr:cNvCxnSpPr/>
      </xdr:nvCxnSpPr>
      <xdr:spPr>
        <a:xfrm>
          <a:off x="10388600" y="1710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51667</xdr:rowOff>
    </xdr:from>
    <xdr:ext cx="534377" cy="259045"/>
    <xdr:sp macro="" textlink="">
      <xdr:nvSpPr>
        <xdr:cNvPr id="458" name="土木費最大値テキスト"/>
        <xdr:cNvSpPr txBox="1"/>
      </xdr:nvSpPr>
      <xdr:spPr>
        <a:xfrm>
          <a:off x="10528300" y="154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104990</xdr:rowOff>
    </xdr:from>
    <xdr:to>
      <xdr:col>55</xdr:col>
      <xdr:colOff>88900</xdr:colOff>
      <xdr:row>91</xdr:row>
      <xdr:rowOff>104990</xdr:rowOff>
    </xdr:to>
    <xdr:cxnSp macro="">
      <xdr:nvCxnSpPr>
        <xdr:cNvPr id="459" name="直線コネクタ 458"/>
        <xdr:cNvCxnSpPr/>
      </xdr:nvCxnSpPr>
      <xdr:spPr>
        <a:xfrm>
          <a:off x="10388600" y="157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132995</xdr:rowOff>
    </xdr:from>
    <xdr:to>
      <xdr:col>55</xdr:col>
      <xdr:colOff>0</xdr:colOff>
      <xdr:row>99</xdr:row>
      <xdr:rowOff>135928</xdr:rowOff>
    </xdr:to>
    <xdr:cxnSp macro="">
      <xdr:nvCxnSpPr>
        <xdr:cNvPr id="460" name="直線コネクタ 459"/>
        <xdr:cNvCxnSpPr/>
      </xdr:nvCxnSpPr>
      <xdr:spPr>
        <a:xfrm>
          <a:off x="9639300" y="17106545"/>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106709</xdr:rowOff>
    </xdr:from>
    <xdr:ext cx="534377" cy="259045"/>
    <xdr:sp macro="" textlink="">
      <xdr:nvSpPr>
        <xdr:cNvPr id="461" name="土木費平均値テキスト"/>
        <xdr:cNvSpPr txBox="1"/>
      </xdr:nvSpPr>
      <xdr:spPr>
        <a:xfrm>
          <a:off x="10528300" y="16223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83832</xdr:rowOff>
    </xdr:from>
    <xdr:to>
      <xdr:col>55</xdr:col>
      <xdr:colOff>50800</xdr:colOff>
      <xdr:row>96</xdr:row>
      <xdr:rowOff>13982</xdr:rowOff>
    </xdr:to>
    <xdr:sp macro="" textlink="">
      <xdr:nvSpPr>
        <xdr:cNvPr id="462" name="フローチャート: 判断 461"/>
        <xdr:cNvSpPr/>
      </xdr:nvSpPr>
      <xdr:spPr>
        <a:xfrm>
          <a:off x="104267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2921</xdr:rowOff>
    </xdr:from>
    <xdr:to>
      <xdr:col>50</xdr:col>
      <xdr:colOff>114300</xdr:colOff>
      <xdr:row>99</xdr:row>
      <xdr:rowOff>132995</xdr:rowOff>
    </xdr:to>
    <xdr:cxnSp macro="">
      <xdr:nvCxnSpPr>
        <xdr:cNvPr id="463" name="直線コネクタ 462"/>
        <xdr:cNvCxnSpPr/>
      </xdr:nvCxnSpPr>
      <xdr:spPr>
        <a:xfrm>
          <a:off x="8750300" y="16976471"/>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15329</xdr:rowOff>
    </xdr:from>
    <xdr:to>
      <xdr:col>50</xdr:col>
      <xdr:colOff>165100</xdr:colOff>
      <xdr:row>94</xdr:row>
      <xdr:rowOff>116929</xdr:rowOff>
    </xdr:to>
    <xdr:sp macro="" textlink="">
      <xdr:nvSpPr>
        <xdr:cNvPr id="464" name="フローチャート: 判断 463"/>
        <xdr:cNvSpPr/>
      </xdr:nvSpPr>
      <xdr:spPr>
        <a:xfrm>
          <a:off x="9588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133456</xdr:rowOff>
    </xdr:from>
    <xdr:ext cx="534377" cy="259045"/>
    <xdr:sp macro="" textlink="">
      <xdr:nvSpPr>
        <xdr:cNvPr id="465" name="テキスト ボックス 464"/>
        <xdr:cNvSpPr txBox="1"/>
      </xdr:nvSpPr>
      <xdr:spPr>
        <a:xfrm>
          <a:off x="9372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35001</xdr:rowOff>
    </xdr:from>
    <xdr:to>
      <xdr:col>45</xdr:col>
      <xdr:colOff>177800</xdr:colOff>
      <xdr:row>99</xdr:row>
      <xdr:rowOff>2921</xdr:rowOff>
    </xdr:to>
    <xdr:cxnSp macro="">
      <xdr:nvCxnSpPr>
        <xdr:cNvPr id="466" name="直線コネクタ 465"/>
        <xdr:cNvCxnSpPr/>
      </xdr:nvCxnSpPr>
      <xdr:spPr>
        <a:xfrm>
          <a:off x="7861300" y="16665651"/>
          <a:ext cx="889000" cy="3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71870</xdr:rowOff>
    </xdr:from>
    <xdr:to>
      <xdr:col>46</xdr:col>
      <xdr:colOff>38100</xdr:colOff>
      <xdr:row>96</xdr:row>
      <xdr:rowOff>2020</xdr:rowOff>
    </xdr:to>
    <xdr:sp macro="" textlink="">
      <xdr:nvSpPr>
        <xdr:cNvPr id="467" name="フローチャート: 判断 466"/>
        <xdr:cNvSpPr/>
      </xdr:nvSpPr>
      <xdr:spPr>
        <a:xfrm>
          <a:off x="8699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18547</xdr:rowOff>
    </xdr:from>
    <xdr:ext cx="534377" cy="259045"/>
    <xdr:sp macro="" textlink="">
      <xdr:nvSpPr>
        <xdr:cNvPr id="468" name="テキスト ボックス 467"/>
        <xdr:cNvSpPr txBox="1"/>
      </xdr:nvSpPr>
      <xdr:spPr>
        <a:xfrm>
          <a:off x="8483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35001</xdr:rowOff>
    </xdr:from>
    <xdr:to>
      <xdr:col>41</xdr:col>
      <xdr:colOff>50800</xdr:colOff>
      <xdr:row>99</xdr:row>
      <xdr:rowOff>34353</xdr:rowOff>
    </xdr:to>
    <xdr:cxnSp macro="">
      <xdr:nvCxnSpPr>
        <xdr:cNvPr id="469" name="直線コネクタ 468"/>
        <xdr:cNvCxnSpPr/>
      </xdr:nvCxnSpPr>
      <xdr:spPr>
        <a:xfrm flipV="1">
          <a:off x="6972300" y="16665651"/>
          <a:ext cx="889000" cy="3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26036</xdr:rowOff>
    </xdr:from>
    <xdr:to>
      <xdr:col>41</xdr:col>
      <xdr:colOff>101600</xdr:colOff>
      <xdr:row>95</xdr:row>
      <xdr:rowOff>127636</xdr:rowOff>
    </xdr:to>
    <xdr:sp macro="" textlink="">
      <xdr:nvSpPr>
        <xdr:cNvPr id="470" name="フローチャート: 判断 469"/>
        <xdr:cNvSpPr/>
      </xdr:nvSpPr>
      <xdr:spPr>
        <a:xfrm>
          <a:off x="7810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144163</xdr:rowOff>
    </xdr:from>
    <xdr:ext cx="534377" cy="259045"/>
    <xdr:sp macro="" textlink="">
      <xdr:nvSpPr>
        <xdr:cNvPr id="471" name="テキスト ボックス 470"/>
        <xdr:cNvSpPr txBox="1"/>
      </xdr:nvSpPr>
      <xdr:spPr>
        <a:xfrm>
          <a:off x="7594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22034</xdr:rowOff>
    </xdr:from>
    <xdr:to>
      <xdr:col>36</xdr:col>
      <xdr:colOff>165100</xdr:colOff>
      <xdr:row>95</xdr:row>
      <xdr:rowOff>123634</xdr:rowOff>
    </xdr:to>
    <xdr:sp macro="" textlink="">
      <xdr:nvSpPr>
        <xdr:cNvPr id="472" name="フローチャート: 判断 471"/>
        <xdr:cNvSpPr/>
      </xdr:nvSpPr>
      <xdr:spPr>
        <a:xfrm>
          <a:off x="6921500" y="1630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140161</xdr:rowOff>
    </xdr:from>
    <xdr:ext cx="534377" cy="259045"/>
    <xdr:sp macro="" textlink="">
      <xdr:nvSpPr>
        <xdr:cNvPr id="473" name="テキスト ボックス 472"/>
        <xdr:cNvSpPr txBox="1"/>
      </xdr:nvSpPr>
      <xdr:spPr>
        <a:xfrm>
          <a:off x="6705111" y="160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85128</xdr:rowOff>
    </xdr:from>
    <xdr:to>
      <xdr:col>55</xdr:col>
      <xdr:colOff>50800</xdr:colOff>
      <xdr:row>100</xdr:row>
      <xdr:rowOff>15278</xdr:rowOff>
    </xdr:to>
    <xdr:sp macro="" textlink="">
      <xdr:nvSpPr>
        <xdr:cNvPr id="479" name="楕円 478"/>
        <xdr:cNvSpPr/>
      </xdr:nvSpPr>
      <xdr:spPr>
        <a:xfrm>
          <a:off x="10426700" y="170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55</xdr:rowOff>
    </xdr:from>
    <xdr:ext cx="534377" cy="259045"/>
    <xdr:sp macro="" textlink="">
      <xdr:nvSpPr>
        <xdr:cNvPr id="480" name="土木費該当値テキスト"/>
        <xdr:cNvSpPr txBox="1"/>
      </xdr:nvSpPr>
      <xdr:spPr>
        <a:xfrm>
          <a:off x="10528300" y="169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82195</xdr:rowOff>
    </xdr:from>
    <xdr:to>
      <xdr:col>50</xdr:col>
      <xdr:colOff>165100</xdr:colOff>
      <xdr:row>100</xdr:row>
      <xdr:rowOff>12345</xdr:rowOff>
    </xdr:to>
    <xdr:sp macro="" textlink="">
      <xdr:nvSpPr>
        <xdr:cNvPr id="481" name="楕円 480"/>
        <xdr:cNvSpPr/>
      </xdr:nvSpPr>
      <xdr:spPr>
        <a:xfrm>
          <a:off x="9588500" y="170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100</xdr:row>
      <xdr:rowOff>3472</xdr:rowOff>
    </xdr:from>
    <xdr:ext cx="534377" cy="259045"/>
    <xdr:sp macro="" textlink="">
      <xdr:nvSpPr>
        <xdr:cNvPr id="482" name="テキスト ボックス 481"/>
        <xdr:cNvSpPr txBox="1"/>
      </xdr:nvSpPr>
      <xdr:spPr>
        <a:xfrm>
          <a:off x="9372111" y="171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123571</xdr:rowOff>
    </xdr:from>
    <xdr:to>
      <xdr:col>46</xdr:col>
      <xdr:colOff>38100</xdr:colOff>
      <xdr:row>99</xdr:row>
      <xdr:rowOff>53721</xdr:rowOff>
    </xdr:to>
    <xdr:sp macro="" textlink="">
      <xdr:nvSpPr>
        <xdr:cNvPr id="483" name="楕円 482"/>
        <xdr:cNvSpPr/>
      </xdr:nvSpPr>
      <xdr:spPr>
        <a:xfrm>
          <a:off x="8699500" y="169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44848</xdr:rowOff>
    </xdr:from>
    <xdr:ext cx="534377" cy="259045"/>
    <xdr:sp macro="" textlink="">
      <xdr:nvSpPr>
        <xdr:cNvPr id="484" name="テキスト ボックス 483"/>
        <xdr:cNvSpPr txBox="1"/>
      </xdr:nvSpPr>
      <xdr:spPr>
        <a:xfrm>
          <a:off x="8483111" y="1701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155651</xdr:rowOff>
    </xdr:from>
    <xdr:to>
      <xdr:col>41</xdr:col>
      <xdr:colOff>101600</xdr:colOff>
      <xdr:row>97</xdr:row>
      <xdr:rowOff>85801</xdr:rowOff>
    </xdr:to>
    <xdr:sp macro="" textlink="">
      <xdr:nvSpPr>
        <xdr:cNvPr id="485" name="楕円 484"/>
        <xdr:cNvSpPr/>
      </xdr:nvSpPr>
      <xdr:spPr>
        <a:xfrm>
          <a:off x="7810500" y="166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76928</xdr:rowOff>
    </xdr:from>
    <xdr:ext cx="534377" cy="259045"/>
    <xdr:sp macro="" textlink="">
      <xdr:nvSpPr>
        <xdr:cNvPr id="486" name="テキスト ボックス 485"/>
        <xdr:cNvSpPr txBox="1"/>
      </xdr:nvSpPr>
      <xdr:spPr>
        <a:xfrm>
          <a:off x="7594111" y="16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155003</xdr:rowOff>
    </xdr:from>
    <xdr:to>
      <xdr:col>36</xdr:col>
      <xdr:colOff>165100</xdr:colOff>
      <xdr:row>99</xdr:row>
      <xdr:rowOff>85153</xdr:rowOff>
    </xdr:to>
    <xdr:sp macro="" textlink="">
      <xdr:nvSpPr>
        <xdr:cNvPr id="487" name="楕円 486"/>
        <xdr:cNvSpPr/>
      </xdr:nvSpPr>
      <xdr:spPr>
        <a:xfrm>
          <a:off x="6921500" y="169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76280</xdr:rowOff>
    </xdr:from>
    <xdr:ext cx="534377" cy="259045"/>
    <xdr:sp macro="" textlink="">
      <xdr:nvSpPr>
        <xdr:cNvPr id="488" name="テキスト ボックス 487"/>
        <xdr:cNvSpPr txBox="1"/>
      </xdr:nvSpPr>
      <xdr:spPr>
        <a:xfrm>
          <a:off x="6705111" y="1704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3" name="直線コネクタ 512"/>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4"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5" name="直線コネクタ 514"/>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16"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17" name="直線コネクタ 516"/>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15570</xdr:rowOff>
    </xdr:from>
    <xdr:to>
      <xdr:col>85</xdr:col>
      <xdr:colOff>127000</xdr:colOff>
      <xdr:row>36</xdr:row>
      <xdr:rowOff>158674</xdr:rowOff>
    </xdr:to>
    <xdr:cxnSp macro="">
      <xdr:nvCxnSpPr>
        <xdr:cNvPr id="518" name="直線コネクタ 517"/>
        <xdr:cNvCxnSpPr/>
      </xdr:nvCxnSpPr>
      <xdr:spPr>
        <a:xfrm flipV="1">
          <a:off x="15481300" y="6016320"/>
          <a:ext cx="838200" cy="3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118838</xdr:rowOff>
    </xdr:from>
    <xdr:ext cx="534377" cy="259045"/>
    <xdr:sp macro="" textlink="">
      <xdr:nvSpPr>
        <xdr:cNvPr id="519" name="消防費平均値テキスト"/>
        <xdr:cNvSpPr txBox="1"/>
      </xdr:nvSpPr>
      <xdr:spPr>
        <a:xfrm>
          <a:off x="16370300" y="59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20" name="フローチャート: 判断 519"/>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68148</xdr:rowOff>
    </xdr:from>
    <xdr:to>
      <xdr:col>81</xdr:col>
      <xdr:colOff>50800</xdr:colOff>
      <xdr:row>36</xdr:row>
      <xdr:rowOff>158674</xdr:rowOff>
    </xdr:to>
    <xdr:cxnSp macro="">
      <xdr:nvCxnSpPr>
        <xdr:cNvPr id="521" name="直線コネクタ 520"/>
        <xdr:cNvCxnSpPr/>
      </xdr:nvCxnSpPr>
      <xdr:spPr>
        <a:xfrm>
          <a:off x="14592300" y="6068898"/>
          <a:ext cx="889000" cy="2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2" name="フローチャート: 判断 521"/>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105605</xdr:rowOff>
    </xdr:from>
    <xdr:ext cx="534377" cy="259045"/>
    <xdr:sp macro="" textlink="">
      <xdr:nvSpPr>
        <xdr:cNvPr id="523" name="テキスト ボックス 522"/>
        <xdr:cNvSpPr txBox="1"/>
      </xdr:nvSpPr>
      <xdr:spPr>
        <a:xfrm>
          <a:off x="15214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68148</xdr:rowOff>
    </xdr:from>
    <xdr:to>
      <xdr:col>76</xdr:col>
      <xdr:colOff>114300</xdr:colOff>
      <xdr:row>36</xdr:row>
      <xdr:rowOff>30125</xdr:rowOff>
    </xdr:to>
    <xdr:cxnSp macro="">
      <xdr:nvCxnSpPr>
        <xdr:cNvPr id="524" name="直線コネクタ 523"/>
        <xdr:cNvCxnSpPr/>
      </xdr:nvCxnSpPr>
      <xdr:spPr>
        <a:xfrm flipV="1">
          <a:off x="13703300" y="6068898"/>
          <a:ext cx="889000" cy="1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xdr:rowOff>
    </xdr:from>
    <xdr:to>
      <xdr:col>76</xdr:col>
      <xdr:colOff>165100</xdr:colOff>
      <xdr:row>34</xdr:row>
      <xdr:rowOff>117348</xdr:rowOff>
    </xdr:to>
    <xdr:sp macro="" textlink="">
      <xdr:nvSpPr>
        <xdr:cNvPr id="525" name="フローチャート: 判断 524"/>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133875</xdr:rowOff>
    </xdr:from>
    <xdr:ext cx="534377" cy="259045"/>
    <xdr:sp macro="" textlink="">
      <xdr:nvSpPr>
        <xdr:cNvPr id="526" name="テキスト ボックス 525"/>
        <xdr:cNvSpPr txBox="1"/>
      </xdr:nvSpPr>
      <xdr:spPr>
        <a:xfrm>
          <a:off x="14325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30125</xdr:rowOff>
    </xdr:from>
    <xdr:to>
      <xdr:col>71</xdr:col>
      <xdr:colOff>177800</xdr:colOff>
      <xdr:row>37</xdr:row>
      <xdr:rowOff>65405</xdr:rowOff>
    </xdr:to>
    <xdr:cxnSp macro="">
      <xdr:nvCxnSpPr>
        <xdr:cNvPr id="527" name="直線コネクタ 526"/>
        <xdr:cNvCxnSpPr/>
      </xdr:nvCxnSpPr>
      <xdr:spPr>
        <a:xfrm flipV="1">
          <a:off x="12814300" y="6202325"/>
          <a:ext cx="889000" cy="2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28" name="フローチャート: 判断 527"/>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45026</xdr:rowOff>
    </xdr:from>
    <xdr:ext cx="534377" cy="259045"/>
    <xdr:sp macro="" textlink="">
      <xdr:nvSpPr>
        <xdr:cNvPr id="529" name="テキスト ボックス 528"/>
        <xdr:cNvSpPr txBox="1"/>
      </xdr:nvSpPr>
      <xdr:spPr>
        <a:xfrm>
          <a:off x="13436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30" name="フローチャート: 判断 529"/>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9288</xdr:rowOff>
    </xdr:from>
    <xdr:ext cx="534377" cy="259045"/>
    <xdr:sp macro="" textlink="">
      <xdr:nvSpPr>
        <xdr:cNvPr id="531" name="テキスト ボックス 530"/>
        <xdr:cNvSpPr txBox="1"/>
      </xdr:nvSpPr>
      <xdr:spPr>
        <a:xfrm>
          <a:off x="12547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136220</xdr:rowOff>
    </xdr:from>
    <xdr:to>
      <xdr:col>85</xdr:col>
      <xdr:colOff>177800</xdr:colOff>
      <xdr:row>35</xdr:row>
      <xdr:rowOff>66370</xdr:rowOff>
    </xdr:to>
    <xdr:sp macro="" textlink="">
      <xdr:nvSpPr>
        <xdr:cNvPr id="537" name="楕円 536"/>
        <xdr:cNvSpPr/>
      </xdr:nvSpPr>
      <xdr:spPr>
        <a:xfrm>
          <a:off x="162687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159097</xdr:rowOff>
    </xdr:from>
    <xdr:ext cx="534377" cy="259045"/>
    <xdr:sp macro="" textlink="">
      <xdr:nvSpPr>
        <xdr:cNvPr id="538" name="消防費該当値テキスト"/>
        <xdr:cNvSpPr txBox="1"/>
      </xdr:nvSpPr>
      <xdr:spPr>
        <a:xfrm>
          <a:off x="16370300" y="58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107874</xdr:rowOff>
    </xdr:from>
    <xdr:to>
      <xdr:col>81</xdr:col>
      <xdr:colOff>101600</xdr:colOff>
      <xdr:row>37</xdr:row>
      <xdr:rowOff>38024</xdr:rowOff>
    </xdr:to>
    <xdr:sp macro="" textlink="">
      <xdr:nvSpPr>
        <xdr:cNvPr id="539" name="楕円 538"/>
        <xdr:cNvSpPr/>
      </xdr:nvSpPr>
      <xdr:spPr>
        <a:xfrm>
          <a:off x="15430500" y="62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29151</xdr:rowOff>
    </xdr:from>
    <xdr:ext cx="534377" cy="259045"/>
    <xdr:sp macro="" textlink="">
      <xdr:nvSpPr>
        <xdr:cNvPr id="540" name="テキスト ボックス 539"/>
        <xdr:cNvSpPr txBox="1"/>
      </xdr:nvSpPr>
      <xdr:spPr>
        <a:xfrm>
          <a:off x="15214111" y="63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17348</xdr:rowOff>
    </xdr:from>
    <xdr:to>
      <xdr:col>76</xdr:col>
      <xdr:colOff>165100</xdr:colOff>
      <xdr:row>35</xdr:row>
      <xdr:rowOff>118948</xdr:rowOff>
    </xdr:to>
    <xdr:sp macro="" textlink="">
      <xdr:nvSpPr>
        <xdr:cNvPr id="541" name="楕円 540"/>
        <xdr:cNvSpPr/>
      </xdr:nvSpPr>
      <xdr:spPr>
        <a:xfrm>
          <a:off x="145415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110075</xdr:rowOff>
    </xdr:from>
    <xdr:ext cx="534377" cy="259045"/>
    <xdr:sp macro="" textlink="">
      <xdr:nvSpPr>
        <xdr:cNvPr id="542" name="テキスト ボックス 541"/>
        <xdr:cNvSpPr txBox="1"/>
      </xdr:nvSpPr>
      <xdr:spPr>
        <a:xfrm>
          <a:off x="14325111" y="61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150775</xdr:rowOff>
    </xdr:from>
    <xdr:to>
      <xdr:col>72</xdr:col>
      <xdr:colOff>38100</xdr:colOff>
      <xdr:row>36</xdr:row>
      <xdr:rowOff>80925</xdr:rowOff>
    </xdr:to>
    <xdr:sp macro="" textlink="">
      <xdr:nvSpPr>
        <xdr:cNvPr id="543" name="楕円 542"/>
        <xdr:cNvSpPr/>
      </xdr:nvSpPr>
      <xdr:spPr>
        <a:xfrm>
          <a:off x="13652500" y="61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72052</xdr:rowOff>
    </xdr:from>
    <xdr:ext cx="534377" cy="259045"/>
    <xdr:sp macro="" textlink="">
      <xdr:nvSpPr>
        <xdr:cNvPr id="544" name="テキスト ボックス 543"/>
        <xdr:cNvSpPr txBox="1"/>
      </xdr:nvSpPr>
      <xdr:spPr>
        <a:xfrm>
          <a:off x="13436111" y="6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xdr:rowOff>
    </xdr:from>
    <xdr:to>
      <xdr:col>67</xdr:col>
      <xdr:colOff>101600</xdr:colOff>
      <xdr:row>37</xdr:row>
      <xdr:rowOff>116205</xdr:rowOff>
    </xdr:to>
    <xdr:sp macro="" textlink="">
      <xdr:nvSpPr>
        <xdr:cNvPr id="545" name="楕円 544"/>
        <xdr:cNvSpPr/>
      </xdr:nvSpPr>
      <xdr:spPr>
        <a:xfrm>
          <a:off x="12763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107332</xdr:rowOff>
    </xdr:from>
    <xdr:ext cx="534377" cy="259045"/>
    <xdr:sp macro="" textlink="">
      <xdr:nvSpPr>
        <xdr:cNvPr id="546" name="テキスト ボックス 545"/>
        <xdr:cNvSpPr txBox="1"/>
      </xdr:nvSpPr>
      <xdr:spPr>
        <a:xfrm>
          <a:off x="12547111" y="64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138367</xdr:rowOff>
    </xdr:from>
    <xdr:to>
      <xdr:col>85</xdr:col>
      <xdr:colOff>126364</xdr:colOff>
      <xdr:row>59</xdr:row>
      <xdr:rowOff>106667</xdr:rowOff>
    </xdr:to>
    <xdr:cxnSp macro="">
      <xdr:nvCxnSpPr>
        <xdr:cNvPr id="571" name="直線コネクタ 570"/>
        <xdr:cNvCxnSpPr/>
      </xdr:nvCxnSpPr>
      <xdr:spPr>
        <a:xfrm flipV="1">
          <a:off x="16317595" y="8882317"/>
          <a:ext cx="1269" cy="133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110494</xdr:rowOff>
    </xdr:from>
    <xdr:ext cx="534377" cy="259045"/>
    <xdr:sp macro="" textlink="">
      <xdr:nvSpPr>
        <xdr:cNvPr id="572" name="教育費最小値テキスト"/>
        <xdr:cNvSpPr txBox="1"/>
      </xdr:nvSpPr>
      <xdr:spPr>
        <a:xfrm>
          <a:off x="16370300" y="102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106667</xdr:rowOff>
    </xdr:from>
    <xdr:to>
      <xdr:col>86</xdr:col>
      <xdr:colOff>25400</xdr:colOff>
      <xdr:row>59</xdr:row>
      <xdr:rowOff>106667</xdr:rowOff>
    </xdr:to>
    <xdr:cxnSp macro="">
      <xdr:nvCxnSpPr>
        <xdr:cNvPr id="573" name="直線コネクタ 572"/>
        <xdr:cNvCxnSpPr/>
      </xdr:nvCxnSpPr>
      <xdr:spPr>
        <a:xfrm>
          <a:off x="16230600" y="1022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85044</xdr:rowOff>
    </xdr:from>
    <xdr:ext cx="534377" cy="259045"/>
    <xdr:sp macro="" textlink="">
      <xdr:nvSpPr>
        <xdr:cNvPr id="574" name="教育費最大値テキスト"/>
        <xdr:cNvSpPr txBox="1"/>
      </xdr:nvSpPr>
      <xdr:spPr>
        <a:xfrm>
          <a:off x="16370300" y="86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138367</xdr:rowOff>
    </xdr:from>
    <xdr:to>
      <xdr:col>86</xdr:col>
      <xdr:colOff>25400</xdr:colOff>
      <xdr:row>51</xdr:row>
      <xdr:rowOff>138367</xdr:rowOff>
    </xdr:to>
    <xdr:cxnSp macro="">
      <xdr:nvCxnSpPr>
        <xdr:cNvPr id="575" name="直線コネクタ 574"/>
        <xdr:cNvCxnSpPr/>
      </xdr:nvCxnSpPr>
      <xdr:spPr>
        <a:xfrm>
          <a:off x="16230600" y="888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70358</xdr:rowOff>
    </xdr:from>
    <xdr:to>
      <xdr:col>85</xdr:col>
      <xdr:colOff>127000</xdr:colOff>
      <xdr:row>57</xdr:row>
      <xdr:rowOff>142977</xdr:rowOff>
    </xdr:to>
    <xdr:cxnSp macro="">
      <xdr:nvCxnSpPr>
        <xdr:cNvPr id="576" name="直線コネクタ 575"/>
        <xdr:cNvCxnSpPr/>
      </xdr:nvCxnSpPr>
      <xdr:spPr>
        <a:xfrm flipV="1">
          <a:off x="15481300" y="9843008"/>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59465</xdr:rowOff>
    </xdr:from>
    <xdr:ext cx="534377" cy="259045"/>
    <xdr:sp macro="" textlink="">
      <xdr:nvSpPr>
        <xdr:cNvPr id="577" name="教育費平均値テキスト"/>
        <xdr:cNvSpPr txBox="1"/>
      </xdr:nvSpPr>
      <xdr:spPr>
        <a:xfrm>
          <a:off x="16370300" y="931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36588</xdr:rowOff>
    </xdr:from>
    <xdr:to>
      <xdr:col>85</xdr:col>
      <xdr:colOff>177800</xdr:colOff>
      <xdr:row>55</xdr:row>
      <xdr:rowOff>138188</xdr:rowOff>
    </xdr:to>
    <xdr:sp macro="" textlink="">
      <xdr:nvSpPr>
        <xdr:cNvPr id="578" name="フローチャート: 判断 577"/>
        <xdr:cNvSpPr/>
      </xdr:nvSpPr>
      <xdr:spPr>
        <a:xfrm>
          <a:off x="162687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142977</xdr:rowOff>
    </xdr:from>
    <xdr:to>
      <xdr:col>81</xdr:col>
      <xdr:colOff>50800</xdr:colOff>
      <xdr:row>58</xdr:row>
      <xdr:rowOff>19951</xdr:rowOff>
    </xdr:to>
    <xdr:cxnSp macro="">
      <xdr:nvCxnSpPr>
        <xdr:cNvPr id="579" name="直線コネクタ 578"/>
        <xdr:cNvCxnSpPr/>
      </xdr:nvCxnSpPr>
      <xdr:spPr>
        <a:xfrm flipV="1">
          <a:off x="14592300" y="9915627"/>
          <a:ext cx="889000" cy="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131649</xdr:rowOff>
    </xdr:from>
    <xdr:to>
      <xdr:col>81</xdr:col>
      <xdr:colOff>101600</xdr:colOff>
      <xdr:row>55</xdr:row>
      <xdr:rowOff>61799</xdr:rowOff>
    </xdr:to>
    <xdr:sp macro="" textlink="">
      <xdr:nvSpPr>
        <xdr:cNvPr id="580" name="フローチャート: 判断 579"/>
        <xdr:cNvSpPr/>
      </xdr:nvSpPr>
      <xdr:spPr>
        <a:xfrm>
          <a:off x="15430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78326</xdr:rowOff>
    </xdr:from>
    <xdr:ext cx="534377" cy="259045"/>
    <xdr:sp macro="" textlink="">
      <xdr:nvSpPr>
        <xdr:cNvPr id="581" name="テキスト ボックス 580"/>
        <xdr:cNvSpPr txBox="1"/>
      </xdr:nvSpPr>
      <xdr:spPr>
        <a:xfrm>
          <a:off x="15214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129718</xdr:rowOff>
    </xdr:from>
    <xdr:to>
      <xdr:col>76</xdr:col>
      <xdr:colOff>114300</xdr:colOff>
      <xdr:row>58</xdr:row>
      <xdr:rowOff>19951</xdr:rowOff>
    </xdr:to>
    <xdr:cxnSp macro="">
      <xdr:nvCxnSpPr>
        <xdr:cNvPr id="582" name="直線コネクタ 581"/>
        <xdr:cNvCxnSpPr/>
      </xdr:nvCxnSpPr>
      <xdr:spPr>
        <a:xfrm>
          <a:off x="13703300" y="9902368"/>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106350</xdr:rowOff>
    </xdr:from>
    <xdr:to>
      <xdr:col>76</xdr:col>
      <xdr:colOff>165100</xdr:colOff>
      <xdr:row>55</xdr:row>
      <xdr:rowOff>36500</xdr:rowOff>
    </xdr:to>
    <xdr:sp macro="" textlink="">
      <xdr:nvSpPr>
        <xdr:cNvPr id="583" name="フローチャート: 判断 582"/>
        <xdr:cNvSpPr/>
      </xdr:nvSpPr>
      <xdr:spPr>
        <a:xfrm>
          <a:off x="14541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53027</xdr:rowOff>
    </xdr:from>
    <xdr:ext cx="534377" cy="259045"/>
    <xdr:sp macro="" textlink="">
      <xdr:nvSpPr>
        <xdr:cNvPr id="584" name="テキスト ボックス 583"/>
        <xdr:cNvSpPr txBox="1"/>
      </xdr:nvSpPr>
      <xdr:spPr>
        <a:xfrm>
          <a:off x="14325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92684</xdr:rowOff>
    </xdr:from>
    <xdr:to>
      <xdr:col>71</xdr:col>
      <xdr:colOff>177800</xdr:colOff>
      <xdr:row>57</xdr:row>
      <xdr:rowOff>129718</xdr:rowOff>
    </xdr:to>
    <xdr:cxnSp macro="">
      <xdr:nvCxnSpPr>
        <xdr:cNvPr id="585" name="直線コネクタ 584"/>
        <xdr:cNvCxnSpPr/>
      </xdr:nvCxnSpPr>
      <xdr:spPr>
        <a:xfrm>
          <a:off x="12814300" y="8665184"/>
          <a:ext cx="889000" cy="12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170511</xdr:rowOff>
    </xdr:from>
    <xdr:to>
      <xdr:col>72</xdr:col>
      <xdr:colOff>38100</xdr:colOff>
      <xdr:row>56</xdr:row>
      <xdr:rowOff>100661</xdr:rowOff>
    </xdr:to>
    <xdr:sp macro="" textlink="">
      <xdr:nvSpPr>
        <xdr:cNvPr id="586" name="フローチャート: 判断 585"/>
        <xdr:cNvSpPr/>
      </xdr:nvSpPr>
      <xdr:spPr>
        <a:xfrm>
          <a:off x="13652500" y="960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117188</xdr:rowOff>
    </xdr:from>
    <xdr:ext cx="534377" cy="259045"/>
    <xdr:sp macro="" textlink="">
      <xdr:nvSpPr>
        <xdr:cNvPr id="587" name="テキスト ボックス 586"/>
        <xdr:cNvSpPr txBox="1"/>
      </xdr:nvSpPr>
      <xdr:spPr>
        <a:xfrm>
          <a:off x="13436111" y="93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167577</xdr:rowOff>
    </xdr:from>
    <xdr:to>
      <xdr:col>67</xdr:col>
      <xdr:colOff>101600</xdr:colOff>
      <xdr:row>56</xdr:row>
      <xdr:rowOff>97727</xdr:rowOff>
    </xdr:to>
    <xdr:sp macro="" textlink="">
      <xdr:nvSpPr>
        <xdr:cNvPr id="588" name="フローチャート: 判断 587"/>
        <xdr:cNvSpPr/>
      </xdr:nvSpPr>
      <xdr:spPr>
        <a:xfrm>
          <a:off x="12763500" y="95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88854</xdr:rowOff>
    </xdr:from>
    <xdr:ext cx="534377" cy="259045"/>
    <xdr:sp macro="" textlink="">
      <xdr:nvSpPr>
        <xdr:cNvPr id="589" name="テキスト ボックス 588"/>
        <xdr:cNvSpPr txBox="1"/>
      </xdr:nvSpPr>
      <xdr:spPr>
        <a:xfrm>
          <a:off x="12547111" y="96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19558</xdr:rowOff>
    </xdr:from>
    <xdr:to>
      <xdr:col>85</xdr:col>
      <xdr:colOff>177800</xdr:colOff>
      <xdr:row>57</xdr:row>
      <xdr:rowOff>121158</xdr:rowOff>
    </xdr:to>
    <xdr:sp macro="" textlink="">
      <xdr:nvSpPr>
        <xdr:cNvPr id="595" name="楕円 594"/>
        <xdr:cNvSpPr/>
      </xdr:nvSpPr>
      <xdr:spPr>
        <a:xfrm>
          <a:off x="16268700" y="97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169435</xdr:rowOff>
    </xdr:from>
    <xdr:ext cx="534377" cy="259045"/>
    <xdr:sp macro="" textlink="">
      <xdr:nvSpPr>
        <xdr:cNvPr id="596" name="教育費該当値テキスト"/>
        <xdr:cNvSpPr txBox="1"/>
      </xdr:nvSpPr>
      <xdr:spPr>
        <a:xfrm>
          <a:off x="16370300" y="97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92177</xdr:rowOff>
    </xdr:from>
    <xdr:to>
      <xdr:col>81</xdr:col>
      <xdr:colOff>101600</xdr:colOff>
      <xdr:row>58</xdr:row>
      <xdr:rowOff>22327</xdr:rowOff>
    </xdr:to>
    <xdr:sp macro="" textlink="">
      <xdr:nvSpPr>
        <xdr:cNvPr id="597" name="楕円 596"/>
        <xdr:cNvSpPr/>
      </xdr:nvSpPr>
      <xdr:spPr>
        <a:xfrm>
          <a:off x="15430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13454</xdr:rowOff>
    </xdr:from>
    <xdr:ext cx="534377" cy="259045"/>
    <xdr:sp macro="" textlink="">
      <xdr:nvSpPr>
        <xdr:cNvPr id="598" name="テキスト ボックス 597"/>
        <xdr:cNvSpPr txBox="1"/>
      </xdr:nvSpPr>
      <xdr:spPr>
        <a:xfrm>
          <a:off x="15214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140601</xdr:rowOff>
    </xdr:from>
    <xdr:to>
      <xdr:col>76</xdr:col>
      <xdr:colOff>165100</xdr:colOff>
      <xdr:row>58</xdr:row>
      <xdr:rowOff>70751</xdr:rowOff>
    </xdr:to>
    <xdr:sp macro="" textlink="">
      <xdr:nvSpPr>
        <xdr:cNvPr id="599" name="楕円 598"/>
        <xdr:cNvSpPr/>
      </xdr:nvSpPr>
      <xdr:spPr>
        <a:xfrm>
          <a:off x="14541500" y="99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61878</xdr:rowOff>
    </xdr:from>
    <xdr:ext cx="534377" cy="259045"/>
    <xdr:sp macro="" textlink="">
      <xdr:nvSpPr>
        <xdr:cNvPr id="600" name="テキスト ボックス 599"/>
        <xdr:cNvSpPr txBox="1"/>
      </xdr:nvSpPr>
      <xdr:spPr>
        <a:xfrm>
          <a:off x="14325111" y="100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78918</xdr:rowOff>
    </xdr:from>
    <xdr:to>
      <xdr:col>72</xdr:col>
      <xdr:colOff>38100</xdr:colOff>
      <xdr:row>58</xdr:row>
      <xdr:rowOff>9068</xdr:rowOff>
    </xdr:to>
    <xdr:sp macro="" textlink="">
      <xdr:nvSpPr>
        <xdr:cNvPr id="601" name="楕円 600"/>
        <xdr:cNvSpPr/>
      </xdr:nvSpPr>
      <xdr:spPr>
        <a:xfrm>
          <a:off x="13652500" y="98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195</xdr:rowOff>
    </xdr:from>
    <xdr:ext cx="534377" cy="259045"/>
    <xdr:sp macro="" textlink="">
      <xdr:nvSpPr>
        <xdr:cNvPr id="602" name="テキスト ボックス 601"/>
        <xdr:cNvSpPr txBox="1"/>
      </xdr:nvSpPr>
      <xdr:spPr>
        <a:xfrm>
          <a:off x="13436111" y="99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41884</xdr:rowOff>
    </xdr:from>
    <xdr:to>
      <xdr:col>67</xdr:col>
      <xdr:colOff>101600</xdr:colOff>
      <xdr:row>50</xdr:row>
      <xdr:rowOff>143484</xdr:rowOff>
    </xdr:to>
    <xdr:sp macro="" textlink="">
      <xdr:nvSpPr>
        <xdr:cNvPr id="603" name="楕円 602"/>
        <xdr:cNvSpPr/>
      </xdr:nvSpPr>
      <xdr:spPr>
        <a:xfrm>
          <a:off x="12763500" y="86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160011</xdr:rowOff>
    </xdr:from>
    <xdr:ext cx="534377" cy="259045"/>
    <xdr:sp macro="" textlink="">
      <xdr:nvSpPr>
        <xdr:cNvPr id="604" name="テキスト ボックス 603"/>
        <xdr:cNvSpPr txBox="1"/>
      </xdr:nvSpPr>
      <xdr:spPr>
        <a:xfrm>
          <a:off x="12547111" y="838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111262</xdr:rowOff>
    </xdr:from>
    <xdr:to>
      <xdr:col>85</xdr:col>
      <xdr:colOff>126364</xdr:colOff>
      <xdr:row>78</xdr:row>
      <xdr:rowOff>139700</xdr:rowOff>
    </xdr:to>
    <xdr:cxnSp macro="">
      <xdr:nvCxnSpPr>
        <xdr:cNvPr id="626" name="直線コネクタ 625"/>
        <xdr:cNvCxnSpPr/>
      </xdr:nvCxnSpPr>
      <xdr:spPr>
        <a:xfrm flipV="1">
          <a:off x="16317595" y="12112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57939</xdr:rowOff>
    </xdr:from>
    <xdr:ext cx="534377" cy="259045"/>
    <xdr:sp macro="" textlink="">
      <xdr:nvSpPr>
        <xdr:cNvPr id="629" name="災害復旧費最大値テキスト"/>
        <xdr:cNvSpPr txBox="1"/>
      </xdr:nvSpPr>
      <xdr:spPr>
        <a:xfrm>
          <a:off x="16370300" y="118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111262</xdr:rowOff>
    </xdr:from>
    <xdr:to>
      <xdr:col>86</xdr:col>
      <xdr:colOff>25400</xdr:colOff>
      <xdr:row>70</xdr:row>
      <xdr:rowOff>111262</xdr:rowOff>
    </xdr:to>
    <xdr:cxnSp macro="">
      <xdr:nvCxnSpPr>
        <xdr:cNvPr id="630" name="直線コネクタ 629"/>
        <xdr:cNvCxnSpPr/>
      </xdr:nvCxnSpPr>
      <xdr:spPr>
        <a:xfrm>
          <a:off x="16230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102575</xdr:rowOff>
    </xdr:from>
    <xdr:to>
      <xdr:col>85</xdr:col>
      <xdr:colOff>127000</xdr:colOff>
      <xdr:row>78</xdr:row>
      <xdr:rowOff>135677</xdr:rowOff>
    </xdr:to>
    <xdr:cxnSp macro="">
      <xdr:nvCxnSpPr>
        <xdr:cNvPr id="631" name="直線コネクタ 630"/>
        <xdr:cNvCxnSpPr/>
      </xdr:nvCxnSpPr>
      <xdr:spPr>
        <a:xfrm>
          <a:off x="15481300" y="13475675"/>
          <a:ext cx="8382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10782</xdr:rowOff>
    </xdr:from>
    <xdr:ext cx="469744" cy="259045"/>
    <xdr:sp macro="" textlink="">
      <xdr:nvSpPr>
        <xdr:cNvPr id="632" name="災害復旧費平均値テキスト"/>
        <xdr:cNvSpPr txBox="1"/>
      </xdr:nvSpPr>
      <xdr:spPr>
        <a:xfrm>
          <a:off x="16370300" y="13040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159355</xdr:rowOff>
    </xdr:from>
    <xdr:to>
      <xdr:col>85</xdr:col>
      <xdr:colOff>177800</xdr:colOff>
      <xdr:row>77</xdr:row>
      <xdr:rowOff>89505</xdr:rowOff>
    </xdr:to>
    <xdr:sp macro="" textlink="">
      <xdr:nvSpPr>
        <xdr:cNvPr id="633" name="フローチャート: 判断 632"/>
        <xdr:cNvSpPr/>
      </xdr:nvSpPr>
      <xdr:spPr>
        <a:xfrm>
          <a:off x="162687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102575</xdr:rowOff>
    </xdr:from>
    <xdr:to>
      <xdr:col>81</xdr:col>
      <xdr:colOff>50800</xdr:colOff>
      <xdr:row>78</xdr:row>
      <xdr:rowOff>103124</xdr:rowOff>
    </xdr:to>
    <xdr:cxnSp macro="">
      <xdr:nvCxnSpPr>
        <xdr:cNvPr id="634" name="直線コネクタ 633"/>
        <xdr:cNvCxnSpPr/>
      </xdr:nvCxnSpPr>
      <xdr:spPr>
        <a:xfrm flipV="1">
          <a:off x="14592300" y="1347567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152496</xdr:rowOff>
    </xdr:from>
    <xdr:to>
      <xdr:col>81</xdr:col>
      <xdr:colOff>101600</xdr:colOff>
      <xdr:row>76</xdr:row>
      <xdr:rowOff>82646</xdr:rowOff>
    </xdr:to>
    <xdr:sp macro="" textlink="">
      <xdr:nvSpPr>
        <xdr:cNvPr id="635" name="フローチャート: 判断 634"/>
        <xdr:cNvSpPr/>
      </xdr:nvSpPr>
      <xdr:spPr>
        <a:xfrm>
          <a:off x="15430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99174</xdr:rowOff>
    </xdr:from>
    <xdr:ext cx="469744" cy="259045"/>
    <xdr:sp macro="" textlink="">
      <xdr:nvSpPr>
        <xdr:cNvPr id="636" name="テキスト ボックス 635"/>
        <xdr:cNvSpPr txBox="1"/>
      </xdr:nvSpPr>
      <xdr:spPr>
        <a:xfrm>
          <a:off x="15246428" y="1278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103124</xdr:rowOff>
    </xdr:from>
    <xdr:to>
      <xdr:col>76</xdr:col>
      <xdr:colOff>114300</xdr:colOff>
      <xdr:row>78</xdr:row>
      <xdr:rowOff>136911</xdr:rowOff>
    </xdr:to>
    <xdr:cxnSp macro="">
      <xdr:nvCxnSpPr>
        <xdr:cNvPr id="637" name="直線コネクタ 636"/>
        <xdr:cNvCxnSpPr/>
      </xdr:nvCxnSpPr>
      <xdr:spPr>
        <a:xfrm flipV="1">
          <a:off x="13703300" y="13476224"/>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161823</xdr:rowOff>
    </xdr:from>
    <xdr:to>
      <xdr:col>76</xdr:col>
      <xdr:colOff>165100</xdr:colOff>
      <xdr:row>77</xdr:row>
      <xdr:rowOff>91973</xdr:rowOff>
    </xdr:to>
    <xdr:sp macro="" textlink="">
      <xdr:nvSpPr>
        <xdr:cNvPr id="638" name="フローチャート: 判断 637"/>
        <xdr:cNvSpPr/>
      </xdr:nvSpPr>
      <xdr:spPr>
        <a:xfrm>
          <a:off x="145415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108500</xdr:rowOff>
    </xdr:from>
    <xdr:ext cx="469744" cy="259045"/>
    <xdr:sp macro="" textlink="">
      <xdr:nvSpPr>
        <xdr:cNvPr id="639" name="テキスト ボックス 638"/>
        <xdr:cNvSpPr txBox="1"/>
      </xdr:nvSpPr>
      <xdr:spPr>
        <a:xfrm>
          <a:off x="14357428" y="129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121458</xdr:rowOff>
    </xdr:from>
    <xdr:to>
      <xdr:col>71</xdr:col>
      <xdr:colOff>177800</xdr:colOff>
      <xdr:row>78</xdr:row>
      <xdr:rowOff>136911</xdr:rowOff>
    </xdr:to>
    <xdr:cxnSp macro="">
      <xdr:nvCxnSpPr>
        <xdr:cNvPr id="640" name="直線コネクタ 639"/>
        <xdr:cNvCxnSpPr/>
      </xdr:nvCxnSpPr>
      <xdr:spPr>
        <a:xfrm>
          <a:off x="12814300" y="1349455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64577</xdr:rowOff>
    </xdr:from>
    <xdr:to>
      <xdr:col>72</xdr:col>
      <xdr:colOff>38100</xdr:colOff>
      <xdr:row>77</xdr:row>
      <xdr:rowOff>166177</xdr:rowOff>
    </xdr:to>
    <xdr:sp macro="" textlink="">
      <xdr:nvSpPr>
        <xdr:cNvPr id="641" name="フローチャート: 判断 640"/>
        <xdr:cNvSpPr/>
      </xdr:nvSpPr>
      <xdr:spPr>
        <a:xfrm>
          <a:off x="13652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11254</xdr:rowOff>
    </xdr:from>
    <xdr:ext cx="469744" cy="259045"/>
    <xdr:sp macro="" textlink="">
      <xdr:nvSpPr>
        <xdr:cNvPr id="642" name="テキスト ボックス 641"/>
        <xdr:cNvSpPr txBox="1"/>
      </xdr:nvSpPr>
      <xdr:spPr>
        <a:xfrm>
          <a:off x="13468428"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63159</xdr:rowOff>
    </xdr:from>
    <xdr:to>
      <xdr:col>67</xdr:col>
      <xdr:colOff>101600</xdr:colOff>
      <xdr:row>76</xdr:row>
      <xdr:rowOff>164759</xdr:rowOff>
    </xdr:to>
    <xdr:sp macro="" textlink="">
      <xdr:nvSpPr>
        <xdr:cNvPr id="643" name="フローチャート: 判断 642"/>
        <xdr:cNvSpPr/>
      </xdr:nvSpPr>
      <xdr:spPr>
        <a:xfrm>
          <a:off x="12763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9837</xdr:rowOff>
    </xdr:from>
    <xdr:ext cx="469744" cy="259045"/>
    <xdr:sp macro="" textlink="">
      <xdr:nvSpPr>
        <xdr:cNvPr id="644" name="テキスト ボックス 643"/>
        <xdr:cNvSpPr txBox="1"/>
      </xdr:nvSpPr>
      <xdr:spPr>
        <a:xfrm>
          <a:off x="12579428"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84877</xdr:rowOff>
    </xdr:from>
    <xdr:to>
      <xdr:col>85</xdr:col>
      <xdr:colOff>177800</xdr:colOff>
      <xdr:row>79</xdr:row>
      <xdr:rowOff>15027</xdr:rowOff>
    </xdr:to>
    <xdr:sp macro="" textlink="">
      <xdr:nvSpPr>
        <xdr:cNvPr id="650" name="楕円 649"/>
        <xdr:cNvSpPr/>
      </xdr:nvSpPr>
      <xdr:spPr>
        <a:xfrm>
          <a:off x="16268700" y="134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171254</xdr:rowOff>
    </xdr:from>
    <xdr:ext cx="313932" cy="259045"/>
    <xdr:sp macro="" textlink="">
      <xdr:nvSpPr>
        <xdr:cNvPr id="651" name="災害復旧費該当値テキスト"/>
        <xdr:cNvSpPr txBox="1"/>
      </xdr:nvSpPr>
      <xdr:spPr>
        <a:xfrm>
          <a:off x="16370300" y="13372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51775</xdr:rowOff>
    </xdr:from>
    <xdr:to>
      <xdr:col>81</xdr:col>
      <xdr:colOff>101600</xdr:colOff>
      <xdr:row>78</xdr:row>
      <xdr:rowOff>153375</xdr:rowOff>
    </xdr:to>
    <xdr:sp macro="" textlink="">
      <xdr:nvSpPr>
        <xdr:cNvPr id="652" name="楕円 651"/>
        <xdr:cNvSpPr/>
      </xdr:nvSpPr>
      <xdr:spPr>
        <a:xfrm>
          <a:off x="15430500" y="13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144502</xdr:rowOff>
    </xdr:from>
    <xdr:ext cx="378565" cy="259045"/>
    <xdr:sp macro="" textlink="">
      <xdr:nvSpPr>
        <xdr:cNvPr id="653" name="テキスト ボックス 652"/>
        <xdr:cNvSpPr txBox="1"/>
      </xdr:nvSpPr>
      <xdr:spPr>
        <a:xfrm>
          <a:off x="15292017" y="1351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52324</xdr:rowOff>
    </xdr:from>
    <xdr:to>
      <xdr:col>76</xdr:col>
      <xdr:colOff>165100</xdr:colOff>
      <xdr:row>78</xdr:row>
      <xdr:rowOff>153924</xdr:rowOff>
    </xdr:to>
    <xdr:sp macro="" textlink="">
      <xdr:nvSpPr>
        <xdr:cNvPr id="654" name="楕円 653"/>
        <xdr:cNvSpPr/>
      </xdr:nvSpPr>
      <xdr:spPr>
        <a:xfrm>
          <a:off x="14541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145051</xdr:rowOff>
    </xdr:from>
    <xdr:ext cx="378565" cy="259045"/>
    <xdr:sp macro="" textlink="">
      <xdr:nvSpPr>
        <xdr:cNvPr id="655" name="テキスト ボックス 654"/>
        <xdr:cNvSpPr txBox="1"/>
      </xdr:nvSpPr>
      <xdr:spPr>
        <a:xfrm>
          <a:off x="14403017" y="1351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86111</xdr:rowOff>
    </xdr:from>
    <xdr:to>
      <xdr:col>72</xdr:col>
      <xdr:colOff>38100</xdr:colOff>
      <xdr:row>79</xdr:row>
      <xdr:rowOff>16261</xdr:rowOff>
    </xdr:to>
    <xdr:sp macro="" textlink="">
      <xdr:nvSpPr>
        <xdr:cNvPr id="656" name="楕円 655"/>
        <xdr:cNvSpPr/>
      </xdr:nvSpPr>
      <xdr:spPr>
        <a:xfrm>
          <a:off x="13652500" y="134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7388</xdr:rowOff>
    </xdr:from>
    <xdr:ext cx="313932" cy="259045"/>
    <xdr:sp macro="" textlink="">
      <xdr:nvSpPr>
        <xdr:cNvPr id="657" name="テキスト ボックス 656"/>
        <xdr:cNvSpPr txBox="1"/>
      </xdr:nvSpPr>
      <xdr:spPr>
        <a:xfrm>
          <a:off x="13546333" y="135519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70658</xdr:rowOff>
    </xdr:from>
    <xdr:to>
      <xdr:col>67</xdr:col>
      <xdr:colOff>101600</xdr:colOff>
      <xdr:row>79</xdr:row>
      <xdr:rowOff>808</xdr:rowOff>
    </xdr:to>
    <xdr:sp macro="" textlink="">
      <xdr:nvSpPr>
        <xdr:cNvPr id="658" name="楕円 657"/>
        <xdr:cNvSpPr/>
      </xdr:nvSpPr>
      <xdr:spPr>
        <a:xfrm>
          <a:off x="12763500" y="134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163385</xdr:rowOff>
    </xdr:from>
    <xdr:ext cx="378565" cy="259045"/>
    <xdr:sp macro="" textlink="">
      <xdr:nvSpPr>
        <xdr:cNvPr id="659" name="テキスト ボックス 658"/>
        <xdr:cNvSpPr txBox="1"/>
      </xdr:nvSpPr>
      <xdr:spPr>
        <a:xfrm>
          <a:off x="12625017" y="13536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0" name="テキスト ボックス 66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83807</xdr:rowOff>
    </xdr:from>
    <xdr:to>
      <xdr:col>85</xdr:col>
      <xdr:colOff>126364</xdr:colOff>
      <xdr:row>97</xdr:row>
      <xdr:rowOff>108344</xdr:rowOff>
    </xdr:to>
    <xdr:cxnSp macro="">
      <xdr:nvCxnSpPr>
        <xdr:cNvPr id="684" name="直線コネクタ 683"/>
        <xdr:cNvCxnSpPr/>
      </xdr:nvCxnSpPr>
      <xdr:spPr>
        <a:xfrm flipV="1">
          <a:off x="16317595" y="15514307"/>
          <a:ext cx="1269" cy="1224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112171</xdr:rowOff>
    </xdr:from>
    <xdr:ext cx="534377" cy="259045"/>
    <xdr:sp macro="" textlink="">
      <xdr:nvSpPr>
        <xdr:cNvPr id="685" name="公債費最小値テキスト"/>
        <xdr:cNvSpPr txBox="1"/>
      </xdr:nvSpPr>
      <xdr:spPr>
        <a:xfrm>
          <a:off x="16370300"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108344</xdr:rowOff>
    </xdr:from>
    <xdr:to>
      <xdr:col>86</xdr:col>
      <xdr:colOff>25400</xdr:colOff>
      <xdr:row>97</xdr:row>
      <xdr:rowOff>108344</xdr:rowOff>
    </xdr:to>
    <xdr:cxnSp macro="">
      <xdr:nvCxnSpPr>
        <xdr:cNvPr id="686" name="直線コネクタ 685"/>
        <xdr:cNvCxnSpPr/>
      </xdr:nvCxnSpPr>
      <xdr:spPr>
        <a:xfrm>
          <a:off x="16230600" y="1673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30484</xdr:rowOff>
    </xdr:from>
    <xdr:ext cx="534377" cy="259045"/>
    <xdr:sp macro="" textlink="">
      <xdr:nvSpPr>
        <xdr:cNvPr id="687" name="公債費最大値テキスト"/>
        <xdr:cNvSpPr txBox="1"/>
      </xdr:nvSpPr>
      <xdr:spPr>
        <a:xfrm>
          <a:off x="16370300" y="15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83807</xdr:rowOff>
    </xdr:from>
    <xdr:to>
      <xdr:col>86</xdr:col>
      <xdr:colOff>25400</xdr:colOff>
      <xdr:row>90</xdr:row>
      <xdr:rowOff>83807</xdr:rowOff>
    </xdr:to>
    <xdr:cxnSp macro="">
      <xdr:nvCxnSpPr>
        <xdr:cNvPr id="688" name="直線コネクタ 687"/>
        <xdr:cNvCxnSpPr/>
      </xdr:nvCxnSpPr>
      <xdr:spPr>
        <a:xfrm>
          <a:off x="16230600" y="155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76415</xdr:rowOff>
    </xdr:from>
    <xdr:to>
      <xdr:col>85</xdr:col>
      <xdr:colOff>127000</xdr:colOff>
      <xdr:row>92</xdr:row>
      <xdr:rowOff>76873</xdr:rowOff>
    </xdr:to>
    <xdr:cxnSp macro="">
      <xdr:nvCxnSpPr>
        <xdr:cNvPr id="689" name="直線コネクタ 688"/>
        <xdr:cNvCxnSpPr/>
      </xdr:nvCxnSpPr>
      <xdr:spPr>
        <a:xfrm flipV="1">
          <a:off x="15481300" y="1584981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117581</xdr:rowOff>
    </xdr:from>
    <xdr:ext cx="534377" cy="259045"/>
    <xdr:sp macro="" textlink="">
      <xdr:nvSpPr>
        <xdr:cNvPr id="690" name="公債費平均値テキスト"/>
        <xdr:cNvSpPr txBox="1"/>
      </xdr:nvSpPr>
      <xdr:spPr>
        <a:xfrm>
          <a:off x="16370300" y="1606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139154</xdr:rowOff>
    </xdr:from>
    <xdr:to>
      <xdr:col>85</xdr:col>
      <xdr:colOff>177800</xdr:colOff>
      <xdr:row>94</xdr:row>
      <xdr:rowOff>69304</xdr:rowOff>
    </xdr:to>
    <xdr:sp macro="" textlink="">
      <xdr:nvSpPr>
        <xdr:cNvPr id="691" name="フローチャート: 判断 690"/>
        <xdr:cNvSpPr/>
      </xdr:nvSpPr>
      <xdr:spPr>
        <a:xfrm>
          <a:off x="162687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76873</xdr:rowOff>
    </xdr:from>
    <xdr:to>
      <xdr:col>81</xdr:col>
      <xdr:colOff>50800</xdr:colOff>
      <xdr:row>92</xdr:row>
      <xdr:rowOff>92303</xdr:rowOff>
    </xdr:to>
    <xdr:cxnSp macro="">
      <xdr:nvCxnSpPr>
        <xdr:cNvPr id="692" name="直線コネクタ 691"/>
        <xdr:cNvCxnSpPr/>
      </xdr:nvCxnSpPr>
      <xdr:spPr>
        <a:xfrm flipV="1">
          <a:off x="14592300" y="15850273"/>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113742</xdr:rowOff>
    </xdr:from>
    <xdr:to>
      <xdr:col>81</xdr:col>
      <xdr:colOff>101600</xdr:colOff>
      <xdr:row>94</xdr:row>
      <xdr:rowOff>43892</xdr:rowOff>
    </xdr:to>
    <xdr:sp macro="" textlink="">
      <xdr:nvSpPr>
        <xdr:cNvPr id="693" name="フローチャート: 判断 692"/>
        <xdr:cNvSpPr/>
      </xdr:nvSpPr>
      <xdr:spPr>
        <a:xfrm>
          <a:off x="15430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35019</xdr:rowOff>
    </xdr:from>
    <xdr:ext cx="534377" cy="259045"/>
    <xdr:sp macro="" textlink="">
      <xdr:nvSpPr>
        <xdr:cNvPr id="694" name="テキスト ボックス 693"/>
        <xdr:cNvSpPr txBox="1"/>
      </xdr:nvSpPr>
      <xdr:spPr>
        <a:xfrm>
          <a:off x="15214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70738</xdr:rowOff>
    </xdr:from>
    <xdr:to>
      <xdr:col>76</xdr:col>
      <xdr:colOff>114300</xdr:colOff>
      <xdr:row>92</xdr:row>
      <xdr:rowOff>92303</xdr:rowOff>
    </xdr:to>
    <xdr:cxnSp macro="">
      <xdr:nvCxnSpPr>
        <xdr:cNvPr id="695" name="直線コネクタ 694"/>
        <xdr:cNvCxnSpPr/>
      </xdr:nvCxnSpPr>
      <xdr:spPr>
        <a:xfrm>
          <a:off x="13703300" y="15844138"/>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114770</xdr:rowOff>
    </xdr:from>
    <xdr:to>
      <xdr:col>76</xdr:col>
      <xdr:colOff>165100</xdr:colOff>
      <xdr:row>93</xdr:row>
      <xdr:rowOff>44920</xdr:rowOff>
    </xdr:to>
    <xdr:sp macro="" textlink="">
      <xdr:nvSpPr>
        <xdr:cNvPr id="696" name="フローチャート: 判断 695"/>
        <xdr:cNvSpPr/>
      </xdr:nvSpPr>
      <xdr:spPr>
        <a:xfrm>
          <a:off x="14541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36047</xdr:rowOff>
    </xdr:from>
    <xdr:ext cx="534377" cy="259045"/>
    <xdr:sp macro="" textlink="">
      <xdr:nvSpPr>
        <xdr:cNvPr id="697" name="テキスト ボックス 696"/>
        <xdr:cNvSpPr txBox="1"/>
      </xdr:nvSpPr>
      <xdr:spPr>
        <a:xfrm>
          <a:off x="14325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63767</xdr:rowOff>
    </xdr:from>
    <xdr:to>
      <xdr:col>71</xdr:col>
      <xdr:colOff>177800</xdr:colOff>
      <xdr:row>92</xdr:row>
      <xdr:rowOff>70738</xdr:rowOff>
    </xdr:to>
    <xdr:cxnSp macro="">
      <xdr:nvCxnSpPr>
        <xdr:cNvPr id="698" name="直線コネクタ 697"/>
        <xdr:cNvCxnSpPr/>
      </xdr:nvCxnSpPr>
      <xdr:spPr>
        <a:xfrm>
          <a:off x="12814300" y="15837167"/>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26912</xdr:rowOff>
    </xdr:from>
    <xdr:to>
      <xdr:col>72</xdr:col>
      <xdr:colOff>38100</xdr:colOff>
      <xdr:row>93</xdr:row>
      <xdr:rowOff>128512</xdr:rowOff>
    </xdr:to>
    <xdr:sp macro="" textlink="">
      <xdr:nvSpPr>
        <xdr:cNvPr id="699" name="フローチャート: 判断 698"/>
        <xdr:cNvSpPr/>
      </xdr:nvSpPr>
      <xdr:spPr>
        <a:xfrm>
          <a:off x="13652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119639</xdr:rowOff>
    </xdr:from>
    <xdr:ext cx="534377" cy="259045"/>
    <xdr:sp macro="" textlink="">
      <xdr:nvSpPr>
        <xdr:cNvPr id="700" name="テキスト ボックス 699"/>
        <xdr:cNvSpPr txBox="1"/>
      </xdr:nvSpPr>
      <xdr:spPr>
        <a:xfrm>
          <a:off x="13436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2527</xdr:rowOff>
    </xdr:from>
    <xdr:to>
      <xdr:col>67</xdr:col>
      <xdr:colOff>101600</xdr:colOff>
      <xdr:row>93</xdr:row>
      <xdr:rowOff>104127</xdr:rowOff>
    </xdr:to>
    <xdr:sp macro="" textlink="">
      <xdr:nvSpPr>
        <xdr:cNvPr id="701" name="フローチャート: 判断 700"/>
        <xdr:cNvSpPr/>
      </xdr:nvSpPr>
      <xdr:spPr>
        <a:xfrm>
          <a:off x="12763500" y="159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95254</xdr:rowOff>
    </xdr:from>
    <xdr:ext cx="534377" cy="259045"/>
    <xdr:sp macro="" textlink="">
      <xdr:nvSpPr>
        <xdr:cNvPr id="702" name="テキスト ボックス 701"/>
        <xdr:cNvSpPr txBox="1"/>
      </xdr:nvSpPr>
      <xdr:spPr>
        <a:xfrm>
          <a:off x="12547111" y="160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25615</xdr:rowOff>
    </xdr:from>
    <xdr:to>
      <xdr:col>85</xdr:col>
      <xdr:colOff>177800</xdr:colOff>
      <xdr:row>92</xdr:row>
      <xdr:rowOff>127215</xdr:rowOff>
    </xdr:to>
    <xdr:sp macro="" textlink="">
      <xdr:nvSpPr>
        <xdr:cNvPr id="708" name="楕円 707"/>
        <xdr:cNvSpPr/>
      </xdr:nvSpPr>
      <xdr:spPr>
        <a:xfrm>
          <a:off x="16268700" y="15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48492</xdr:rowOff>
    </xdr:from>
    <xdr:ext cx="534377" cy="259045"/>
    <xdr:sp macro="" textlink="">
      <xdr:nvSpPr>
        <xdr:cNvPr id="709" name="公債費該当値テキスト"/>
        <xdr:cNvSpPr txBox="1"/>
      </xdr:nvSpPr>
      <xdr:spPr>
        <a:xfrm>
          <a:off x="16370300" y="156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26073</xdr:rowOff>
    </xdr:from>
    <xdr:to>
      <xdr:col>81</xdr:col>
      <xdr:colOff>101600</xdr:colOff>
      <xdr:row>92</xdr:row>
      <xdr:rowOff>127673</xdr:rowOff>
    </xdr:to>
    <xdr:sp macro="" textlink="">
      <xdr:nvSpPr>
        <xdr:cNvPr id="710" name="楕円 709"/>
        <xdr:cNvSpPr/>
      </xdr:nvSpPr>
      <xdr:spPr>
        <a:xfrm>
          <a:off x="15430500" y="157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144200</xdr:rowOff>
    </xdr:from>
    <xdr:ext cx="534377" cy="259045"/>
    <xdr:sp macro="" textlink="">
      <xdr:nvSpPr>
        <xdr:cNvPr id="711" name="テキスト ボックス 710"/>
        <xdr:cNvSpPr txBox="1"/>
      </xdr:nvSpPr>
      <xdr:spPr>
        <a:xfrm>
          <a:off x="15214111" y="155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41503</xdr:rowOff>
    </xdr:from>
    <xdr:to>
      <xdr:col>76</xdr:col>
      <xdr:colOff>165100</xdr:colOff>
      <xdr:row>92</xdr:row>
      <xdr:rowOff>143103</xdr:rowOff>
    </xdr:to>
    <xdr:sp macro="" textlink="">
      <xdr:nvSpPr>
        <xdr:cNvPr id="712" name="楕円 711"/>
        <xdr:cNvSpPr/>
      </xdr:nvSpPr>
      <xdr:spPr>
        <a:xfrm>
          <a:off x="14541500" y="158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159630</xdr:rowOff>
    </xdr:from>
    <xdr:ext cx="534377" cy="259045"/>
    <xdr:sp macro="" textlink="">
      <xdr:nvSpPr>
        <xdr:cNvPr id="713" name="テキスト ボックス 712"/>
        <xdr:cNvSpPr txBox="1"/>
      </xdr:nvSpPr>
      <xdr:spPr>
        <a:xfrm>
          <a:off x="14325111" y="155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19938</xdr:rowOff>
    </xdr:from>
    <xdr:to>
      <xdr:col>72</xdr:col>
      <xdr:colOff>38100</xdr:colOff>
      <xdr:row>92</xdr:row>
      <xdr:rowOff>121538</xdr:rowOff>
    </xdr:to>
    <xdr:sp macro="" textlink="">
      <xdr:nvSpPr>
        <xdr:cNvPr id="714" name="楕円 713"/>
        <xdr:cNvSpPr/>
      </xdr:nvSpPr>
      <xdr:spPr>
        <a:xfrm>
          <a:off x="13652500" y="157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138065</xdr:rowOff>
    </xdr:from>
    <xdr:ext cx="534377" cy="259045"/>
    <xdr:sp macro="" textlink="">
      <xdr:nvSpPr>
        <xdr:cNvPr id="715" name="テキスト ボックス 714"/>
        <xdr:cNvSpPr txBox="1"/>
      </xdr:nvSpPr>
      <xdr:spPr>
        <a:xfrm>
          <a:off x="13436111" y="15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12967</xdr:rowOff>
    </xdr:from>
    <xdr:to>
      <xdr:col>67</xdr:col>
      <xdr:colOff>101600</xdr:colOff>
      <xdr:row>92</xdr:row>
      <xdr:rowOff>114567</xdr:rowOff>
    </xdr:to>
    <xdr:sp macro="" textlink="">
      <xdr:nvSpPr>
        <xdr:cNvPr id="716" name="楕円 715"/>
        <xdr:cNvSpPr/>
      </xdr:nvSpPr>
      <xdr:spPr>
        <a:xfrm>
          <a:off x="12763500" y="157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131094</xdr:rowOff>
    </xdr:from>
    <xdr:ext cx="534377" cy="259045"/>
    <xdr:sp macro="" textlink="">
      <xdr:nvSpPr>
        <xdr:cNvPr id="717" name="テキスト ボックス 716"/>
        <xdr:cNvSpPr txBox="1"/>
      </xdr:nvSpPr>
      <xdr:spPr>
        <a:xfrm>
          <a:off x="12547111" y="155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27033</xdr:rowOff>
    </xdr:from>
    <xdr:to>
      <xdr:col>116</xdr:col>
      <xdr:colOff>62864</xdr:colOff>
      <xdr:row>39</xdr:row>
      <xdr:rowOff>98878</xdr:rowOff>
    </xdr:to>
    <xdr:cxnSp macro="">
      <xdr:nvCxnSpPr>
        <xdr:cNvPr id="743" name="直線コネクタ 742"/>
        <xdr:cNvCxnSpPr/>
      </xdr:nvCxnSpPr>
      <xdr:spPr>
        <a:xfrm flipV="1">
          <a:off x="22159595" y="5341983"/>
          <a:ext cx="1269"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145160</xdr:rowOff>
    </xdr:from>
    <xdr:ext cx="378565" cy="259045"/>
    <xdr:sp macro="" textlink="">
      <xdr:nvSpPr>
        <xdr:cNvPr id="746" name="諸支出金最大値テキスト"/>
        <xdr:cNvSpPr txBox="1"/>
      </xdr:nvSpPr>
      <xdr:spPr>
        <a:xfrm>
          <a:off x="22212300" y="511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27033</xdr:rowOff>
    </xdr:from>
    <xdr:to>
      <xdr:col>116</xdr:col>
      <xdr:colOff>152400</xdr:colOff>
      <xdr:row>31</xdr:row>
      <xdr:rowOff>27033</xdr:rowOff>
    </xdr:to>
    <xdr:cxnSp macro="">
      <xdr:nvCxnSpPr>
        <xdr:cNvPr id="747" name="直線コネクタ 746"/>
        <xdr:cNvCxnSpPr/>
      </xdr:nvCxnSpPr>
      <xdr:spPr>
        <a:xfrm>
          <a:off x="22072600" y="5341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27033</xdr:rowOff>
    </xdr:from>
    <xdr:to>
      <xdr:col>116</xdr:col>
      <xdr:colOff>63500</xdr:colOff>
      <xdr:row>36</xdr:row>
      <xdr:rowOff>113574</xdr:rowOff>
    </xdr:to>
    <xdr:cxnSp macro="">
      <xdr:nvCxnSpPr>
        <xdr:cNvPr id="748" name="直線コネクタ 747"/>
        <xdr:cNvCxnSpPr/>
      </xdr:nvCxnSpPr>
      <xdr:spPr>
        <a:xfrm flipV="1">
          <a:off x="21323300" y="5341983"/>
          <a:ext cx="8382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77124</xdr:rowOff>
    </xdr:from>
    <xdr:ext cx="313932" cy="259045"/>
    <xdr:sp macro="" textlink="">
      <xdr:nvSpPr>
        <xdr:cNvPr id="749" name="諸支出金平均値テキスト"/>
        <xdr:cNvSpPr txBox="1"/>
      </xdr:nvSpPr>
      <xdr:spPr>
        <a:xfrm>
          <a:off x="22212300" y="65922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50" name="フローチャート: 判断 749"/>
        <xdr:cNvSpPr/>
      </xdr:nvSpPr>
      <xdr:spPr>
        <a:xfrm>
          <a:off x="221107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69487</xdr:rowOff>
    </xdr:from>
    <xdr:to>
      <xdr:col>111</xdr:col>
      <xdr:colOff>177800</xdr:colOff>
      <xdr:row>36</xdr:row>
      <xdr:rowOff>113574</xdr:rowOff>
    </xdr:to>
    <xdr:cxnSp macro="">
      <xdr:nvCxnSpPr>
        <xdr:cNvPr id="751" name="直線コネクタ 750"/>
        <xdr:cNvCxnSpPr/>
      </xdr:nvCxnSpPr>
      <xdr:spPr>
        <a:xfrm>
          <a:off x="20434300" y="6070237"/>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52" name="フローチャート: 判断 751"/>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90187</xdr:rowOff>
    </xdr:from>
    <xdr:ext cx="313932" cy="259045"/>
    <xdr:sp macro="" textlink="">
      <xdr:nvSpPr>
        <xdr:cNvPr id="753" name="テキスト ボックス 752"/>
        <xdr:cNvSpPr txBox="1"/>
      </xdr:nvSpPr>
      <xdr:spPr>
        <a:xfrm>
          <a:off x="21166333" y="677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69487</xdr:rowOff>
    </xdr:from>
    <xdr:to>
      <xdr:col>107</xdr:col>
      <xdr:colOff>50800</xdr:colOff>
      <xdr:row>36</xdr:row>
      <xdr:rowOff>44994</xdr:rowOff>
    </xdr:to>
    <xdr:cxnSp macro="">
      <xdr:nvCxnSpPr>
        <xdr:cNvPr id="754" name="直線コネクタ 753"/>
        <xdr:cNvCxnSpPr/>
      </xdr:nvCxnSpPr>
      <xdr:spPr>
        <a:xfrm flipV="1">
          <a:off x="19545300" y="607023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116658</xdr:rowOff>
    </xdr:from>
    <xdr:to>
      <xdr:col>107</xdr:col>
      <xdr:colOff>101600</xdr:colOff>
      <xdr:row>38</xdr:row>
      <xdr:rowOff>46808</xdr:rowOff>
    </xdr:to>
    <xdr:sp macro="" textlink="">
      <xdr:nvSpPr>
        <xdr:cNvPr id="755" name="フローチャート: 判断 754"/>
        <xdr:cNvSpPr/>
      </xdr:nvSpPr>
      <xdr:spPr>
        <a:xfrm>
          <a:off x="20383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37936</xdr:rowOff>
    </xdr:from>
    <xdr:ext cx="378565" cy="259045"/>
    <xdr:sp macro="" textlink="">
      <xdr:nvSpPr>
        <xdr:cNvPr id="756" name="テキスト ボックス 755"/>
        <xdr:cNvSpPr txBox="1"/>
      </xdr:nvSpPr>
      <xdr:spPr>
        <a:xfrm>
          <a:off x="20245017" y="655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44994</xdr:rowOff>
    </xdr:from>
    <xdr:to>
      <xdr:col>102</xdr:col>
      <xdr:colOff>114300</xdr:colOff>
      <xdr:row>36</xdr:row>
      <xdr:rowOff>71120</xdr:rowOff>
    </xdr:to>
    <xdr:cxnSp macro="">
      <xdr:nvCxnSpPr>
        <xdr:cNvPr id="757" name="直線コネクタ 756"/>
        <xdr:cNvCxnSpPr/>
      </xdr:nvCxnSpPr>
      <xdr:spPr>
        <a:xfrm flipV="1">
          <a:off x="18656300" y="62171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170543</xdr:rowOff>
    </xdr:from>
    <xdr:to>
      <xdr:col>102</xdr:col>
      <xdr:colOff>165100</xdr:colOff>
      <xdr:row>39</xdr:row>
      <xdr:rowOff>100693</xdr:rowOff>
    </xdr:to>
    <xdr:sp macro="" textlink="">
      <xdr:nvSpPr>
        <xdr:cNvPr id="758" name="フローチャート: 判断 757"/>
        <xdr:cNvSpPr/>
      </xdr:nvSpPr>
      <xdr:spPr>
        <a:xfrm>
          <a:off x="19494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91820</xdr:rowOff>
    </xdr:from>
    <xdr:ext cx="313932" cy="259045"/>
    <xdr:sp macro="" textlink="">
      <xdr:nvSpPr>
        <xdr:cNvPr id="759" name="テキスト ボックス 758"/>
        <xdr:cNvSpPr txBox="1"/>
      </xdr:nvSpPr>
      <xdr:spPr>
        <a:xfrm>
          <a:off x="19388333" y="6778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フローチャート: 判断 759"/>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10177</xdr:rowOff>
    </xdr:from>
    <xdr:ext cx="313932" cy="259045"/>
    <xdr:sp macro="" textlink="">
      <xdr:nvSpPr>
        <xdr:cNvPr id="761" name="テキスト ボックス 760"/>
        <xdr:cNvSpPr txBox="1"/>
      </xdr:nvSpPr>
      <xdr:spPr>
        <a:xfrm>
          <a:off x="18499333" y="669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147683</xdr:rowOff>
    </xdr:from>
    <xdr:to>
      <xdr:col>116</xdr:col>
      <xdr:colOff>114300</xdr:colOff>
      <xdr:row>31</xdr:row>
      <xdr:rowOff>77833</xdr:rowOff>
    </xdr:to>
    <xdr:sp macro="" textlink="">
      <xdr:nvSpPr>
        <xdr:cNvPr id="767" name="楕円 766"/>
        <xdr:cNvSpPr/>
      </xdr:nvSpPr>
      <xdr:spPr>
        <a:xfrm>
          <a:off x="22110700" y="5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100710</xdr:rowOff>
    </xdr:from>
    <xdr:ext cx="378565" cy="259045"/>
    <xdr:sp macro="" textlink="">
      <xdr:nvSpPr>
        <xdr:cNvPr id="768" name="諸支出金該当値テキスト"/>
        <xdr:cNvSpPr txBox="1"/>
      </xdr:nvSpPr>
      <xdr:spPr>
        <a:xfrm>
          <a:off x="22212300" y="5244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62774</xdr:rowOff>
    </xdr:from>
    <xdr:to>
      <xdr:col>112</xdr:col>
      <xdr:colOff>38100</xdr:colOff>
      <xdr:row>36</xdr:row>
      <xdr:rowOff>164374</xdr:rowOff>
    </xdr:to>
    <xdr:sp macro="" textlink="">
      <xdr:nvSpPr>
        <xdr:cNvPr id="769" name="楕円 768"/>
        <xdr:cNvSpPr/>
      </xdr:nvSpPr>
      <xdr:spPr>
        <a:xfrm>
          <a:off x="21272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9451</xdr:rowOff>
    </xdr:from>
    <xdr:ext cx="378565" cy="259045"/>
    <xdr:sp macro="" textlink="">
      <xdr:nvSpPr>
        <xdr:cNvPr id="770" name="テキスト ボックス 769"/>
        <xdr:cNvSpPr txBox="1"/>
      </xdr:nvSpPr>
      <xdr:spPr>
        <a:xfrm>
          <a:off x="21134017" y="60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18687</xdr:rowOff>
    </xdr:from>
    <xdr:to>
      <xdr:col>107</xdr:col>
      <xdr:colOff>101600</xdr:colOff>
      <xdr:row>35</xdr:row>
      <xdr:rowOff>120287</xdr:rowOff>
    </xdr:to>
    <xdr:sp macro="" textlink="">
      <xdr:nvSpPr>
        <xdr:cNvPr id="771" name="楕円 770"/>
        <xdr:cNvSpPr/>
      </xdr:nvSpPr>
      <xdr:spPr>
        <a:xfrm>
          <a:off x="20383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136814</xdr:rowOff>
    </xdr:from>
    <xdr:ext cx="378565" cy="259045"/>
    <xdr:sp macro="" textlink="">
      <xdr:nvSpPr>
        <xdr:cNvPr id="772" name="テキスト ボックス 771"/>
        <xdr:cNvSpPr txBox="1"/>
      </xdr:nvSpPr>
      <xdr:spPr>
        <a:xfrm>
          <a:off x="20245017" y="579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165644</xdr:rowOff>
    </xdr:from>
    <xdr:to>
      <xdr:col>102</xdr:col>
      <xdr:colOff>165100</xdr:colOff>
      <xdr:row>36</xdr:row>
      <xdr:rowOff>95794</xdr:rowOff>
    </xdr:to>
    <xdr:sp macro="" textlink="">
      <xdr:nvSpPr>
        <xdr:cNvPr id="773" name="楕円 772"/>
        <xdr:cNvSpPr/>
      </xdr:nvSpPr>
      <xdr:spPr>
        <a:xfrm>
          <a:off x="19494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112321</xdr:rowOff>
    </xdr:from>
    <xdr:ext cx="378565" cy="259045"/>
    <xdr:sp macro="" textlink="">
      <xdr:nvSpPr>
        <xdr:cNvPr id="774" name="テキスト ボックス 773"/>
        <xdr:cNvSpPr txBox="1"/>
      </xdr:nvSpPr>
      <xdr:spPr>
        <a:xfrm>
          <a:off x="19356017" y="59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75" name="楕円 774"/>
        <xdr:cNvSpPr/>
      </xdr:nvSpPr>
      <xdr:spPr>
        <a:xfrm>
          <a:off x="18605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138447</xdr:rowOff>
    </xdr:from>
    <xdr:ext cx="378565" cy="259045"/>
    <xdr:sp macro="" textlink="">
      <xdr:nvSpPr>
        <xdr:cNvPr id="776" name="テキスト ボックス 775"/>
        <xdr:cNvSpPr txBox="1"/>
      </xdr:nvSpPr>
      <xdr:spPr>
        <a:xfrm>
          <a:off x="18467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総務費は、新市民会館建設事業完了に伴う減額が大きく、前年度と比較し</a:t>
          </a:r>
          <a:r>
            <a:rPr kumimoji="1" lang="en-US" altLang="ja-JP" sz="1300">
              <a:latin typeface="ＭＳ Ｐゴシック" panose="020B0600070205080204" pitchFamily="50" charset="-128"/>
              <a:ea typeface="ＭＳ Ｐゴシック" panose="020B0600070205080204" pitchFamily="50" charset="-128"/>
            </a:rPr>
            <a:t>79,526</a:t>
          </a:r>
          <a:r>
            <a:rPr kumimoji="1" lang="ja-JP" altLang="en-US" sz="1300">
              <a:latin typeface="ＭＳ Ｐゴシック" panose="020B0600070205080204" pitchFamily="50" charset="-128"/>
              <a:ea typeface="ＭＳ Ｐゴシック" panose="020B0600070205080204" pitchFamily="50" charset="-128"/>
            </a:rPr>
            <a:t>円の大幅減となっている。民生費は、民間保育施設運営補助事業や介護事業特別会計繰出金などが増加している。今後も増加傾向が続くと予想される。衛生費は前年度並み、農林水産業費では、伊吹地域漁港整備事業（特定）や常磐地区排水対策事業などの投資的経費が増加したことから、前年度比</a:t>
          </a:r>
          <a:r>
            <a:rPr kumimoji="1" lang="en-US" altLang="ja-JP" sz="1300">
              <a:latin typeface="ＭＳ Ｐゴシック" panose="020B0600070205080204" pitchFamily="50" charset="-128"/>
              <a:ea typeface="ＭＳ Ｐゴシック" panose="020B0600070205080204" pitchFamily="50" charset="-128"/>
            </a:rPr>
            <a:t>7,927</a:t>
          </a:r>
          <a:r>
            <a:rPr kumimoji="1" lang="ja-JP" altLang="en-US" sz="1300">
              <a:latin typeface="ＭＳ Ｐゴシック" panose="020B0600070205080204" pitchFamily="50" charset="-128"/>
              <a:ea typeface="ＭＳ Ｐゴシック" panose="020B0600070205080204" pitchFamily="50" charset="-128"/>
            </a:rPr>
            <a:t>円の大幅増となった。商工費は前年度並み、土木費は類似団体内順位が最下位となっている。補助事業である道路改築事業の終了や減少によるもので、今後も大幅に増額となることはない見込みである。消防費は同報系デジタル無線整備事業などで増、教育費は情報教育関連事業費の増額により微増となった。公債費については、横ばい傾向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型建設事業の元金返済が開始されることから増加予定である。交付税算入率の高い地方債を活用することで、直接的な市民負担の軽減に努める。諸支出金は航路事業特別会計繰出金であるが、類似団体内順位が１位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年度は瀬戸内国際芸術祭の影響により、航路事業会計で旅客収入が増え、繰出金が抑えられていたが、平成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年度は旅客収入が減少し、それを補填する繰出金が増加した。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財政調整基金は、歳計剰余金処分による積立金と取崩し額がそれぞれ４億円と同額であったことから、標準財政規模比で０．０６ポイントの小幅な増額であった。</a:t>
          </a:r>
        </a:p>
        <a:p>
          <a:r>
            <a:rPr kumimoji="1" lang="ja-JP" altLang="en-US" sz="1200">
              <a:latin typeface="ＭＳ ゴシック" pitchFamily="49" charset="-128"/>
              <a:ea typeface="ＭＳ ゴシック" pitchFamily="49" charset="-128"/>
            </a:rPr>
            <a:t>　実質収支額は約１億４千万円増加し、０．９３ポイントの増となったが、これは税収の増加が一因と考えられる。今後も豊浜小学校・幼稚園改築事業等、大規模な普通建設事業が控えているため、新たな自主財源の確保や市税の徴収強化に努め、実質収支額の維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一般会計・特別会計のすべての会計において黒字決算となった。</a:t>
          </a:r>
        </a:p>
        <a:p>
          <a:r>
            <a:rPr kumimoji="1" lang="ja-JP" altLang="en-US" sz="1400">
              <a:latin typeface="ＭＳ ゴシック" pitchFamily="49" charset="-128"/>
              <a:ea typeface="ＭＳ ゴシック" pitchFamily="49" charset="-128"/>
            </a:rPr>
            <a:t>　一般会計は標準財政規模に対する黒字額の比率は０．９２ポイント増加した。平成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年度から黒字額の比率が増加しているのは、市税収入の増加が影響している。</a:t>
          </a:r>
        </a:p>
        <a:p>
          <a:r>
            <a:rPr kumimoji="1" lang="ja-JP" altLang="en-US" sz="1400">
              <a:latin typeface="ＭＳ ゴシック" pitchFamily="49" charset="-128"/>
              <a:ea typeface="ＭＳ ゴシック" pitchFamily="49" charset="-128"/>
            </a:rPr>
            <a:t>　特別会計では、医療の高度化や高齢化社会により保険給付費が増加したことに伴い、後期高齢者医療事業、介護保険事業への一般会計からの繰出金が増加した。国民健康保険事業については、平成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年度から運営主体が県に移行し、財政運営の健全化が図られるが、中長期的に一般会計からの繰出金が大幅に減少するとは見込めない。</a:t>
          </a:r>
        </a:p>
        <a:p>
          <a:r>
            <a:rPr kumimoji="1" lang="ja-JP" altLang="en-US" sz="1400">
              <a:latin typeface="ＭＳ ゴシック" pitchFamily="49" charset="-128"/>
              <a:ea typeface="ＭＳ ゴシック" pitchFamily="49" charset="-128"/>
            </a:rPr>
            <a:t>　今後も全会計において健全な財政運営が必要である。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25781438</v>
      </c>
      <c r="BO4" s="403"/>
      <c r="BP4" s="403"/>
      <c r="BQ4" s="403"/>
      <c r="BR4" s="403"/>
      <c r="BS4" s="403"/>
      <c r="BT4" s="403"/>
      <c r="BU4" s="404"/>
      <c r="BV4" s="402">
        <v>29756398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5.8</v>
      </c>
      <c r="CU4" s="584"/>
      <c r="CV4" s="584"/>
      <c r="CW4" s="584"/>
      <c r="CX4" s="584"/>
      <c r="CY4" s="584"/>
      <c r="CZ4" s="584"/>
      <c r="DA4" s="585"/>
      <c r="DB4" s="583">
        <v>4.9000000000000004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24767144</v>
      </c>
      <c r="BO5" s="408"/>
      <c r="BP5" s="408"/>
      <c r="BQ5" s="408"/>
      <c r="BR5" s="408"/>
      <c r="BS5" s="408"/>
      <c r="BT5" s="408"/>
      <c r="BU5" s="409"/>
      <c r="BV5" s="407">
        <v>28933572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90.8</v>
      </c>
      <c r="CU5" s="378"/>
      <c r="CV5" s="378"/>
      <c r="CW5" s="378"/>
      <c r="CX5" s="378"/>
      <c r="CY5" s="378"/>
      <c r="CZ5" s="378"/>
      <c r="DA5" s="379"/>
      <c r="DB5" s="377">
        <v>90</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1014294</v>
      </c>
      <c r="BO6" s="408"/>
      <c r="BP6" s="408"/>
      <c r="BQ6" s="408"/>
      <c r="BR6" s="408"/>
      <c r="BS6" s="408"/>
      <c r="BT6" s="408"/>
      <c r="BU6" s="409"/>
      <c r="BV6" s="407">
        <v>822826</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96.5</v>
      </c>
      <c r="CU6" s="558"/>
      <c r="CV6" s="558"/>
      <c r="CW6" s="558"/>
      <c r="CX6" s="558"/>
      <c r="CY6" s="558"/>
      <c r="CZ6" s="558"/>
      <c r="DA6" s="559"/>
      <c r="DB6" s="557">
        <v>95.7</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88</v>
      </c>
      <c r="AV7" s="465"/>
      <c r="AW7" s="465"/>
      <c r="AX7" s="465"/>
      <c r="AY7" s="387" t="s">
        <v>100</v>
      </c>
      <c r="AZ7" s="388"/>
      <c r="BA7" s="388"/>
      <c r="BB7" s="388"/>
      <c r="BC7" s="388"/>
      <c r="BD7" s="388"/>
      <c r="BE7" s="388"/>
      <c r="BF7" s="388"/>
      <c r="BG7" s="388"/>
      <c r="BH7" s="388"/>
      <c r="BI7" s="388"/>
      <c r="BJ7" s="388"/>
      <c r="BK7" s="388"/>
      <c r="BL7" s="388"/>
      <c r="BM7" s="389"/>
      <c r="BN7" s="407">
        <v>103055</v>
      </c>
      <c r="BO7" s="408"/>
      <c r="BP7" s="408"/>
      <c r="BQ7" s="408"/>
      <c r="BR7" s="408"/>
      <c r="BS7" s="408"/>
      <c r="BT7" s="408"/>
      <c r="BU7" s="409"/>
      <c r="BV7" s="407">
        <v>56572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15756044</v>
      </c>
      <c r="CU7" s="408"/>
      <c r="CV7" s="408"/>
      <c r="CW7" s="408"/>
      <c r="CX7" s="408"/>
      <c r="CY7" s="408"/>
      <c r="CZ7" s="408"/>
      <c r="DA7" s="409"/>
      <c r="DB7" s="407">
        <v>15783535</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911239</v>
      </c>
      <c r="BO8" s="408"/>
      <c r="BP8" s="408"/>
      <c r="BQ8" s="408"/>
      <c r="BR8" s="408"/>
      <c r="BS8" s="408"/>
      <c r="BT8" s="408"/>
      <c r="BU8" s="409"/>
      <c r="BV8" s="407">
        <v>766254</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0.63</v>
      </c>
      <c r="CU8" s="521"/>
      <c r="CV8" s="521"/>
      <c r="CW8" s="521"/>
      <c r="CX8" s="521"/>
      <c r="CY8" s="521"/>
      <c r="CZ8" s="521"/>
      <c r="DA8" s="522"/>
      <c r="DB8" s="520">
        <v>0.63</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59409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144985</v>
      </c>
      <c r="BO9" s="408"/>
      <c r="BP9" s="408"/>
      <c r="BQ9" s="408"/>
      <c r="BR9" s="408"/>
      <c r="BS9" s="408"/>
      <c r="BT9" s="408"/>
      <c r="BU9" s="409"/>
      <c r="BV9" s="407">
        <v>153404</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16.5</v>
      </c>
      <c r="CU9" s="378"/>
      <c r="CV9" s="378"/>
      <c r="CW9" s="378"/>
      <c r="CX9" s="378"/>
      <c r="CY9" s="378"/>
      <c r="CZ9" s="378"/>
      <c r="DA9" s="379"/>
      <c r="DB9" s="377">
        <v>16.8</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62690</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4281</v>
      </c>
      <c r="BO10" s="408"/>
      <c r="BP10" s="408"/>
      <c r="BQ10" s="408"/>
      <c r="BR10" s="408"/>
      <c r="BS10" s="408"/>
      <c r="BT10" s="408"/>
      <c r="BU10" s="409"/>
      <c r="BV10" s="407">
        <v>5960</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500</v>
      </c>
      <c r="BO11" s="408"/>
      <c r="BP11" s="408"/>
      <c r="BQ11" s="408"/>
      <c r="BR11" s="408"/>
      <c r="BS11" s="408"/>
      <c r="BT11" s="408"/>
      <c r="BU11" s="409"/>
      <c r="BV11" s="407">
        <v>9384</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61070</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130</v>
      </c>
      <c r="AV12" s="465"/>
      <c r="AW12" s="465"/>
      <c r="AX12" s="465"/>
      <c r="AY12" s="387" t="s">
        <v>131</v>
      </c>
      <c r="AZ12" s="388"/>
      <c r="BA12" s="388"/>
      <c r="BB12" s="388"/>
      <c r="BC12" s="388"/>
      <c r="BD12" s="388"/>
      <c r="BE12" s="388"/>
      <c r="BF12" s="388"/>
      <c r="BG12" s="388"/>
      <c r="BH12" s="388"/>
      <c r="BI12" s="388"/>
      <c r="BJ12" s="388"/>
      <c r="BK12" s="388"/>
      <c r="BL12" s="388"/>
      <c r="BM12" s="389"/>
      <c r="BN12" s="407">
        <v>400000</v>
      </c>
      <c r="BO12" s="408"/>
      <c r="BP12" s="408"/>
      <c r="BQ12" s="408"/>
      <c r="BR12" s="408"/>
      <c r="BS12" s="408"/>
      <c r="BT12" s="408"/>
      <c r="BU12" s="409"/>
      <c r="BV12" s="407">
        <v>400000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134</v>
      </c>
      <c r="N13" s="508"/>
      <c r="O13" s="508"/>
      <c r="P13" s="508"/>
      <c r="Q13" s="509"/>
      <c r="R13" s="510">
        <v>60434</v>
      </c>
      <c r="S13" s="511"/>
      <c r="T13" s="511"/>
      <c r="U13" s="511"/>
      <c r="V13" s="512"/>
      <c r="W13" s="498" t="s">
        <v>135</v>
      </c>
      <c r="X13" s="420"/>
      <c r="Y13" s="420"/>
      <c r="Z13" s="420"/>
      <c r="AA13" s="420"/>
      <c r="AB13" s="421"/>
      <c r="AC13" s="383">
        <v>2952</v>
      </c>
      <c r="AD13" s="384"/>
      <c r="AE13" s="384"/>
      <c r="AF13" s="384"/>
      <c r="AG13" s="385"/>
      <c r="AH13" s="383">
        <v>3564</v>
      </c>
      <c r="AI13" s="384"/>
      <c r="AJ13" s="384"/>
      <c r="AK13" s="384"/>
      <c r="AL13" s="386"/>
      <c r="AM13" s="476" t="s">
        <v>136</v>
      </c>
      <c r="AN13" s="381"/>
      <c r="AO13" s="381"/>
      <c r="AP13" s="381"/>
      <c r="AQ13" s="381"/>
      <c r="AR13" s="381"/>
      <c r="AS13" s="381"/>
      <c r="AT13" s="382"/>
      <c r="AU13" s="464" t="s">
        <v>120</v>
      </c>
      <c r="AV13" s="465"/>
      <c r="AW13" s="465"/>
      <c r="AX13" s="465"/>
      <c r="AY13" s="387" t="s">
        <v>137</v>
      </c>
      <c r="AZ13" s="388"/>
      <c r="BA13" s="388"/>
      <c r="BB13" s="388"/>
      <c r="BC13" s="388"/>
      <c r="BD13" s="388"/>
      <c r="BE13" s="388"/>
      <c r="BF13" s="388"/>
      <c r="BG13" s="388"/>
      <c r="BH13" s="388"/>
      <c r="BI13" s="388"/>
      <c r="BJ13" s="388"/>
      <c r="BK13" s="388"/>
      <c r="BL13" s="388"/>
      <c r="BM13" s="389"/>
      <c r="BN13" s="407">
        <v>-250234</v>
      </c>
      <c r="BO13" s="408"/>
      <c r="BP13" s="408"/>
      <c r="BQ13" s="408"/>
      <c r="BR13" s="408"/>
      <c r="BS13" s="408"/>
      <c r="BT13" s="408"/>
      <c r="BU13" s="409"/>
      <c r="BV13" s="407">
        <v>-231252</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9.4</v>
      </c>
      <c r="CU13" s="378"/>
      <c r="CV13" s="378"/>
      <c r="CW13" s="378"/>
      <c r="CX13" s="378"/>
      <c r="CY13" s="378"/>
      <c r="CZ13" s="378"/>
      <c r="DA13" s="379"/>
      <c r="DB13" s="377">
        <v>9.6999999999999993</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61570</v>
      </c>
      <c r="S14" s="511"/>
      <c r="T14" s="511"/>
      <c r="U14" s="511"/>
      <c r="V14" s="512"/>
      <c r="W14" s="513"/>
      <c r="X14" s="423"/>
      <c r="Y14" s="423"/>
      <c r="Z14" s="423"/>
      <c r="AA14" s="423"/>
      <c r="AB14" s="424"/>
      <c r="AC14" s="503">
        <v>10.5</v>
      </c>
      <c r="AD14" s="504"/>
      <c r="AE14" s="504"/>
      <c r="AF14" s="504"/>
      <c r="AG14" s="505"/>
      <c r="AH14" s="503">
        <v>11.9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77.099999999999994</v>
      </c>
      <c r="CU14" s="515"/>
      <c r="CV14" s="515"/>
      <c r="CW14" s="515"/>
      <c r="CX14" s="515"/>
      <c r="CY14" s="515"/>
      <c r="CZ14" s="515"/>
      <c r="DA14" s="516"/>
      <c r="DB14" s="514">
        <v>77.900000000000006</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61021</v>
      </c>
      <c r="S15" s="511"/>
      <c r="T15" s="511"/>
      <c r="U15" s="511"/>
      <c r="V15" s="512"/>
      <c r="W15" s="498" t="s">
        <v>142</v>
      </c>
      <c r="X15" s="420"/>
      <c r="Y15" s="420"/>
      <c r="Z15" s="420"/>
      <c r="AA15" s="420"/>
      <c r="AB15" s="421"/>
      <c r="AC15" s="383">
        <v>9197</v>
      </c>
      <c r="AD15" s="384"/>
      <c r="AE15" s="384"/>
      <c r="AF15" s="384"/>
      <c r="AG15" s="385"/>
      <c r="AH15" s="383">
        <v>9601</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7690188</v>
      </c>
      <c r="BO15" s="403"/>
      <c r="BP15" s="403"/>
      <c r="BQ15" s="403"/>
      <c r="BR15" s="403"/>
      <c r="BS15" s="403"/>
      <c r="BT15" s="403"/>
      <c r="BU15" s="404"/>
      <c r="BV15" s="402">
        <v>7521398</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32.6</v>
      </c>
      <c r="AD16" s="504"/>
      <c r="AE16" s="504"/>
      <c r="AF16" s="504"/>
      <c r="AG16" s="505"/>
      <c r="AH16" s="503">
        <v>32.1</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12107915</v>
      </c>
      <c r="BO16" s="408"/>
      <c r="BP16" s="408"/>
      <c r="BQ16" s="408"/>
      <c r="BR16" s="408"/>
      <c r="BS16" s="408"/>
      <c r="BT16" s="408"/>
      <c r="BU16" s="409"/>
      <c r="BV16" s="407">
        <v>12081471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16038</v>
      </c>
      <c r="AD17" s="384"/>
      <c r="AE17" s="384"/>
      <c r="AF17" s="384"/>
      <c r="AG17" s="385"/>
      <c r="AH17" s="383">
        <v>16762</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9853677</v>
      </c>
      <c r="BO17" s="408"/>
      <c r="BP17" s="408"/>
      <c r="BQ17" s="408"/>
      <c r="BR17" s="408"/>
      <c r="BS17" s="408"/>
      <c r="BT17" s="408"/>
      <c r="BU17" s="409"/>
      <c r="BV17" s="407">
        <v>9545500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117.84</v>
      </c>
      <c r="M18" s="472"/>
      <c r="N18" s="472"/>
      <c r="O18" s="472"/>
      <c r="P18" s="472"/>
      <c r="Q18" s="472"/>
      <c r="R18" s="473"/>
      <c r="S18" s="473"/>
      <c r="T18" s="473"/>
      <c r="U18" s="473"/>
      <c r="V18" s="474"/>
      <c r="W18" s="488"/>
      <c r="X18" s="489"/>
      <c r="Y18" s="489"/>
      <c r="Z18" s="489"/>
      <c r="AA18" s="489"/>
      <c r="AB18" s="499"/>
      <c r="AC18" s="371">
        <v>56.9</v>
      </c>
      <c r="AD18" s="372"/>
      <c r="AE18" s="372"/>
      <c r="AF18" s="372"/>
      <c r="AG18" s="475"/>
      <c r="AH18" s="371">
        <v>56</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14857548</v>
      </c>
      <c r="BO18" s="408"/>
      <c r="BP18" s="408"/>
      <c r="BQ18" s="408"/>
      <c r="BR18" s="408"/>
      <c r="BS18" s="408"/>
      <c r="BT18" s="408"/>
      <c r="BU18" s="409"/>
      <c r="BV18" s="407">
        <v>14569775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504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18452431</v>
      </c>
      <c r="BO19" s="408"/>
      <c r="BP19" s="408"/>
      <c r="BQ19" s="408"/>
      <c r="BR19" s="408"/>
      <c r="BS19" s="408"/>
      <c r="BT19" s="408"/>
      <c r="BU19" s="409"/>
      <c r="BV19" s="407">
        <v>18182686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21984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37969825</v>
      </c>
      <c r="BO23" s="408"/>
      <c r="BP23" s="408"/>
      <c r="BQ23" s="408"/>
      <c r="BR23" s="408"/>
      <c r="BS23" s="408"/>
      <c r="BT23" s="408"/>
      <c r="BU23" s="409"/>
      <c r="BV23" s="407">
        <v>38418939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8523</v>
      </c>
      <c r="R24" s="384"/>
      <c r="S24" s="384"/>
      <c r="T24" s="384"/>
      <c r="U24" s="384"/>
      <c r="V24" s="385"/>
      <c r="W24" s="449"/>
      <c r="X24" s="440"/>
      <c r="Y24" s="441"/>
      <c r="Z24" s="380" t="s">
        <v>166</v>
      </c>
      <c r="AA24" s="381"/>
      <c r="AB24" s="381"/>
      <c r="AC24" s="381"/>
      <c r="AD24" s="381"/>
      <c r="AE24" s="381"/>
      <c r="AF24" s="381"/>
      <c r="AG24" s="382"/>
      <c r="AH24" s="383">
        <v>382</v>
      </c>
      <c r="AI24" s="384"/>
      <c r="AJ24" s="384"/>
      <c r="AK24" s="384"/>
      <c r="AL24" s="385"/>
      <c r="AM24" s="383">
        <v>1168156</v>
      </c>
      <c r="AN24" s="384"/>
      <c r="AO24" s="384"/>
      <c r="AP24" s="384"/>
      <c r="AQ24" s="384"/>
      <c r="AR24" s="385"/>
      <c r="AS24" s="383">
        <v>3058</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17607572</v>
      </c>
      <c r="BO24" s="408"/>
      <c r="BP24" s="408"/>
      <c r="BQ24" s="408"/>
      <c r="BR24" s="408"/>
      <c r="BS24" s="408"/>
      <c r="BT24" s="408"/>
      <c r="BU24" s="409"/>
      <c r="BV24" s="407">
        <v>17356918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1</v>
      </c>
      <c r="M25" s="384"/>
      <c r="N25" s="384"/>
      <c r="O25" s="384"/>
      <c r="P25" s="385"/>
      <c r="Q25" s="383">
        <v>6570</v>
      </c>
      <c r="R25" s="384"/>
      <c r="S25" s="384"/>
      <c r="T25" s="384"/>
      <c r="U25" s="384"/>
      <c r="V25" s="385"/>
      <c r="W25" s="449"/>
      <c r="X25" s="440"/>
      <c r="Y25" s="441"/>
      <c r="Z25" s="380" t="s">
        <v>169</v>
      </c>
      <c r="AA25" s="381"/>
      <c r="AB25" s="381"/>
      <c r="AC25" s="381"/>
      <c r="AD25" s="381"/>
      <c r="AE25" s="381"/>
      <c r="AF25" s="381"/>
      <c r="AG25" s="382"/>
      <c r="AH25" s="383" t="s">
        <v>170</v>
      </c>
      <c r="AI25" s="384"/>
      <c r="AJ25" s="384"/>
      <c r="AK25" s="384"/>
      <c r="AL25" s="385"/>
      <c r="AM25" s="383" t="s">
        <v>170</v>
      </c>
      <c r="AN25" s="384"/>
      <c r="AO25" s="384"/>
      <c r="AP25" s="384"/>
      <c r="AQ25" s="384"/>
      <c r="AR25" s="385"/>
      <c r="AS25" s="383" t="s">
        <v>170</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v>3884799</v>
      </c>
      <c r="BO25" s="403"/>
      <c r="BP25" s="403"/>
      <c r="BQ25" s="403"/>
      <c r="BR25" s="403"/>
      <c r="BS25" s="403"/>
      <c r="BT25" s="403"/>
      <c r="BU25" s="404"/>
      <c r="BV25" s="402">
        <v>2334436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172</v>
      </c>
      <c r="F26" s="381"/>
      <c r="G26" s="381"/>
      <c r="H26" s="381"/>
      <c r="I26" s="381"/>
      <c r="J26" s="381"/>
      <c r="K26" s="382"/>
      <c r="L26" s="383">
        <v>1</v>
      </c>
      <c r="M26" s="384"/>
      <c r="N26" s="384"/>
      <c r="O26" s="384"/>
      <c r="P26" s="385"/>
      <c r="Q26" s="383">
        <v>5859</v>
      </c>
      <c r="R26" s="384"/>
      <c r="S26" s="384"/>
      <c r="T26" s="384"/>
      <c r="U26" s="384"/>
      <c r="V26" s="385"/>
      <c r="W26" s="449"/>
      <c r="X26" s="440"/>
      <c r="Y26" s="441"/>
      <c r="Z26" s="380" t="s">
        <v>173</v>
      </c>
      <c r="AA26" s="462"/>
      <c r="AB26" s="462"/>
      <c r="AC26" s="462"/>
      <c r="AD26" s="462"/>
      <c r="AE26" s="462"/>
      <c r="AF26" s="462"/>
      <c r="AG26" s="463"/>
      <c r="AH26" s="383">
        <v>40</v>
      </c>
      <c r="AI26" s="384"/>
      <c r="AJ26" s="384"/>
      <c r="AK26" s="384"/>
      <c r="AL26" s="385"/>
      <c r="AM26" s="383">
        <v>137920</v>
      </c>
      <c r="AN26" s="384"/>
      <c r="AO26" s="384"/>
      <c r="AP26" s="384"/>
      <c r="AQ26" s="384"/>
      <c r="AR26" s="385"/>
      <c r="AS26" s="383">
        <v>3448</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170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5390</v>
      </c>
      <c r="R27" s="384"/>
      <c r="S27" s="384"/>
      <c r="T27" s="384"/>
      <c r="U27" s="384"/>
      <c r="V27" s="385"/>
      <c r="W27" s="449"/>
      <c r="X27" s="440"/>
      <c r="Y27" s="441"/>
      <c r="Z27" s="380" t="s">
        <v>176</v>
      </c>
      <c r="AA27" s="381"/>
      <c r="AB27" s="381"/>
      <c r="AC27" s="381"/>
      <c r="AD27" s="381"/>
      <c r="AE27" s="381"/>
      <c r="AF27" s="381"/>
      <c r="AG27" s="382"/>
      <c r="AH27" s="383">
        <v>43</v>
      </c>
      <c r="AI27" s="384"/>
      <c r="AJ27" s="384"/>
      <c r="AK27" s="384"/>
      <c r="AL27" s="385"/>
      <c r="AM27" s="383">
        <v>127203</v>
      </c>
      <c r="AN27" s="384"/>
      <c r="AO27" s="384"/>
      <c r="AP27" s="384"/>
      <c r="AQ27" s="384"/>
      <c r="AR27" s="385"/>
      <c r="AS27" s="383">
        <v>2958</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215966</v>
      </c>
      <c r="BO27" s="411"/>
      <c r="BP27" s="411"/>
      <c r="BQ27" s="411"/>
      <c r="BR27" s="411"/>
      <c r="BS27" s="411"/>
      <c r="BT27" s="411"/>
      <c r="BU27" s="412"/>
      <c r="BV27" s="410">
        <v>215541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4650</v>
      </c>
      <c r="R28" s="384"/>
      <c r="S28" s="384"/>
      <c r="T28" s="384"/>
      <c r="U28" s="384"/>
      <c r="V28" s="385"/>
      <c r="W28" s="449"/>
      <c r="X28" s="440"/>
      <c r="Y28" s="441"/>
      <c r="Z28" s="380" t="s">
        <v>179</v>
      </c>
      <c r="AA28" s="381"/>
      <c r="AB28" s="381"/>
      <c r="AC28" s="381"/>
      <c r="AD28" s="381"/>
      <c r="AE28" s="381"/>
      <c r="AF28" s="381"/>
      <c r="AG28" s="382"/>
      <c r="AH28" s="383" t="s">
        <v>123</v>
      </c>
      <c r="AI28" s="384"/>
      <c r="AJ28" s="384"/>
      <c r="AK28" s="384"/>
      <c r="AL28" s="385"/>
      <c r="AM28" s="383" t="s">
        <v>170</v>
      </c>
      <c r="AN28" s="384"/>
      <c r="AO28" s="384"/>
      <c r="AP28" s="384"/>
      <c r="AQ28" s="384"/>
      <c r="AR28" s="385"/>
      <c r="AS28" s="383" t="s">
        <v>170</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2952438</v>
      </c>
      <c r="BO28" s="403"/>
      <c r="BP28" s="403"/>
      <c r="BQ28" s="403"/>
      <c r="BR28" s="403"/>
      <c r="BS28" s="403"/>
      <c r="BT28" s="403"/>
      <c r="BU28" s="404"/>
      <c r="BV28" s="402">
        <v>2948157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18</v>
      </c>
      <c r="M29" s="384"/>
      <c r="N29" s="384"/>
      <c r="O29" s="384"/>
      <c r="P29" s="385"/>
      <c r="Q29" s="383">
        <v>4300</v>
      </c>
      <c r="R29" s="384"/>
      <c r="S29" s="384"/>
      <c r="T29" s="384"/>
      <c r="U29" s="384"/>
      <c r="V29" s="385"/>
      <c r="W29" s="450"/>
      <c r="X29" s="451"/>
      <c r="Y29" s="452"/>
      <c r="Z29" s="380" t="s">
        <v>182</v>
      </c>
      <c r="AA29" s="381"/>
      <c r="AB29" s="381"/>
      <c r="AC29" s="381"/>
      <c r="AD29" s="381"/>
      <c r="AE29" s="381"/>
      <c r="AF29" s="381"/>
      <c r="AG29" s="382"/>
      <c r="AH29" s="383">
        <v>425</v>
      </c>
      <c r="AI29" s="384"/>
      <c r="AJ29" s="384"/>
      <c r="AK29" s="384"/>
      <c r="AL29" s="385"/>
      <c r="AM29" s="383">
        <v>1295359</v>
      </c>
      <c r="AN29" s="384"/>
      <c r="AO29" s="384"/>
      <c r="AP29" s="384"/>
      <c r="AQ29" s="384"/>
      <c r="AR29" s="385"/>
      <c r="AS29" s="383">
        <v>3048</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60012</v>
      </c>
      <c r="BO29" s="408"/>
      <c r="BP29" s="408"/>
      <c r="BQ29" s="408"/>
      <c r="BR29" s="408"/>
      <c r="BS29" s="408"/>
      <c r="BT29" s="408"/>
      <c r="BU29" s="409"/>
      <c r="BV29" s="407">
        <v>59928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3346827</v>
      </c>
      <c r="BO30" s="411"/>
      <c r="BP30" s="411"/>
      <c r="BQ30" s="411"/>
      <c r="BR30" s="411"/>
      <c r="BS30" s="411"/>
      <c r="BT30" s="411"/>
      <c r="BU30" s="412"/>
      <c r="BV30" s="410">
        <v>3691635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194</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198</v>
      </c>
      <c r="CP33" s="370"/>
      <c r="CQ33" s="369" t="s">
        <v>199</v>
      </c>
      <c r="CR33" s="369"/>
      <c r="CS33" s="369"/>
      <c r="CT33" s="369"/>
      <c r="CU33" s="369"/>
      <c r="CV33" s="369"/>
      <c r="CW33" s="369"/>
      <c r="CX33" s="369"/>
      <c r="CY33" s="369"/>
      <c r="CZ33" s="369"/>
      <c r="DA33" s="369"/>
      <c r="DB33" s="369"/>
      <c r="DC33" s="369"/>
      <c r="DD33" s="369"/>
      <c r="DE33" s="369"/>
      <c r="DF33" s="195"/>
      <c r="DG33" s="368" t="s">
        <v>200</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IF('各会計、関係団体の財政状況及び健全化判断比率'!B33="","",'各会計、関係団体の財政状況及び健全化判断比率'!B33)</f>
        <v>航路事業特別会計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三観広域行政組合（一般会計）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21</v>
      </c>
      <c r="CP34" s="366"/>
      <c r="CQ34" s="365" t="str">
        <f>IF('各会計、関係団体の財政状況及び健全化判断比率'!BS7="","",'各会計、関係団体の財政状況及び健全化判断比率'!BS7)</f>
        <v>観音寺市土地開発公社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施設貸付事業特別会計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国民健康保険伊吹診療所特別会計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IF('各会計、関係団体の財政状況及び健全化判断比率'!B34="","",'各会計、関係団体の財政状況及び健全化判断比率'!B34)</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三観広域行政組合（電子計算センター）</v>
      </c>
      <c r="BZ35" s="365"/>
      <c r="CA35" s="365"/>
      <c r="CB35" s="365"/>
      <c r="CC35" s="365"/>
      <c r="CD35" s="365"/>
      <c r="CE35" s="365"/>
      <c r="CF35" s="365"/>
      <c r="CG35" s="365"/>
      <c r="CH35" s="365"/>
      <c r="CI35" s="365"/>
      <c r="CJ35" s="365"/>
      <c r="CK35" s="365"/>
      <c r="CL35" s="365"/>
      <c r="CM35" s="365"/>
      <c r="CN35" s="193"/>
      <c r="CO35" s="366">
        <f t="shared" ref="CO35:CO43" si="3">IF(CQ35="","",CO34+1)</f>
        <v>22</v>
      </c>
      <c r="CP35" s="366"/>
      <c r="CQ35" s="365" t="str">
        <f>IF('各会計、関係団体の財政状況及び健全化判断比率'!BS8="","",'各会計、関係団体の財政状況及び健全化判断比率'!BS8)</f>
        <v>株式会社観音寺冷蔵センター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粟井坂瀬山林特別会計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11</v>
      </c>
      <c r="BF36" s="366"/>
      <c r="BG36" s="365" t="str">
        <f>IF('各会計、関係団体の財政状況及び健全化判断比率'!B35="","",'各会計、関係団体の財政状況及び健全化判断比率'!B35)</f>
        <v>農業集落排水事業特別会計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三豊総合病院企業団（病院事業会計）</v>
      </c>
      <c r="BZ36" s="365"/>
      <c r="CA36" s="365"/>
      <c r="CB36" s="365"/>
      <c r="CC36" s="365"/>
      <c r="CD36" s="365"/>
      <c r="CE36" s="365"/>
      <c r="CF36" s="365"/>
      <c r="CG36" s="365"/>
      <c r="CH36" s="365"/>
      <c r="CI36" s="365"/>
      <c r="CJ36" s="365"/>
      <c r="CK36" s="365"/>
      <c r="CL36" s="365"/>
      <c r="CM36" s="365"/>
      <c r="CN36" s="193"/>
      <c r="CO36" s="366">
        <f t="shared" si="3"/>
        <v>23</v>
      </c>
      <c r="CP36" s="366"/>
      <c r="CQ36" s="365" t="str">
        <f>IF('各会計、関係団体の財政状況及び健全化判断比率'!BS9="","",'各会計、関係団体の財政状況及び健全化判断比率'!BS9)</f>
        <v>観音寺観光開発株式会社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介護保険事業特別会計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三豊総合病院企業団（保健福祉総合施設事業）</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三豊総合病院企業団（介護老人保健施設事業会計）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17</v>
      </c>
      <c r="BX39" s="366"/>
      <c r="BY39" s="365" t="str">
        <f>IF('各会計、関係団体の財政状況及び健全化判断比率'!B73="","",'各会計、関係団体の財政状況及び健全化判断比率'!B73)</f>
        <v>香川県三豊市観音寺市学校組合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18</v>
      </c>
      <c r="BX40" s="366"/>
      <c r="BY40" s="365" t="str">
        <f>IF('各会計、関係団体の財政状況及び健全化判断比率'!B74="","",'各会計、関係団体の財政状況及び健全化判断比率'!B74)</f>
        <v>香川県市町総合事務組合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19</v>
      </c>
      <c r="BX41" s="366"/>
      <c r="BY41" s="365" t="str">
        <f>IF('各会計、関係団体の財政状況及び健全化判断比率'!B75="","",'各会計、関係団体の財政状況及び健全化判断比率'!B75)</f>
        <v>香川県後期高齢者医療広域連合（一般会計）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20</v>
      </c>
      <c r="BX42" s="366"/>
      <c r="BY42" s="365" t="str">
        <f>IF('各会計、関係団体の財政状況及び健全化判断比率'!B76="","",'各会計、関係団体の財政状況及び健全化判断比率'!B76)</f>
        <v>香川県後期高齢者医療広域連合（後期高齢者医療事業）</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LJoeiaOFn1m/Zw2CGBR7KQ/3IvWEYotZlF7ismjPNnJaw0r3xZY7QuOvKC/xngkDM4nkhshB6CN6TaFzTyLYg==" saltValue="rhb5FIppV/SSjeQgHq7T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86" t="s">
        <v>567</v>
      </c>
      <c r="D34" s="1186"/>
      <c r="E34" s="1187"/>
      <c r="F34" s="32">
        <v>9.69</v>
      </c>
      <c r="G34" s="33">
        <v>10.26</v>
      </c>
      <c r="H34" s="33">
        <v>11.84</v>
      </c>
      <c r="I34" s="33">
        <v>12.83</v>
      </c>
      <c r="J34" s="34">
        <v>13.02</v>
      </c>
      <c r="K34" s="22"/>
      <c r="L34" s="22"/>
      <c r="M34" s="22"/>
      <c r="N34" s="22"/>
      <c r="O34" s="22"/>
      <c r="P34" s="22"/>
    </row>
    <row r="35" spans="1:16" ht="39" customHeight="1">
      <c r="A35" s="22"/>
      <c r="B35" s="35"/>
      <c r="C35" s="1180" t="s">
        <v>568</v>
      </c>
      <c r="D35" s="1181"/>
      <c r="E35" s="1182"/>
      <c r="F35" s="36">
        <v>2.63</v>
      </c>
      <c r="G35" s="37">
        <v>4.63</v>
      </c>
      <c r="H35" s="37">
        <v>3.54</v>
      </c>
      <c r="I35" s="37">
        <v>4.6500000000000004</v>
      </c>
      <c r="J35" s="38">
        <v>5.57</v>
      </c>
      <c r="K35" s="22"/>
      <c r="L35" s="22"/>
      <c r="M35" s="22"/>
      <c r="N35" s="22"/>
      <c r="O35" s="22"/>
      <c r="P35" s="22"/>
    </row>
    <row r="36" spans="1:16" ht="39" customHeight="1">
      <c r="A36" s="22"/>
      <c r="B36" s="35"/>
      <c r="C36" s="1180" t="s">
        <v>569</v>
      </c>
      <c r="D36" s="1181"/>
      <c r="E36" s="1182"/>
      <c r="F36" s="36">
        <v>1.01</v>
      </c>
      <c r="G36" s="37">
        <v>1.31</v>
      </c>
      <c r="H36" s="37">
        <v>1.44</v>
      </c>
      <c r="I36" s="37">
        <v>1.68</v>
      </c>
      <c r="J36" s="38">
        <v>1.62</v>
      </c>
      <c r="K36" s="22"/>
      <c r="L36" s="22"/>
      <c r="M36" s="22"/>
      <c r="N36" s="22"/>
      <c r="O36" s="22"/>
      <c r="P36" s="22"/>
    </row>
    <row r="37" spans="1:16" ht="39" customHeight="1">
      <c r="A37" s="22"/>
      <c r="B37" s="35"/>
      <c r="C37" s="1180" t="s">
        <v>570</v>
      </c>
      <c r="D37" s="1181"/>
      <c r="E37" s="1182"/>
      <c r="F37" s="36">
        <v>0.75</v>
      </c>
      <c r="G37" s="37">
        <v>0.61</v>
      </c>
      <c r="H37" s="37">
        <v>0.8</v>
      </c>
      <c r="I37" s="37">
        <v>1.0900000000000001</v>
      </c>
      <c r="J37" s="38">
        <v>0.63</v>
      </c>
      <c r="K37" s="22"/>
      <c r="L37" s="22"/>
      <c r="M37" s="22"/>
      <c r="N37" s="22"/>
      <c r="O37" s="22"/>
      <c r="P37" s="22"/>
    </row>
    <row r="38" spans="1:16" ht="39" customHeight="1">
      <c r="A38" s="22"/>
      <c r="B38" s="35"/>
      <c r="C38" s="1180" t="s">
        <v>571</v>
      </c>
      <c r="D38" s="1181"/>
      <c r="E38" s="1182"/>
      <c r="F38" s="36">
        <v>0.14000000000000001</v>
      </c>
      <c r="G38" s="37">
        <v>0.09</v>
      </c>
      <c r="H38" s="37">
        <v>0.14000000000000001</v>
      </c>
      <c r="I38" s="37">
        <v>0.17</v>
      </c>
      <c r="J38" s="38">
        <v>0.19</v>
      </c>
      <c r="K38" s="22"/>
      <c r="L38" s="22"/>
      <c r="M38" s="22"/>
      <c r="N38" s="22"/>
      <c r="O38" s="22"/>
      <c r="P38" s="22"/>
    </row>
    <row r="39" spans="1:16" ht="39" customHeight="1">
      <c r="A39" s="22"/>
      <c r="B39" s="35"/>
      <c r="C39" s="1180" t="s">
        <v>572</v>
      </c>
      <c r="D39" s="1181"/>
      <c r="E39" s="1182"/>
      <c r="F39" s="36" t="s">
        <v>517</v>
      </c>
      <c r="G39" s="37">
        <v>0.19</v>
      </c>
      <c r="H39" s="37">
        <v>0.12</v>
      </c>
      <c r="I39" s="37">
        <v>0.1</v>
      </c>
      <c r="J39" s="38">
        <v>0.11</v>
      </c>
      <c r="K39" s="22"/>
      <c r="L39" s="22"/>
      <c r="M39" s="22"/>
      <c r="N39" s="22"/>
      <c r="O39" s="22"/>
      <c r="P39" s="22"/>
    </row>
    <row r="40" spans="1:16" ht="39" customHeight="1">
      <c r="A40" s="22"/>
      <c r="B40" s="35"/>
      <c r="C40" s="1180" t="s">
        <v>573</v>
      </c>
      <c r="D40" s="1181"/>
      <c r="E40" s="1182"/>
      <c r="F40" s="36">
        <v>0.12</v>
      </c>
      <c r="G40" s="37">
        <v>0.12</v>
      </c>
      <c r="H40" s="37">
        <v>0.11</v>
      </c>
      <c r="I40" s="37">
        <v>0.09</v>
      </c>
      <c r="J40" s="38">
        <v>0.09</v>
      </c>
      <c r="K40" s="22"/>
      <c r="L40" s="22"/>
      <c r="M40" s="22"/>
      <c r="N40" s="22"/>
      <c r="O40" s="22"/>
      <c r="P40" s="22"/>
    </row>
    <row r="41" spans="1:16" ht="39" customHeight="1">
      <c r="A41" s="22"/>
      <c r="B41" s="35"/>
      <c r="C41" s="1180" t="s">
        <v>574</v>
      </c>
      <c r="D41" s="1181"/>
      <c r="E41" s="1182"/>
      <c r="F41" s="36">
        <v>0.39</v>
      </c>
      <c r="G41" s="37" t="s">
        <v>575</v>
      </c>
      <c r="H41" s="37">
        <v>0.04</v>
      </c>
      <c r="I41" s="37">
        <v>0.04</v>
      </c>
      <c r="J41" s="38">
        <v>0.05</v>
      </c>
      <c r="K41" s="22"/>
      <c r="L41" s="22"/>
      <c r="M41" s="22"/>
      <c r="N41" s="22"/>
      <c r="O41" s="22"/>
      <c r="P41" s="22"/>
    </row>
    <row r="42" spans="1:16" ht="39" customHeight="1">
      <c r="A42" s="22"/>
      <c r="B42" s="39"/>
      <c r="C42" s="1180" t="s">
        <v>576</v>
      </c>
      <c r="D42" s="1181"/>
      <c r="E42" s="1182"/>
      <c r="F42" s="36" t="s">
        <v>517</v>
      </c>
      <c r="G42" s="37" t="s">
        <v>517</v>
      </c>
      <c r="H42" s="37" t="s">
        <v>517</v>
      </c>
      <c r="I42" s="37" t="s">
        <v>517</v>
      </c>
      <c r="J42" s="38" t="s">
        <v>517</v>
      </c>
      <c r="K42" s="22"/>
      <c r="L42" s="22"/>
      <c r="M42" s="22"/>
      <c r="N42" s="22"/>
      <c r="O42" s="22"/>
      <c r="P42" s="22"/>
    </row>
    <row r="43" spans="1:16" ht="39" customHeight="1" thickBot="1">
      <c r="A43" s="22"/>
      <c r="B43" s="40"/>
      <c r="C43" s="1183" t="s">
        <v>577</v>
      </c>
      <c r="D43" s="1184"/>
      <c r="E43" s="1185"/>
      <c r="F43" s="41">
        <v>0.26</v>
      </c>
      <c r="G43" s="42">
        <v>0.54</v>
      </c>
      <c r="H43" s="42">
        <v>0.03</v>
      </c>
      <c r="I43" s="42">
        <v>0.13</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VNKSLFiHyK9Sqjs75tuhBxV/Qpv0okORxZoFO0xhVXnFWbKUQiUPFtldj7LsKXk763VygpqXTuG93Pny8RLwg==" saltValue="hqcuFSEtyqqpQyxmx7uN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96" t="s">
        <v>11</v>
      </c>
      <c r="C45" s="1197"/>
      <c r="D45" s="58"/>
      <c r="E45" s="1202" t="s">
        <v>12</v>
      </c>
      <c r="F45" s="1202"/>
      <c r="G45" s="1202"/>
      <c r="H45" s="1202"/>
      <c r="I45" s="1202"/>
      <c r="J45" s="1203"/>
      <c r="K45" s="59">
        <v>3219</v>
      </c>
      <c r="L45" s="60">
        <v>3180</v>
      </c>
      <c r="M45" s="60">
        <v>3121</v>
      </c>
      <c r="N45" s="60">
        <v>3108</v>
      </c>
      <c r="O45" s="61">
        <v>3093</v>
      </c>
      <c r="P45" s="48"/>
      <c r="Q45" s="48"/>
      <c r="R45" s="48"/>
      <c r="S45" s="48"/>
      <c r="T45" s="48"/>
      <c r="U45" s="48"/>
    </row>
    <row r="46" spans="1:21" ht="30.75" customHeight="1">
      <c r="A46" s="48"/>
      <c r="B46" s="1198"/>
      <c r="C46" s="1199"/>
      <c r="D46" s="62"/>
      <c r="E46" s="1190" t="s">
        <v>13</v>
      </c>
      <c r="F46" s="1190"/>
      <c r="G46" s="1190"/>
      <c r="H46" s="1190"/>
      <c r="I46" s="1190"/>
      <c r="J46" s="1191"/>
      <c r="K46" s="63" t="s">
        <v>517</v>
      </c>
      <c r="L46" s="64" t="s">
        <v>517</v>
      </c>
      <c r="M46" s="64" t="s">
        <v>517</v>
      </c>
      <c r="N46" s="64" t="s">
        <v>517</v>
      </c>
      <c r="O46" s="65" t="s">
        <v>517</v>
      </c>
      <c r="P46" s="48"/>
      <c r="Q46" s="48"/>
      <c r="R46" s="48"/>
      <c r="S46" s="48"/>
      <c r="T46" s="48"/>
      <c r="U46" s="48"/>
    </row>
    <row r="47" spans="1:21" ht="30.75" customHeight="1">
      <c r="A47" s="48"/>
      <c r="B47" s="1198"/>
      <c r="C47" s="1199"/>
      <c r="D47" s="62"/>
      <c r="E47" s="1190" t="s">
        <v>14</v>
      </c>
      <c r="F47" s="1190"/>
      <c r="G47" s="1190"/>
      <c r="H47" s="1190"/>
      <c r="I47" s="1190"/>
      <c r="J47" s="1191"/>
      <c r="K47" s="63" t="s">
        <v>517</v>
      </c>
      <c r="L47" s="64" t="s">
        <v>517</v>
      </c>
      <c r="M47" s="64" t="s">
        <v>517</v>
      </c>
      <c r="N47" s="64" t="s">
        <v>517</v>
      </c>
      <c r="O47" s="65" t="s">
        <v>517</v>
      </c>
      <c r="P47" s="48"/>
      <c r="Q47" s="48"/>
      <c r="R47" s="48"/>
      <c r="S47" s="48"/>
      <c r="T47" s="48"/>
      <c r="U47" s="48"/>
    </row>
    <row r="48" spans="1:21" ht="30.75" customHeight="1">
      <c r="A48" s="48"/>
      <c r="B48" s="1198"/>
      <c r="C48" s="1199"/>
      <c r="D48" s="62"/>
      <c r="E48" s="1190" t="s">
        <v>15</v>
      </c>
      <c r="F48" s="1190"/>
      <c r="G48" s="1190"/>
      <c r="H48" s="1190"/>
      <c r="I48" s="1190"/>
      <c r="J48" s="1191"/>
      <c r="K48" s="63">
        <v>491</v>
      </c>
      <c r="L48" s="64">
        <v>476</v>
      </c>
      <c r="M48" s="64">
        <v>500</v>
      </c>
      <c r="N48" s="64">
        <v>501</v>
      </c>
      <c r="O48" s="65">
        <v>498</v>
      </c>
      <c r="P48" s="48"/>
      <c r="Q48" s="48"/>
      <c r="R48" s="48"/>
      <c r="S48" s="48"/>
      <c r="T48" s="48"/>
      <c r="U48" s="48"/>
    </row>
    <row r="49" spans="1:21" ht="30.75" customHeight="1">
      <c r="A49" s="48"/>
      <c r="B49" s="1198"/>
      <c r="C49" s="1199"/>
      <c r="D49" s="62"/>
      <c r="E49" s="1190" t="s">
        <v>16</v>
      </c>
      <c r="F49" s="1190"/>
      <c r="G49" s="1190"/>
      <c r="H49" s="1190"/>
      <c r="I49" s="1190"/>
      <c r="J49" s="1191"/>
      <c r="K49" s="63">
        <v>219</v>
      </c>
      <c r="L49" s="64">
        <v>225</v>
      </c>
      <c r="M49" s="64">
        <v>217</v>
      </c>
      <c r="N49" s="64">
        <v>224</v>
      </c>
      <c r="O49" s="65">
        <v>216</v>
      </c>
      <c r="P49" s="48"/>
      <c r="Q49" s="48"/>
      <c r="R49" s="48"/>
      <c r="S49" s="48"/>
      <c r="T49" s="48"/>
      <c r="U49" s="48"/>
    </row>
    <row r="50" spans="1:21" ht="30.75" customHeight="1">
      <c r="A50" s="48"/>
      <c r="B50" s="1198"/>
      <c r="C50" s="1199"/>
      <c r="D50" s="62"/>
      <c r="E50" s="1190" t="s">
        <v>17</v>
      </c>
      <c r="F50" s="1190"/>
      <c r="G50" s="1190"/>
      <c r="H50" s="1190"/>
      <c r="I50" s="1190"/>
      <c r="J50" s="1191"/>
      <c r="K50" s="63">
        <v>10</v>
      </c>
      <c r="L50" s="64">
        <v>10</v>
      </c>
      <c r="M50" s="64">
        <v>10</v>
      </c>
      <c r="N50" s="64">
        <v>10</v>
      </c>
      <c r="O50" s="65">
        <v>10</v>
      </c>
      <c r="P50" s="48"/>
      <c r="Q50" s="48"/>
      <c r="R50" s="48"/>
      <c r="S50" s="48"/>
      <c r="T50" s="48"/>
      <c r="U50" s="48"/>
    </row>
    <row r="51" spans="1:21" ht="30.75" customHeight="1">
      <c r="A51" s="48"/>
      <c r="B51" s="1200"/>
      <c r="C51" s="1201"/>
      <c r="D51" s="66"/>
      <c r="E51" s="1190" t="s">
        <v>18</v>
      </c>
      <c r="F51" s="1190"/>
      <c r="G51" s="1190"/>
      <c r="H51" s="1190"/>
      <c r="I51" s="1190"/>
      <c r="J51" s="1191"/>
      <c r="K51" s="63">
        <v>0</v>
      </c>
      <c r="L51" s="64">
        <v>1</v>
      </c>
      <c r="M51" s="64">
        <v>1</v>
      </c>
      <c r="N51" s="64">
        <v>1</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2402</v>
      </c>
      <c r="L52" s="64">
        <v>2524</v>
      </c>
      <c r="M52" s="64">
        <v>2504</v>
      </c>
      <c r="N52" s="64">
        <v>2548</v>
      </c>
      <c r="O52" s="65">
        <v>2587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1537</v>
      </c>
      <c r="L53" s="69">
        <v>1368</v>
      </c>
      <c r="M53" s="69">
        <v>1345</v>
      </c>
      <c r="N53" s="69">
        <v>1296</v>
      </c>
      <c r="O53" s="70">
        <v>1230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LhzB92JLBrAXnRZ6Nu3RbetcdwYAEjrnEuAGVbRVAe/g7w/h7UJhRwIvG1PCIZyJ8HUSklBdqb8d9sGpC3+bA==" saltValue="HgeiGWP+V+3oB7e/DSoZ6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558</v>
      </c>
      <c r="J40" s="79" t="s">
        <v>559</v>
      </c>
      <c r="K40" s="79" t="s">
        <v>560</v>
      </c>
      <c r="L40" s="79" t="s">
        <v>561</v>
      </c>
      <c r="M40" s="80" t="s">
        <v>562</v>
      </c>
    </row>
    <row r="41" spans="2:13" ht="27.75" customHeight="1">
      <c r="B41" s="1216" t="s">
        <v>24</v>
      </c>
      <c r="C41" s="1217"/>
      <c r="D41" s="81"/>
      <c r="E41" s="1218" t="s">
        <v>25</v>
      </c>
      <c r="F41" s="1218"/>
      <c r="G41" s="1218"/>
      <c r="H41" s="1219"/>
      <c r="I41" s="82">
        <v>32964</v>
      </c>
      <c r="J41" s="83">
        <v>35031</v>
      </c>
      <c r="K41" s="83">
        <v>36034</v>
      </c>
      <c r="L41" s="83">
        <v>38419</v>
      </c>
      <c r="M41" s="84">
        <v>37970</v>
      </c>
    </row>
    <row r="42" spans="2:13" ht="27.75" customHeight="1">
      <c r="B42" s="1206"/>
      <c r="C42" s="1207"/>
      <c r="D42" s="85"/>
      <c r="E42" s="1210" t="s">
        <v>26</v>
      </c>
      <c r="F42" s="1210"/>
      <c r="G42" s="1210"/>
      <c r="H42" s="1211"/>
      <c r="I42" s="86">
        <v>75</v>
      </c>
      <c r="J42" s="87">
        <v>66</v>
      </c>
      <c r="K42" s="87">
        <v>200</v>
      </c>
      <c r="L42" s="87">
        <v>47</v>
      </c>
      <c r="M42" s="88">
        <v>37</v>
      </c>
    </row>
    <row r="43" spans="2:13" ht="27.75" customHeight="1">
      <c r="B43" s="1206"/>
      <c r="C43" s="1207"/>
      <c r="D43" s="85"/>
      <c r="E43" s="1210" t="s">
        <v>27</v>
      </c>
      <c r="F43" s="1210"/>
      <c r="G43" s="1210"/>
      <c r="H43" s="1211"/>
      <c r="I43" s="86">
        <v>7578</v>
      </c>
      <c r="J43" s="87">
        <v>7570</v>
      </c>
      <c r="K43" s="87">
        <v>7486</v>
      </c>
      <c r="L43" s="87">
        <v>7347</v>
      </c>
      <c r="M43" s="88">
        <v>7248</v>
      </c>
    </row>
    <row r="44" spans="2:13" ht="27.75" customHeight="1">
      <c r="B44" s="1206"/>
      <c r="C44" s="1207"/>
      <c r="D44" s="85"/>
      <c r="E44" s="1210" t="s">
        <v>28</v>
      </c>
      <c r="F44" s="1210"/>
      <c r="G44" s="1210"/>
      <c r="H44" s="1211"/>
      <c r="I44" s="86">
        <v>2155</v>
      </c>
      <c r="J44" s="87">
        <v>2734</v>
      </c>
      <c r="K44" s="87">
        <v>3274</v>
      </c>
      <c r="L44" s="87">
        <v>3091</v>
      </c>
      <c r="M44" s="88">
        <v>2941</v>
      </c>
    </row>
    <row r="45" spans="2:13" ht="27.75" customHeight="1">
      <c r="B45" s="1206"/>
      <c r="C45" s="1207"/>
      <c r="D45" s="85"/>
      <c r="E45" s="1210" t="s">
        <v>29</v>
      </c>
      <c r="F45" s="1210"/>
      <c r="G45" s="1210"/>
      <c r="H45" s="1211"/>
      <c r="I45" s="86">
        <v>4278</v>
      </c>
      <c r="J45" s="87">
        <v>3713</v>
      </c>
      <c r="K45" s="87">
        <v>3238</v>
      </c>
      <c r="L45" s="87">
        <v>3183</v>
      </c>
      <c r="M45" s="88">
        <v>3229</v>
      </c>
    </row>
    <row r="46" spans="2:13" ht="27.75" customHeight="1">
      <c r="B46" s="1206"/>
      <c r="C46" s="1207"/>
      <c r="D46" s="89"/>
      <c r="E46" s="1210" t="s">
        <v>30</v>
      </c>
      <c r="F46" s="1210"/>
      <c r="G46" s="1210"/>
      <c r="H46" s="1211"/>
      <c r="I46" s="86" t="s">
        <v>517</v>
      </c>
      <c r="J46" s="87" t="s">
        <v>517</v>
      </c>
      <c r="K46" s="87" t="s">
        <v>517</v>
      </c>
      <c r="L46" s="87" t="s">
        <v>517</v>
      </c>
      <c r="M46" s="88" t="s">
        <v>517</v>
      </c>
    </row>
    <row r="47" spans="2:13" ht="27.75" customHeight="1">
      <c r="B47" s="1206"/>
      <c r="C47" s="1207"/>
      <c r="D47" s="90"/>
      <c r="E47" s="1220" t="s">
        <v>31</v>
      </c>
      <c r="F47" s="1221"/>
      <c r="G47" s="1221"/>
      <c r="H47" s="1222"/>
      <c r="I47" s="86" t="s">
        <v>517</v>
      </c>
      <c r="J47" s="87" t="s">
        <v>517</v>
      </c>
      <c r="K47" s="87" t="s">
        <v>517</v>
      </c>
      <c r="L47" s="87" t="s">
        <v>517</v>
      </c>
      <c r="M47" s="88" t="s">
        <v>517</v>
      </c>
    </row>
    <row r="48" spans="2:13" ht="27.75" customHeight="1">
      <c r="B48" s="1206"/>
      <c r="C48" s="1207"/>
      <c r="D48" s="85"/>
      <c r="E48" s="1210" t="s">
        <v>32</v>
      </c>
      <c r="F48" s="1210"/>
      <c r="G48" s="1210"/>
      <c r="H48" s="1211"/>
      <c r="I48" s="86" t="s">
        <v>517</v>
      </c>
      <c r="J48" s="87" t="s">
        <v>517</v>
      </c>
      <c r="K48" s="87" t="s">
        <v>517</v>
      </c>
      <c r="L48" s="87" t="s">
        <v>517</v>
      </c>
      <c r="M48" s="88" t="s">
        <v>517</v>
      </c>
    </row>
    <row r="49" spans="2:13" ht="27.75" customHeight="1">
      <c r="B49" s="1208"/>
      <c r="C49" s="1209"/>
      <c r="D49" s="85"/>
      <c r="E49" s="1210" t="s">
        <v>33</v>
      </c>
      <c r="F49" s="1210"/>
      <c r="G49" s="1210"/>
      <c r="H49" s="1211"/>
      <c r="I49" s="86" t="s">
        <v>517</v>
      </c>
      <c r="J49" s="87" t="s">
        <v>517</v>
      </c>
      <c r="K49" s="87" t="s">
        <v>517</v>
      </c>
      <c r="L49" s="87" t="s">
        <v>517</v>
      </c>
      <c r="M49" s="88" t="s">
        <v>517</v>
      </c>
    </row>
    <row r="50" spans="2:13" ht="27.75" customHeight="1">
      <c r="B50" s="1204" t="s">
        <v>34</v>
      </c>
      <c r="C50" s="1205"/>
      <c r="D50" s="91"/>
      <c r="E50" s="1210" t="s">
        <v>35</v>
      </c>
      <c r="F50" s="1210"/>
      <c r="G50" s="1210"/>
      <c r="H50" s="1211"/>
      <c r="I50" s="86">
        <v>4914</v>
      </c>
      <c r="J50" s="87">
        <v>4763</v>
      </c>
      <c r="K50" s="87">
        <v>5453</v>
      </c>
      <c r="L50" s="87">
        <v>5468</v>
      </c>
      <c r="M50" s="88">
        <v>5322</v>
      </c>
    </row>
    <row r="51" spans="2:13" ht="27.75" customHeight="1">
      <c r="B51" s="1206"/>
      <c r="C51" s="1207"/>
      <c r="D51" s="85"/>
      <c r="E51" s="1210" t="s">
        <v>36</v>
      </c>
      <c r="F51" s="1210"/>
      <c r="G51" s="1210"/>
      <c r="H51" s="1211"/>
      <c r="I51" s="86">
        <v>2994</v>
      </c>
      <c r="J51" s="87">
        <v>3082</v>
      </c>
      <c r="K51" s="87">
        <v>3025</v>
      </c>
      <c r="L51" s="87">
        <v>3016</v>
      </c>
      <c r="M51" s="88">
        <v>2992</v>
      </c>
    </row>
    <row r="52" spans="2:13" ht="27.75" customHeight="1">
      <c r="B52" s="1208"/>
      <c r="C52" s="1209"/>
      <c r="D52" s="85"/>
      <c r="E52" s="1210" t="s">
        <v>37</v>
      </c>
      <c r="F52" s="1210"/>
      <c r="G52" s="1210"/>
      <c r="H52" s="1211"/>
      <c r="I52" s="86">
        <v>27291</v>
      </c>
      <c r="J52" s="87">
        <v>29617</v>
      </c>
      <c r="K52" s="87">
        <v>31089</v>
      </c>
      <c r="L52" s="87">
        <v>33057</v>
      </c>
      <c r="M52" s="88">
        <v>32751</v>
      </c>
    </row>
    <row r="53" spans="2:13" ht="27.75" customHeight="1" thickBot="1">
      <c r="B53" s="1212" t="s">
        <v>38</v>
      </c>
      <c r="C53" s="1213"/>
      <c r="D53" s="92"/>
      <c r="E53" s="1214" t="s">
        <v>39</v>
      </c>
      <c r="F53" s="1214"/>
      <c r="G53" s="1214"/>
      <c r="H53" s="1215"/>
      <c r="I53" s="93">
        <v>11851</v>
      </c>
      <c r="J53" s="94">
        <v>11651</v>
      </c>
      <c r="K53" s="94">
        <v>10665</v>
      </c>
      <c r="L53" s="94">
        <v>10546</v>
      </c>
      <c r="M53" s="95">
        <v>10362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SwP34Y8AnFwutsBYvNrsIjV74RShaVqwD2IlnXMUXtJJaqP8RJo7KQyT8hZOVxT/JLuFw8ukEeT5mZEiiwD4g==" saltValue="AomjKqi0AcyEU/cD7gzf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560</v>
      </c>
      <c r="G54" s="104" t="s">
        <v>561</v>
      </c>
      <c r="H54" s="105" t="s">
        <v>562</v>
      </c>
    </row>
    <row r="55" spans="2:8" ht="52.5" customHeight="1">
      <c r="B55" s="106"/>
      <c r="C55" s="1231" t="s">
        <v>42</v>
      </c>
      <c r="D55" s="1231"/>
      <c r="E55" s="1232"/>
      <c r="F55" s="107">
        <v>3042</v>
      </c>
      <c r="G55" s="107">
        <v>2948</v>
      </c>
      <c r="H55" s="108">
        <v>2952</v>
      </c>
    </row>
    <row r="56" spans="2:8" ht="52.5" customHeight="1">
      <c r="B56" s="109"/>
      <c r="C56" s="1233" t="s">
        <v>43</v>
      </c>
      <c r="D56" s="1233"/>
      <c r="E56" s="1234"/>
      <c r="F56" s="110">
        <v>60</v>
      </c>
      <c r="G56" s="110">
        <v>60</v>
      </c>
      <c r="H56" s="111">
        <v>60</v>
      </c>
    </row>
    <row r="57" spans="2:8" ht="53.25" customHeight="1">
      <c r="B57" s="109"/>
      <c r="C57" s="1235" t="s">
        <v>44</v>
      </c>
      <c r="D57" s="1235"/>
      <c r="E57" s="1236"/>
      <c r="F57" s="112">
        <v>4034</v>
      </c>
      <c r="G57" s="112">
        <v>3692</v>
      </c>
      <c r="H57" s="113">
        <v>3347</v>
      </c>
    </row>
    <row r="58" spans="2:8" ht="45.75" customHeight="1">
      <c r="B58" s="114"/>
      <c r="C58" s="1223" t="s">
        <v>578</v>
      </c>
      <c r="D58" s="1224"/>
      <c r="E58" s="1225"/>
      <c r="F58" s="115">
        <v>2096</v>
      </c>
      <c r="G58" s="115">
        <v>1758</v>
      </c>
      <c r="H58" s="116">
        <v>1560</v>
      </c>
    </row>
    <row r="59" spans="2:8" ht="45.75" customHeight="1">
      <c r="B59" s="114"/>
      <c r="C59" s="1223" t="s">
        <v>579</v>
      </c>
      <c r="D59" s="1224"/>
      <c r="E59" s="1225"/>
      <c r="F59" s="115">
        <v>431</v>
      </c>
      <c r="G59" s="115">
        <v>552</v>
      </c>
      <c r="H59" s="116">
        <v>602</v>
      </c>
    </row>
    <row r="60" spans="2:8" ht="45.75" customHeight="1">
      <c r="B60" s="114"/>
      <c r="C60" s="1223" t="s">
        <v>580</v>
      </c>
      <c r="D60" s="1224"/>
      <c r="E60" s="1225"/>
      <c r="F60" s="115">
        <v>424</v>
      </c>
      <c r="G60" s="115">
        <v>425</v>
      </c>
      <c r="H60" s="116">
        <v>426</v>
      </c>
    </row>
    <row r="61" spans="2:8" ht="45.75" customHeight="1">
      <c r="B61" s="114"/>
      <c r="C61" s="1223" t="s">
        <v>581</v>
      </c>
      <c r="D61" s="1224"/>
      <c r="E61" s="1225"/>
      <c r="F61" s="115">
        <v>16</v>
      </c>
      <c r="G61" s="115">
        <v>216</v>
      </c>
      <c r="H61" s="116">
        <v>226</v>
      </c>
    </row>
    <row r="62" spans="2:8" ht="45.75" customHeight="1" thickBot="1">
      <c r="B62" s="117"/>
      <c r="C62" s="1226" t="s">
        <v>582</v>
      </c>
      <c r="D62" s="1227"/>
      <c r="E62" s="1228"/>
      <c r="F62" s="118">
        <v>425</v>
      </c>
      <c r="G62" s="118">
        <v>425</v>
      </c>
      <c r="H62" s="119">
        <v>226</v>
      </c>
    </row>
    <row r="63" spans="2:8" ht="52.5" customHeight="1" thickBot="1">
      <c r="B63" s="120"/>
      <c r="C63" s="1229" t="s">
        <v>45</v>
      </c>
      <c r="D63" s="1229"/>
      <c r="E63" s="1230"/>
      <c r="F63" s="121">
        <v>7136</v>
      </c>
      <c r="G63" s="121">
        <v>6700</v>
      </c>
      <c r="H63" s="122">
        <v>6359</v>
      </c>
    </row>
    <row r="64" spans="2:8" ht="15" customHeight="1"/>
    <row r="65" ht="0" hidden="1" customHeight="1"/>
    <row r="66" ht="0" hidden="1" customHeight="1"/>
  </sheetData>
  <sheetProtection algorithmName="SHA-512" hashValue="J7ooyR0ZfLsugaHB2KlW1jVnfhIrTBCJwY9vytASXmamC2EBLTKR/dUqk37wKuJ1yxsHKRddHopIWOyFr+lKzA==" saltValue="pY7AmQ3VaokMG2ofySEG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620</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620</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619</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613</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618</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611</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558</v>
      </c>
      <c r="BQ50" s="1247"/>
      <c r="BR50" s="1247"/>
      <c r="BS50" s="1247"/>
      <c r="BT50" s="1247"/>
      <c r="BU50" s="1247"/>
      <c r="BV50" s="1247"/>
      <c r="BW50" s="1247"/>
      <c r="BX50" s="1247" t="s">
        <v>559</v>
      </c>
      <c r="BY50" s="1247"/>
      <c r="BZ50" s="1247"/>
      <c r="CA50" s="1247"/>
      <c r="CB50" s="1247"/>
      <c r="CC50" s="1247"/>
      <c r="CD50" s="1247"/>
      <c r="CE50" s="1247"/>
      <c r="CF50" s="1247" t="s">
        <v>560</v>
      </c>
      <c r="CG50" s="1247"/>
      <c r="CH50" s="1247"/>
      <c r="CI50" s="1247"/>
      <c r="CJ50" s="1247"/>
      <c r="CK50" s="1247"/>
      <c r="CL50" s="1247"/>
      <c r="CM50" s="1247"/>
      <c r="CN50" s="1247" t="s">
        <v>561</v>
      </c>
      <c r="CO50" s="1247"/>
      <c r="CP50" s="1247"/>
      <c r="CQ50" s="1247"/>
      <c r="CR50" s="1247"/>
      <c r="CS50" s="1247"/>
      <c r="CT50" s="1247"/>
      <c r="CU50" s="1247"/>
      <c r="CV50" s="1247" t="s">
        <v>562</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610</v>
      </c>
      <c r="AO51" s="1246"/>
      <c r="AP51" s="1246"/>
      <c r="AQ51" s="1246"/>
      <c r="AR51" s="1246"/>
      <c r="AS51" s="1246"/>
      <c r="AT51" s="1246"/>
      <c r="AU51" s="1246"/>
      <c r="AV51" s="1246"/>
      <c r="AW51" s="1246"/>
      <c r="AX51" s="1246"/>
      <c r="AY51" s="1246"/>
      <c r="AZ51" s="1246"/>
      <c r="BA51" s="1246"/>
      <c r="BB51" s="1246" t="s">
        <v>616</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76.400000000000006</v>
      </c>
      <c r="CG51" s="1245"/>
      <c r="CH51" s="1245"/>
      <c r="CI51" s="1245"/>
      <c r="CJ51" s="1245"/>
      <c r="CK51" s="1245"/>
      <c r="CL51" s="1245"/>
      <c r="CM51" s="1245"/>
      <c r="CN51" s="1245">
        <v>77.900000000000006</v>
      </c>
      <c r="CO51" s="1245"/>
      <c r="CP51" s="1245"/>
      <c r="CQ51" s="1245"/>
      <c r="CR51" s="1245"/>
      <c r="CS51" s="1245"/>
      <c r="CT51" s="1245"/>
      <c r="CU51" s="1245"/>
      <c r="CV51" s="1245">
        <v>77.099999999999994</v>
      </c>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615</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51.6</v>
      </c>
      <c r="CG53" s="1245"/>
      <c r="CH53" s="1245"/>
      <c r="CI53" s="1245"/>
      <c r="CJ53" s="1245"/>
      <c r="CK53" s="1245"/>
      <c r="CL53" s="1245"/>
      <c r="CM53" s="1245"/>
      <c r="CN53" s="1245">
        <v>48.5</v>
      </c>
      <c r="CO53" s="1245"/>
      <c r="CP53" s="1245"/>
      <c r="CQ53" s="1245"/>
      <c r="CR53" s="1245"/>
      <c r="CS53" s="1245"/>
      <c r="CT53" s="1245"/>
      <c r="CU53" s="1245"/>
      <c r="CV53" s="1245">
        <v>49.3</v>
      </c>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617</v>
      </c>
      <c r="AO55" s="1247"/>
      <c r="AP55" s="1247"/>
      <c r="AQ55" s="1247"/>
      <c r="AR55" s="1247"/>
      <c r="AS55" s="1247"/>
      <c r="AT55" s="1247"/>
      <c r="AU55" s="1247"/>
      <c r="AV55" s="1247"/>
      <c r="AW55" s="1247"/>
      <c r="AX55" s="1247"/>
      <c r="AY55" s="1247"/>
      <c r="AZ55" s="1247"/>
      <c r="BA55" s="1247"/>
      <c r="BB55" s="1246" t="s">
        <v>616</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35.700000000000003</v>
      </c>
      <c r="CG55" s="1245"/>
      <c r="CH55" s="1245"/>
      <c r="CI55" s="1245"/>
      <c r="CJ55" s="1245"/>
      <c r="CK55" s="1245"/>
      <c r="CL55" s="1245"/>
      <c r="CM55" s="1245"/>
      <c r="CN55" s="1245">
        <v>33.9</v>
      </c>
      <c r="CO55" s="1245"/>
      <c r="CP55" s="1245"/>
      <c r="CQ55" s="1245"/>
      <c r="CR55" s="1245"/>
      <c r="CS55" s="1245"/>
      <c r="CT55" s="1245"/>
      <c r="CU55" s="1245"/>
      <c r="CV55" s="1245">
        <v>32.299999999999997</v>
      </c>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615</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57</v>
      </c>
      <c r="CG57" s="1245"/>
      <c r="CH57" s="1245"/>
      <c r="CI57" s="1245"/>
      <c r="CJ57" s="1245"/>
      <c r="CK57" s="1245"/>
      <c r="CL57" s="1245"/>
      <c r="CM57" s="1245"/>
      <c r="CN57" s="1245">
        <v>55.4</v>
      </c>
      <c r="CO57" s="1245"/>
      <c r="CP57" s="1245"/>
      <c r="CQ57" s="1245"/>
      <c r="CR57" s="1245"/>
      <c r="CS57" s="1245"/>
      <c r="CT57" s="1245"/>
      <c r="CU57" s="1245"/>
      <c r="CV57" s="1245">
        <v>55</v>
      </c>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614</v>
      </c>
    </row>
    <row r="64" spans="1:109" ht="13.5">
      <c r="B64" s="1238"/>
      <c r="G64" s="1275"/>
      <c r="I64" s="1277"/>
      <c r="J64" s="1277"/>
      <c r="K64" s="1277"/>
      <c r="L64" s="1277"/>
      <c r="M64" s="1277"/>
      <c r="N64" s="1276"/>
      <c r="AM64" s="1275"/>
      <c r="AN64" s="1275" t="s">
        <v>613</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612</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611</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558</v>
      </c>
      <c r="BQ72" s="1247"/>
      <c r="BR72" s="1247"/>
      <c r="BS72" s="1247"/>
      <c r="BT72" s="1247"/>
      <c r="BU72" s="1247"/>
      <c r="BV72" s="1247"/>
      <c r="BW72" s="1247"/>
      <c r="BX72" s="1247" t="s">
        <v>559</v>
      </c>
      <c r="BY72" s="1247"/>
      <c r="BZ72" s="1247"/>
      <c r="CA72" s="1247"/>
      <c r="CB72" s="1247"/>
      <c r="CC72" s="1247"/>
      <c r="CD72" s="1247"/>
      <c r="CE72" s="1247"/>
      <c r="CF72" s="1247" t="s">
        <v>560</v>
      </c>
      <c r="CG72" s="1247"/>
      <c r="CH72" s="1247"/>
      <c r="CI72" s="1247"/>
      <c r="CJ72" s="1247"/>
      <c r="CK72" s="1247"/>
      <c r="CL72" s="1247"/>
      <c r="CM72" s="1247"/>
      <c r="CN72" s="1247" t="s">
        <v>561</v>
      </c>
      <c r="CO72" s="1247"/>
      <c r="CP72" s="1247"/>
      <c r="CQ72" s="1247"/>
      <c r="CR72" s="1247"/>
      <c r="CS72" s="1247"/>
      <c r="CT72" s="1247"/>
      <c r="CU72" s="1247"/>
      <c r="CV72" s="1247" t="s">
        <v>562</v>
      </c>
      <c r="CW72" s="1247"/>
      <c r="CX72" s="1247"/>
      <c r="CY72" s="1247"/>
      <c r="CZ72" s="1247"/>
      <c r="DA72" s="1247"/>
      <c r="DB72" s="1247"/>
      <c r="DC72" s="1247"/>
    </row>
    <row r="73" spans="2:107" ht="13.5">
      <c r="B73" s="1238"/>
      <c r="G73" s="1254"/>
      <c r="H73" s="1254"/>
      <c r="I73" s="1254"/>
      <c r="J73" s="1254"/>
      <c r="K73" s="1251"/>
      <c r="L73" s="1251"/>
      <c r="M73" s="1251"/>
      <c r="N73" s="1251"/>
      <c r="AM73" s="1252"/>
      <c r="AN73" s="1246" t="s">
        <v>610</v>
      </c>
      <c r="AO73" s="1246"/>
      <c r="AP73" s="1246"/>
      <c r="AQ73" s="1246"/>
      <c r="AR73" s="1246"/>
      <c r="AS73" s="1246"/>
      <c r="AT73" s="1246"/>
      <c r="AU73" s="1246"/>
      <c r="AV73" s="1246"/>
      <c r="AW73" s="1246"/>
      <c r="AX73" s="1246"/>
      <c r="AY73" s="1246"/>
      <c r="AZ73" s="1246"/>
      <c r="BA73" s="1246"/>
      <c r="BB73" s="1246" t="s">
        <v>607</v>
      </c>
      <c r="BC73" s="1246"/>
      <c r="BD73" s="1246"/>
      <c r="BE73" s="1246"/>
      <c r="BF73" s="1246"/>
      <c r="BG73" s="1246"/>
      <c r="BH73" s="1246"/>
      <c r="BI73" s="1246"/>
      <c r="BJ73" s="1246"/>
      <c r="BK73" s="1246"/>
      <c r="BL73" s="1246"/>
      <c r="BM73" s="1246"/>
      <c r="BN73" s="1246"/>
      <c r="BO73" s="1246"/>
      <c r="BP73" s="1245">
        <v>85.5</v>
      </c>
      <c r="BQ73" s="1245"/>
      <c r="BR73" s="1245"/>
      <c r="BS73" s="1245"/>
      <c r="BT73" s="1245"/>
      <c r="BU73" s="1245"/>
      <c r="BV73" s="1245"/>
      <c r="BW73" s="1245"/>
      <c r="BX73" s="1245">
        <v>84.8</v>
      </c>
      <c r="BY73" s="1245"/>
      <c r="BZ73" s="1245"/>
      <c r="CA73" s="1245"/>
      <c r="CB73" s="1245"/>
      <c r="CC73" s="1245"/>
      <c r="CD73" s="1245"/>
      <c r="CE73" s="1245"/>
      <c r="CF73" s="1245">
        <v>76.400000000000006</v>
      </c>
      <c r="CG73" s="1245"/>
      <c r="CH73" s="1245"/>
      <c r="CI73" s="1245"/>
      <c r="CJ73" s="1245"/>
      <c r="CK73" s="1245"/>
      <c r="CL73" s="1245"/>
      <c r="CM73" s="1245"/>
      <c r="CN73" s="1245">
        <v>77.900000000000006</v>
      </c>
      <c r="CO73" s="1245"/>
      <c r="CP73" s="1245"/>
      <c r="CQ73" s="1245"/>
      <c r="CR73" s="1245"/>
      <c r="CS73" s="1245"/>
      <c r="CT73" s="1245"/>
      <c r="CU73" s="1245"/>
      <c r="CV73" s="1245">
        <v>77.099999999999994</v>
      </c>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609</v>
      </c>
      <c r="BC75" s="1246"/>
      <c r="BD75" s="1246"/>
      <c r="BE75" s="1246"/>
      <c r="BF75" s="1246"/>
      <c r="BG75" s="1246"/>
      <c r="BH75" s="1246"/>
      <c r="BI75" s="1246"/>
      <c r="BJ75" s="1246"/>
      <c r="BK75" s="1246"/>
      <c r="BL75" s="1246"/>
      <c r="BM75" s="1246"/>
      <c r="BN75" s="1246"/>
      <c r="BO75" s="1246"/>
      <c r="BP75" s="1245">
        <v>11.9</v>
      </c>
      <c r="BQ75" s="1245"/>
      <c r="BR75" s="1245"/>
      <c r="BS75" s="1245"/>
      <c r="BT75" s="1245"/>
      <c r="BU75" s="1245"/>
      <c r="BV75" s="1245"/>
      <c r="BW75" s="1245"/>
      <c r="BX75" s="1245">
        <v>11.2</v>
      </c>
      <c r="BY75" s="1245"/>
      <c r="BZ75" s="1245"/>
      <c r="CA75" s="1245"/>
      <c r="CB75" s="1245"/>
      <c r="CC75" s="1245"/>
      <c r="CD75" s="1245"/>
      <c r="CE75" s="1245"/>
      <c r="CF75" s="1245">
        <v>10.199999999999999</v>
      </c>
      <c r="CG75" s="1245"/>
      <c r="CH75" s="1245"/>
      <c r="CI75" s="1245"/>
      <c r="CJ75" s="1245"/>
      <c r="CK75" s="1245"/>
      <c r="CL75" s="1245"/>
      <c r="CM75" s="1245"/>
      <c r="CN75" s="1245">
        <v>9.6999999999999993</v>
      </c>
      <c r="CO75" s="1245"/>
      <c r="CP75" s="1245"/>
      <c r="CQ75" s="1245"/>
      <c r="CR75" s="1245"/>
      <c r="CS75" s="1245"/>
      <c r="CT75" s="1245"/>
      <c r="CU75" s="1245"/>
      <c r="CV75" s="1245">
        <v>9.4</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608</v>
      </c>
      <c r="AO77" s="1247"/>
      <c r="AP77" s="1247"/>
      <c r="AQ77" s="1247"/>
      <c r="AR77" s="1247"/>
      <c r="AS77" s="1247"/>
      <c r="AT77" s="1247"/>
      <c r="AU77" s="1247"/>
      <c r="AV77" s="1247"/>
      <c r="AW77" s="1247"/>
      <c r="AX77" s="1247"/>
      <c r="AY77" s="1247"/>
      <c r="AZ77" s="1247"/>
      <c r="BA77" s="1247"/>
      <c r="BB77" s="1246" t="s">
        <v>607</v>
      </c>
      <c r="BC77" s="1246"/>
      <c r="BD77" s="1246"/>
      <c r="BE77" s="1246"/>
      <c r="BF77" s="1246"/>
      <c r="BG77" s="1246"/>
      <c r="BH77" s="1246"/>
      <c r="BI77" s="1246"/>
      <c r="BJ77" s="1246"/>
      <c r="BK77" s="1246"/>
      <c r="BL77" s="1246"/>
      <c r="BM77" s="1246"/>
      <c r="BN77" s="1246"/>
      <c r="BO77" s="1246"/>
      <c r="BP77" s="1245">
        <v>41.3</v>
      </c>
      <c r="BQ77" s="1245"/>
      <c r="BR77" s="1245"/>
      <c r="BS77" s="1245"/>
      <c r="BT77" s="1245"/>
      <c r="BU77" s="1245"/>
      <c r="BV77" s="1245"/>
      <c r="BW77" s="1245"/>
      <c r="BX77" s="1245">
        <v>33</v>
      </c>
      <c r="BY77" s="1245"/>
      <c r="BZ77" s="1245"/>
      <c r="CA77" s="1245"/>
      <c r="CB77" s="1245"/>
      <c r="CC77" s="1245"/>
      <c r="CD77" s="1245"/>
      <c r="CE77" s="1245"/>
      <c r="CF77" s="1245">
        <v>35.700000000000003</v>
      </c>
      <c r="CG77" s="1245"/>
      <c r="CH77" s="1245"/>
      <c r="CI77" s="1245"/>
      <c r="CJ77" s="1245"/>
      <c r="CK77" s="1245"/>
      <c r="CL77" s="1245"/>
      <c r="CM77" s="1245"/>
      <c r="CN77" s="1245">
        <v>33.9</v>
      </c>
      <c r="CO77" s="1245"/>
      <c r="CP77" s="1245"/>
      <c r="CQ77" s="1245"/>
      <c r="CR77" s="1245"/>
      <c r="CS77" s="1245"/>
      <c r="CT77" s="1245"/>
      <c r="CU77" s="1245"/>
      <c r="CV77" s="1245">
        <v>32.299999999999997</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606</v>
      </c>
      <c r="BC79" s="1246"/>
      <c r="BD79" s="1246"/>
      <c r="BE79" s="1246"/>
      <c r="BF79" s="1246"/>
      <c r="BG79" s="1246"/>
      <c r="BH79" s="1246"/>
      <c r="BI79" s="1246"/>
      <c r="BJ79" s="1246"/>
      <c r="BK79" s="1246"/>
      <c r="BL79" s="1246"/>
      <c r="BM79" s="1246"/>
      <c r="BN79" s="1246"/>
      <c r="BO79" s="1246"/>
      <c r="BP79" s="1245">
        <v>9.6</v>
      </c>
      <c r="BQ79" s="1245"/>
      <c r="BR79" s="1245"/>
      <c r="BS79" s="1245"/>
      <c r="BT79" s="1245"/>
      <c r="BU79" s="1245"/>
      <c r="BV79" s="1245"/>
      <c r="BW79" s="1245"/>
      <c r="BX79" s="1245">
        <v>8.5</v>
      </c>
      <c r="BY79" s="1245"/>
      <c r="BZ79" s="1245"/>
      <c r="CA79" s="1245"/>
      <c r="CB79" s="1245"/>
      <c r="CC79" s="1245"/>
      <c r="CD79" s="1245"/>
      <c r="CE79" s="1245"/>
      <c r="CF79" s="1245">
        <v>8</v>
      </c>
      <c r="CG79" s="1245"/>
      <c r="CH79" s="1245"/>
      <c r="CI79" s="1245"/>
      <c r="CJ79" s="1245"/>
      <c r="CK79" s="1245"/>
      <c r="CL79" s="1245"/>
      <c r="CM79" s="1245"/>
      <c r="CN79" s="1245">
        <v>7.4</v>
      </c>
      <c r="CO79" s="1245"/>
      <c r="CP79" s="1245"/>
      <c r="CQ79" s="1245"/>
      <c r="CR79" s="1245"/>
      <c r="CS79" s="1245"/>
      <c r="CT79" s="1245"/>
      <c r="CU79" s="1245"/>
      <c r="CV79" s="1245">
        <v>7</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Y0c2XNOS4dT1ZBcK8Hej1060b1RlX7m9cIm7HnQGBGRXSmpGhz4/W9tc1bcfYcTmto2voU+sR+k4hr170E7PQ==" saltValue="ERpOQHpCsioGUAx9u7zw8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TGravnZPUyDoGH7IjHzDwSO0qYbVFyIRVW16eV/gnxIEh1ueXF+E7mzgkKkqS1srqkM0blsIKRDpEhrzg/WIg==" saltValue="g1nVW+s7zP8Vv8+hGLaB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2ZAnZhDUXm9Q8eYAQ811FCHu+2nyleQaCRujtdHfuMpjKjgYkdcPh4eAaBUzucd8A7Gce4UiHGXuxiYSOmWTQ==" saltValue="tFWSd/WnXdfbm1bWoRTdO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88145</v>
      </c>
      <c r="E3" s="141"/>
      <c r="F3" s="142">
        <v>69560</v>
      </c>
      <c r="G3" s="143"/>
      <c r="H3" s="144"/>
    </row>
    <row r="4" spans="1:8">
      <c r="A4" s="145"/>
      <c r="B4" s="146"/>
      <c r="C4" s="147"/>
      <c r="D4" s="148">
        <v>44445</v>
      </c>
      <c r="E4" s="149"/>
      <c r="F4" s="150">
        <v>35305</v>
      </c>
      <c r="G4" s="151"/>
      <c r="H4" s="152"/>
    </row>
    <row r="5" spans="1:8">
      <c r="A5" s="133" t="s">
        <v>551</v>
      </c>
      <c r="B5" s="138"/>
      <c r="C5" s="139"/>
      <c r="D5" s="140">
        <v>101445</v>
      </c>
      <c r="E5" s="141"/>
      <c r="F5" s="142">
        <v>65988</v>
      </c>
      <c r="G5" s="143"/>
      <c r="H5" s="144"/>
    </row>
    <row r="6" spans="1:8">
      <c r="A6" s="145"/>
      <c r="B6" s="146"/>
      <c r="C6" s="147"/>
      <c r="D6" s="148">
        <v>63746</v>
      </c>
      <c r="E6" s="149"/>
      <c r="F6" s="150">
        <v>36473</v>
      </c>
      <c r="G6" s="151"/>
      <c r="H6" s="152"/>
    </row>
    <row r="7" spans="1:8">
      <c r="A7" s="133" t="s">
        <v>552</v>
      </c>
      <c r="B7" s="138"/>
      <c r="C7" s="139"/>
      <c r="D7" s="140">
        <v>70251</v>
      </c>
      <c r="E7" s="141"/>
      <c r="F7" s="142">
        <v>77507</v>
      </c>
      <c r="G7" s="143"/>
      <c r="H7" s="144"/>
    </row>
    <row r="8" spans="1:8">
      <c r="A8" s="145"/>
      <c r="B8" s="146"/>
      <c r="C8" s="147"/>
      <c r="D8" s="148">
        <v>35727</v>
      </c>
      <c r="E8" s="149"/>
      <c r="F8" s="150">
        <v>42788</v>
      </c>
      <c r="G8" s="151"/>
      <c r="H8" s="152"/>
    </row>
    <row r="9" spans="1:8">
      <c r="A9" s="133" t="s">
        <v>553</v>
      </c>
      <c r="B9" s="138"/>
      <c r="C9" s="139"/>
      <c r="D9" s="140">
        <v>116180</v>
      </c>
      <c r="E9" s="141"/>
      <c r="F9" s="142">
        <v>86564</v>
      </c>
      <c r="G9" s="143"/>
      <c r="H9" s="144"/>
    </row>
    <row r="10" spans="1:8">
      <c r="A10" s="145"/>
      <c r="B10" s="146"/>
      <c r="C10" s="147"/>
      <c r="D10" s="148">
        <v>77138</v>
      </c>
      <c r="E10" s="149"/>
      <c r="F10" s="150">
        <v>44869</v>
      </c>
      <c r="G10" s="151"/>
      <c r="H10" s="152"/>
    </row>
    <row r="11" spans="1:8">
      <c r="A11" s="133" t="s">
        <v>554</v>
      </c>
      <c r="B11" s="138"/>
      <c r="C11" s="139"/>
      <c r="D11" s="140">
        <v>49543</v>
      </c>
      <c r="E11" s="141"/>
      <c r="F11" s="142">
        <v>62698</v>
      </c>
      <c r="G11" s="143"/>
      <c r="H11" s="144"/>
    </row>
    <row r="12" spans="1:8">
      <c r="A12" s="145"/>
      <c r="B12" s="146"/>
      <c r="C12" s="153"/>
      <c r="D12" s="148">
        <v>30783</v>
      </c>
      <c r="E12" s="149"/>
      <c r="F12" s="150">
        <v>31973</v>
      </c>
      <c r="G12" s="151"/>
      <c r="H12" s="152"/>
    </row>
    <row r="13" spans="1:8">
      <c r="A13" s="133"/>
      <c r="B13" s="138"/>
      <c r="C13" s="154"/>
      <c r="D13" s="155">
        <v>85113</v>
      </c>
      <c r="E13" s="156"/>
      <c r="F13" s="157">
        <v>72463</v>
      </c>
      <c r="G13" s="158"/>
      <c r="H13" s="144"/>
    </row>
    <row r="14" spans="1:8">
      <c r="A14" s="145"/>
      <c r="B14" s="146"/>
      <c r="C14" s="147"/>
      <c r="D14" s="148">
        <v>50368</v>
      </c>
      <c r="E14" s="149"/>
      <c r="F14" s="150">
        <v>38282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2.76</v>
      </c>
      <c r="C19" s="159">
        <f>ROUND(VALUE(SUBSTITUTE(実質収支比率等に係る経年分析!G$48,"▲","-")),2)</f>
        <v>4.96</v>
      </c>
      <c r="D19" s="159">
        <f>ROUND(VALUE(SUBSTITUTE(実質収支比率等に係る経年分析!H$48,"▲","-")),2)</f>
        <v>3.79</v>
      </c>
      <c r="E19" s="159">
        <f>ROUND(VALUE(SUBSTITUTE(実質収支比率等に係る経年分析!I$48,"▲","-")),2)</f>
        <v>4.8499999999999996</v>
      </c>
      <c r="F19" s="159">
        <f>ROUND(VALUE(SUBSTITUTE(実質収支比率等に係る経年分析!J$48,"▲","-")),2)</f>
        <v>5.78</v>
      </c>
    </row>
    <row r="20" spans="1:11">
      <c r="A20" s="159" t="s">
        <v>49</v>
      </c>
      <c r="B20" s="159">
        <f>ROUND(VALUE(SUBSTITUTE(実質収支比率等に係る経年分析!F$47,"▲","-")),2)</f>
        <v>14.9</v>
      </c>
      <c r="C20" s="159">
        <f>ROUND(VALUE(SUBSTITUTE(実質収支比率等に係る経年分析!G$47,"▲","-")),2)</f>
        <v>16.5</v>
      </c>
      <c r="D20" s="159">
        <f>ROUND(VALUE(SUBSTITUTE(実質収支比率等に係る経年分析!H$47,"▲","-")),2)</f>
        <v>18.8</v>
      </c>
      <c r="E20" s="159">
        <f>ROUND(VALUE(SUBSTITUTE(実質収支比率等に係る経年分析!I$47,"▲","-")),2)</f>
        <v>18.68</v>
      </c>
      <c r="F20" s="159">
        <f>ROUND(VALUE(SUBSTITUTE(実質収支比率等に係る経年分析!J$47,"▲","-")),2)</f>
        <v>18.739999999999998</v>
      </c>
    </row>
    <row r="21" spans="1:11">
      <c r="A21" s="159" t="s">
        <v>50</v>
      </c>
      <c r="B21" s="159">
        <f>IF(ISNUMBER(VALUE(SUBSTITUTE(実質収支比率等に係る経年分析!F$49,"▲","-"))),ROUND(VALUE(SUBSTITUTE(実質収支比率等に係る経年分析!F$49,"▲","-")),2),NA())</f>
        <v>-0.95</v>
      </c>
      <c r="C21" s="159">
        <f>IF(ISNUMBER(VALUE(SUBSTITUTE(実質収支比率等に係る経年分析!G$49,"▲","-"))),ROUND(VALUE(SUBSTITUTE(実質収支比率等に係る経年分析!G$49,"▲","-")),2),NA())</f>
        <v>2.2400000000000002</v>
      </c>
      <c r="D21" s="159">
        <f>IF(ISNUMBER(VALUE(SUBSTITUTE(実質収支比率等に係る経年分析!H$49,"▲","-"))),ROUND(VALUE(SUBSTITUTE(実質収支比率等に係る経年分析!H$49,"▲","-")),2),NA())</f>
        <v>-1.05</v>
      </c>
      <c r="E21" s="159">
        <f>IF(ISNUMBER(VALUE(SUBSTITUTE(実質収支比率等に係る経年分析!I$49,"▲","-"))),ROUND(VALUE(SUBSTITUTE(実質収支比率等に係る経年分析!I$49,"▲","-")),2),NA())</f>
        <v>-1.47</v>
      </c>
      <c r="F21" s="159">
        <f>IF(ISNUMBER(VALUE(SUBSTITUTE(実質収支比率等に係る経年分析!J$49,"▲","-"))),ROUND(VALUE(SUBSTITUTE(実質収支比率等に係る経年分析!J$49,"▲","-")),2),NA())</f>
        <v>-1.59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0.39</v>
      </c>
      <c r="D29" s="160">
        <f>IF(ROUND(VALUE(SUBSTITUTE(連結実質赤字比率に係る赤字・黒字の構成分析!G$41,"▲", "-")), 2) &lt; 0, ABS(ROUND(VALUE(SUBSTITUTE(連結実質赤字比率に係る赤字・黒字の構成分析!G$41,"▲", "-")), 2)), NA())</f>
        <v>0.3</v>
      </c>
      <c r="E29" s="160" t="e">
        <f>IF(ROUND(VALUE(SUBSTITUTE(連結実質赤字比率に係る赤字・黒字の構成分析!G$41,"▲", "-")), 2) &gt;= 0, ABS(ROUND(VALUE(SUBSTITUTE(連結実質赤字比率に係る赤字・黒字の構成分析!G$41,"▲", "-")), 2)), NA())</f>
        <v>#N/A</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粟井坂瀬山林特別会計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施設貸付事業特別会計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航路事業特別会計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0.14000000000000001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1.0900000000000001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0.63</v>
      </c>
    </row>
    <row r="34" spans="1:16">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4.6500000000000004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13.02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2402</v>
      </c>
      <c r="E42" s="161"/>
      <c r="F42" s="161"/>
      <c r="G42" s="161">
        <f>'実質公債費比率（分子）の構造'!L$52</f>
        <v>2524</v>
      </c>
      <c r="H42" s="161"/>
      <c r="I42" s="161"/>
      <c r="J42" s="161">
        <f>'実質公債費比率（分子）の構造'!M$52</f>
        <v>2504</v>
      </c>
      <c r="K42" s="161"/>
      <c r="L42" s="161"/>
      <c r="M42" s="161">
        <f>'実質公債費比率（分子）の構造'!N$52</f>
        <v>2548</v>
      </c>
      <c r="N42" s="161"/>
      <c r="O42" s="161"/>
      <c r="P42" s="161">
        <f>'実質公債費比率（分子）の構造'!O$52</f>
        <v>2587</v>
      </c>
    </row>
    <row r="43" spans="1:16">
      <c r="A43" s="161" t="s">
        <v>58</v>
      </c>
      <c r="B43" s="161">
        <f>'実質公債費比率（分子）の構造'!K$51</f>
        <v>0</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c r="A44" s="161" t="s">
        <v>59</v>
      </c>
      <c r="B44" s="161">
        <f>'実質公債費比率（分子）の構造'!K$50</f>
        <v>10</v>
      </c>
      <c r="C44" s="161"/>
      <c r="D44" s="161"/>
      <c r="E44" s="161">
        <f>'実質公債費比率（分子）の構造'!L$50</f>
        <v>10</v>
      </c>
      <c r="F44" s="161"/>
      <c r="G44" s="161"/>
      <c r="H44" s="161">
        <f>'実質公債費比率（分子）の構造'!M$50</f>
        <v>10</v>
      </c>
      <c r="I44" s="161"/>
      <c r="J44" s="161"/>
      <c r="K44" s="161">
        <f>'実質公債費比率（分子）の構造'!N$50</f>
        <v>10</v>
      </c>
      <c r="L44" s="161"/>
      <c r="M44" s="161"/>
      <c r="N44" s="161">
        <f>'実質公債費比率（分子）の構造'!O$50</f>
        <v>10</v>
      </c>
      <c r="O44" s="161"/>
      <c r="P44" s="161"/>
    </row>
    <row r="45" spans="1:16">
      <c r="A45" s="161" t="s">
        <v>60</v>
      </c>
      <c r="B45" s="161">
        <f>'実質公債費比率（分子）の構造'!K$49</f>
        <v>219</v>
      </c>
      <c r="C45" s="161"/>
      <c r="D45" s="161"/>
      <c r="E45" s="161">
        <f>'実質公債費比率（分子）の構造'!L$49</f>
        <v>225</v>
      </c>
      <c r="F45" s="161"/>
      <c r="G45" s="161"/>
      <c r="H45" s="161">
        <f>'実質公債費比率（分子）の構造'!M$49</f>
        <v>217</v>
      </c>
      <c r="I45" s="161"/>
      <c r="J45" s="161"/>
      <c r="K45" s="161">
        <f>'実質公債費比率（分子）の構造'!N$49</f>
        <v>224</v>
      </c>
      <c r="L45" s="161"/>
      <c r="M45" s="161"/>
      <c r="N45" s="161">
        <f>'実質公債費比率（分子）の構造'!O$49</f>
        <v>216</v>
      </c>
      <c r="O45" s="161"/>
      <c r="P45" s="161"/>
    </row>
    <row r="46" spans="1:16">
      <c r="A46" s="161" t="s">
        <v>61</v>
      </c>
      <c r="B46" s="161">
        <f>'実質公債費比率（分子）の構造'!K$48</f>
        <v>491</v>
      </c>
      <c r="C46" s="161"/>
      <c r="D46" s="161"/>
      <c r="E46" s="161">
        <f>'実質公債費比率（分子）の構造'!L$48</f>
        <v>476</v>
      </c>
      <c r="F46" s="161"/>
      <c r="G46" s="161"/>
      <c r="H46" s="161">
        <f>'実質公債費比率（分子）の構造'!M$48</f>
        <v>500</v>
      </c>
      <c r="I46" s="161"/>
      <c r="J46" s="161"/>
      <c r="K46" s="161">
        <f>'実質公債費比率（分子）の構造'!N$48</f>
        <v>501</v>
      </c>
      <c r="L46" s="161"/>
      <c r="M46" s="161"/>
      <c r="N46" s="161">
        <f>'実質公債費比率（分子）の構造'!O$48</f>
        <v>498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3219</v>
      </c>
      <c r="C49" s="161"/>
      <c r="D49" s="161"/>
      <c r="E49" s="161">
        <f>'実質公債費比率（分子）の構造'!L$45</f>
        <v>3180</v>
      </c>
      <c r="F49" s="161"/>
      <c r="G49" s="161"/>
      <c r="H49" s="161">
        <f>'実質公債費比率（分子）の構造'!M$45</f>
        <v>3121</v>
      </c>
      <c r="I49" s="161"/>
      <c r="J49" s="161"/>
      <c r="K49" s="161">
        <f>'実質公債費比率（分子）の構造'!N$45</f>
        <v>3108</v>
      </c>
      <c r="L49" s="161"/>
      <c r="M49" s="161"/>
      <c r="N49" s="161">
        <f>'実質公債費比率（分子）の構造'!O$45</f>
        <v>3093</v>
      </c>
      <c r="O49" s="161"/>
      <c r="P49" s="161"/>
    </row>
    <row r="50" spans="1:16">
      <c r="A50" s="161" t="s">
        <v>65</v>
      </c>
      <c r="B50" s="161" t="e">
        <f>NA()</f>
        <v>#N/A</v>
      </c>
      <c r="C50" s="161">
        <f>IF(ISNUMBER('実質公債費比率（分子）の構造'!K$53),'実質公債費比率（分子）の構造'!K$53,NA())</f>
        <v>1537</v>
      </c>
      <c r="D50" s="161" t="e">
        <f>NA()</f>
        <v>#N/A</v>
      </c>
      <c r="E50" s="161" t="e">
        <f>NA()</f>
        <v>#N/A</v>
      </c>
      <c r="F50" s="161">
        <f>IF(ISNUMBER('実質公債費比率（分子）の構造'!L$53),'実質公債費比率（分子）の構造'!L$53,NA())</f>
        <v>1368</v>
      </c>
      <c r="G50" s="161" t="e">
        <f>NA()</f>
        <v>#N/A</v>
      </c>
      <c r="H50" s="161" t="e">
        <f>NA()</f>
        <v>#N/A</v>
      </c>
      <c r="I50" s="161">
        <f>IF(ISNUMBER('実質公債費比率（分子）の構造'!M$53),'実質公債費比率（分子）の構造'!M$53,NA())</f>
        <v>1345</v>
      </c>
      <c r="J50" s="161" t="e">
        <f>NA()</f>
        <v>#N/A</v>
      </c>
      <c r="K50" s="161" t="e">
        <f>NA()</f>
        <v>#N/A</v>
      </c>
      <c r="L50" s="161">
        <f>IF(ISNUMBER('実質公債費比率（分子）の構造'!N$53),'実質公債費比率（分子）の構造'!N$53,NA())</f>
        <v>1296</v>
      </c>
      <c r="M50" s="161" t="e">
        <f>NA()</f>
        <v>#N/A</v>
      </c>
      <c r="N50" s="161" t="e">
        <f>NA()</f>
        <v>#N/A</v>
      </c>
      <c r="O50" s="161">
        <f>IF(ISNUMBER('実質公債費比率（分子）の構造'!O$53),'実質公債費比率（分子）の構造'!O$53,NA())</f>
        <v>1230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27291</v>
      </c>
      <c r="E56" s="160"/>
      <c r="F56" s="160"/>
      <c r="G56" s="160">
        <f>'将来負担比率（分子）の構造'!J$52</f>
        <v>29617</v>
      </c>
      <c r="H56" s="160"/>
      <c r="I56" s="160"/>
      <c r="J56" s="160">
        <f>'将来負担比率（分子）の構造'!K$52</f>
        <v>31089</v>
      </c>
      <c r="K56" s="160"/>
      <c r="L56" s="160"/>
      <c r="M56" s="160">
        <f>'将来負担比率（分子）の構造'!L$52</f>
        <v>33057</v>
      </c>
      <c r="N56" s="160"/>
      <c r="O56" s="160"/>
      <c r="P56" s="160">
        <f>'将来負担比率（分子）の構造'!M$52</f>
        <v>32751</v>
      </c>
    </row>
    <row r="57" spans="1:16">
      <c r="A57" s="160" t="s">
        <v>36</v>
      </c>
      <c r="B57" s="160"/>
      <c r="C57" s="160"/>
      <c r="D57" s="160">
        <f>'将来負担比率（分子）の構造'!I$51</f>
        <v>2994</v>
      </c>
      <c r="E57" s="160"/>
      <c r="F57" s="160"/>
      <c r="G57" s="160">
        <f>'将来負担比率（分子）の構造'!J$51</f>
        <v>3082</v>
      </c>
      <c r="H57" s="160"/>
      <c r="I57" s="160"/>
      <c r="J57" s="160">
        <f>'将来負担比率（分子）の構造'!K$51</f>
        <v>3025</v>
      </c>
      <c r="K57" s="160"/>
      <c r="L57" s="160"/>
      <c r="M57" s="160">
        <f>'将来負担比率（分子）の構造'!L$51</f>
        <v>3016</v>
      </c>
      <c r="N57" s="160"/>
      <c r="O57" s="160"/>
      <c r="P57" s="160">
        <f>'将来負担比率（分子）の構造'!M$51</f>
        <v>2992</v>
      </c>
    </row>
    <row r="58" spans="1:16">
      <c r="A58" s="160" t="s">
        <v>35</v>
      </c>
      <c r="B58" s="160"/>
      <c r="C58" s="160"/>
      <c r="D58" s="160">
        <f>'将来負担比率（分子）の構造'!I$50</f>
        <v>4914</v>
      </c>
      <c r="E58" s="160"/>
      <c r="F58" s="160"/>
      <c r="G58" s="160">
        <f>'将来負担比率（分子）の構造'!J$50</f>
        <v>4763</v>
      </c>
      <c r="H58" s="160"/>
      <c r="I58" s="160"/>
      <c r="J58" s="160">
        <f>'将来負担比率（分子）の構造'!K$50</f>
        <v>5453</v>
      </c>
      <c r="K58" s="160"/>
      <c r="L58" s="160"/>
      <c r="M58" s="160">
        <f>'将来負担比率（分子）の構造'!L$50</f>
        <v>5468</v>
      </c>
      <c r="N58" s="160"/>
      <c r="O58" s="160"/>
      <c r="P58" s="160">
        <f>'将来負担比率（分子）の構造'!M$50</f>
        <v>5322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4278</v>
      </c>
      <c r="C62" s="160"/>
      <c r="D62" s="160"/>
      <c r="E62" s="160">
        <f>'将来負担比率（分子）の構造'!J$45</f>
        <v>3713</v>
      </c>
      <c r="F62" s="160"/>
      <c r="G62" s="160"/>
      <c r="H62" s="160">
        <f>'将来負担比率（分子）の構造'!K$45</f>
        <v>3238</v>
      </c>
      <c r="I62" s="160"/>
      <c r="J62" s="160"/>
      <c r="K62" s="160">
        <f>'将来負担比率（分子）の構造'!L$45</f>
        <v>3183</v>
      </c>
      <c r="L62" s="160"/>
      <c r="M62" s="160"/>
      <c r="N62" s="160">
        <f>'将来負担比率（分子）の構造'!M$45</f>
        <v>3229</v>
      </c>
      <c r="O62" s="160"/>
      <c r="P62" s="160"/>
    </row>
    <row r="63" spans="1:16">
      <c r="A63" s="160" t="s">
        <v>28</v>
      </c>
      <c r="B63" s="160">
        <f>'将来負担比率（分子）の構造'!I$44</f>
        <v>2155</v>
      </c>
      <c r="C63" s="160"/>
      <c r="D63" s="160"/>
      <c r="E63" s="160">
        <f>'将来負担比率（分子）の構造'!J$44</f>
        <v>2734</v>
      </c>
      <c r="F63" s="160"/>
      <c r="G63" s="160"/>
      <c r="H63" s="160">
        <f>'将来負担比率（分子）の構造'!K$44</f>
        <v>3274</v>
      </c>
      <c r="I63" s="160"/>
      <c r="J63" s="160"/>
      <c r="K63" s="160">
        <f>'将来負担比率（分子）の構造'!L$44</f>
        <v>3091</v>
      </c>
      <c r="L63" s="160"/>
      <c r="M63" s="160"/>
      <c r="N63" s="160">
        <f>'将来負担比率（分子）の構造'!M$44</f>
        <v>2941</v>
      </c>
      <c r="O63" s="160"/>
      <c r="P63" s="160"/>
    </row>
    <row r="64" spans="1:16">
      <c r="A64" s="160" t="s">
        <v>27</v>
      </c>
      <c r="B64" s="160">
        <f>'将来負担比率（分子）の構造'!I$43</f>
        <v>7578</v>
      </c>
      <c r="C64" s="160"/>
      <c r="D64" s="160"/>
      <c r="E64" s="160">
        <f>'将来負担比率（分子）の構造'!J$43</f>
        <v>7570</v>
      </c>
      <c r="F64" s="160"/>
      <c r="G64" s="160"/>
      <c r="H64" s="160">
        <f>'将来負担比率（分子）の構造'!K$43</f>
        <v>7486</v>
      </c>
      <c r="I64" s="160"/>
      <c r="J64" s="160"/>
      <c r="K64" s="160">
        <f>'将来負担比率（分子）の構造'!L$43</f>
        <v>7347</v>
      </c>
      <c r="L64" s="160"/>
      <c r="M64" s="160"/>
      <c r="N64" s="160">
        <f>'将来負担比率（分子）の構造'!M$43</f>
        <v>7248</v>
      </c>
      <c r="O64" s="160"/>
      <c r="P64" s="160"/>
    </row>
    <row r="65" spans="1:16">
      <c r="A65" s="160" t="s">
        <v>26</v>
      </c>
      <c r="B65" s="160">
        <f>'将来負担比率（分子）の構造'!I$42</f>
        <v>75</v>
      </c>
      <c r="C65" s="160"/>
      <c r="D65" s="160"/>
      <c r="E65" s="160">
        <f>'将来負担比率（分子）の構造'!J$42</f>
        <v>66</v>
      </c>
      <c r="F65" s="160"/>
      <c r="G65" s="160"/>
      <c r="H65" s="160">
        <f>'将来負担比率（分子）の構造'!K$42</f>
        <v>200</v>
      </c>
      <c r="I65" s="160"/>
      <c r="J65" s="160"/>
      <c r="K65" s="160">
        <f>'将来負担比率（分子）の構造'!L$42</f>
        <v>47</v>
      </c>
      <c r="L65" s="160"/>
      <c r="M65" s="160"/>
      <c r="N65" s="160">
        <f>'将来負担比率（分子）の構造'!M$42</f>
        <v>37</v>
      </c>
      <c r="O65" s="160"/>
      <c r="P65" s="160"/>
    </row>
    <row r="66" spans="1:16">
      <c r="A66" s="160" t="s">
        <v>25</v>
      </c>
      <c r="B66" s="160">
        <f>'将来負担比率（分子）の構造'!I$41</f>
        <v>32964</v>
      </c>
      <c r="C66" s="160"/>
      <c r="D66" s="160"/>
      <c r="E66" s="160">
        <f>'将来負担比率（分子）の構造'!J$41</f>
        <v>35031</v>
      </c>
      <c r="F66" s="160"/>
      <c r="G66" s="160"/>
      <c r="H66" s="160">
        <f>'将来負担比率（分子）の構造'!K$41</f>
        <v>36034</v>
      </c>
      <c r="I66" s="160"/>
      <c r="J66" s="160"/>
      <c r="K66" s="160">
        <f>'将来負担比率（分子）の構造'!L$41</f>
        <v>38419</v>
      </c>
      <c r="L66" s="160"/>
      <c r="M66" s="160"/>
      <c r="N66" s="160">
        <f>'将来負担比率（分子）の構造'!M$41</f>
        <v>37970</v>
      </c>
      <c r="O66" s="160"/>
      <c r="P66" s="160"/>
    </row>
    <row r="67" spans="1:16">
      <c r="A67" s="160" t="s">
        <v>69</v>
      </c>
      <c r="B67" s="160" t="e">
        <f>NA()</f>
        <v>#N/A</v>
      </c>
      <c r="C67" s="160">
        <f>IF(ISNUMBER('将来負担比率（分子）の構造'!I$53), IF('将来負担比率（分子）の構造'!I$53 &lt; 0, 0, '将来負担比率（分子）の構造'!I$53), NA())</f>
        <v>11851</v>
      </c>
      <c r="D67" s="160" t="e">
        <f>NA()</f>
        <v>#N/A</v>
      </c>
      <c r="E67" s="160" t="e">
        <f>NA()</f>
        <v>#N/A</v>
      </c>
      <c r="F67" s="160">
        <f>IF(ISNUMBER('将来負担比率（分子）の構造'!J$53), IF('将来負担比率（分子）の構造'!J$53 &lt; 0, 0, '将来負担比率（分子）の構造'!J$53), NA())</f>
        <v>11651</v>
      </c>
      <c r="G67" s="160" t="e">
        <f>NA()</f>
        <v>#N/A</v>
      </c>
      <c r="H67" s="160" t="e">
        <f>NA()</f>
        <v>#N/A</v>
      </c>
      <c r="I67" s="160">
        <f>IF(ISNUMBER('将来負担比率（分子）の構造'!K$53), IF('将来負担比率（分子）の構造'!K$53 &lt; 0, 0, '将来負担比率（分子）の構造'!K$53), NA())</f>
        <v>10665</v>
      </c>
      <c r="J67" s="160" t="e">
        <f>NA()</f>
        <v>#N/A</v>
      </c>
      <c r="K67" s="160" t="e">
        <f>NA()</f>
        <v>#N/A</v>
      </c>
      <c r="L67" s="160">
        <f>IF(ISNUMBER('将来負担比率（分子）の構造'!L$53), IF('将来負担比率（分子）の構造'!L$53 &lt; 0, 0, '将来負担比率（分子）の構造'!L$53), NA())</f>
        <v>10546</v>
      </c>
      <c r="M67" s="160" t="e">
        <f>NA()</f>
        <v>#N/A</v>
      </c>
      <c r="N67" s="160" t="e">
        <f>NA()</f>
        <v>#N/A</v>
      </c>
      <c r="O67" s="160">
        <f>IF(ISNUMBER('将来負担比率（分子）の構造'!M$53), IF('将来負担比率（分子）の構造'!M$53 &lt; 0, 0, '将来負担比率（分子）の構造'!M$53), NA())</f>
        <v>10362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3042</v>
      </c>
      <c r="C72" s="164">
        <f>基金残高に係る経年分析!G55</f>
        <v>2948</v>
      </c>
      <c r="D72" s="164">
        <f>基金残高に係る経年分析!H55</f>
        <v>2952</v>
      </c>
    </row>
    <row r="73" spans="1:16">
      <c r="A73" s="163" t="s">
        <v>72</v>
      </c>
      <c r="B73" s="164">
        <f>基金残高に係る経年分析!F56</f>
        <v>60</v>
      </c>
      <c r="C73" s="164">
        <f>基金残高に係る経年分析!G56</f>
        <v>60</v>
      </c>
      <c r="D73" s="164">
        <f>基金残高に係る経年分析!H56</f>
        <v>60</v>
      </c>
    </row>
    <row r="74" spans="1:16">
      <c r="A74" s="163" t="s">
        <v>73</v>
      </c>
      <c r="B74" s="164">
        <f>基金残高に係る経年分析!F57</f>
        <v>4034</v>
      </c>
      <c r="C74" s="164">
        <f>基金残高に係る経年分析!G57</f>
        <v>3692</v>
      </c>
      <c r="D74" s="164">
        <f>基金残高に係る経年分析!H57</f>
        <v>3347</v>
      </c>
    </row>
  </sheetData>
  <sheetProtection algorithmName="SHA-512" hashValue="S6tfg6T6bCpXzsQ37UWWivv43GEQXUuuO5GgVFRA4OBtI5nvf21KSWy9LWS/OXy3qWeGSVMvEg8+geM5WAPrlA==" saltValue="eUKek3BASQwZTqJEXq+XG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210</v>
      </c>
      <c r="DI1" s="736"/>
      <c r="DJ1" s="736"/>
      <c r="DK1" s="736"/>
      <c r="DL1" s="736"/>
      <c r="DM1" s="736"/>
      <c r="DN1" s="737"/>
      <c r="DO1" s="205"/>
      <c r="DP1" s="735" t="s">
        <v>211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216</v>
      </c>
      <c r="S4" s="678"/>
      <c r="T4" s="678"/>
      <c r="U4" s="678"/>
      <c r="V4" s="678"/>
      <c r="W4" s="678"/>
      <c r="X4" s="678"/>
      <c r="Y4" s="679"/>
      <c r="Z4" s="677" t="s">
        <v>217</v>
      </c>
      <c r="AA4" s="678"/>
      <c r="AB4" s="678"/>
      <c r="AC4" s="679"/>
      <c r="AD4" s="677" t="s">
        <v>218</v>
      </c>
      <c r="AE4" s="678"/>
      <c r="AF4" s="678"/>
      <c r="AG4" s="678"/>
      <c r="AH4" s="678"/>
      <c r="AI4" s="678"/>
      <c r="AJ4" s="678"/>
      <c r="AK4" s="679"/>
      <c r="AL4" s="677" t="s">
        <v>217</v>
      </c>
      <c r="AM4" s="678"/>
      <c r="AN4" s="678"/>
      <c r="AO4" s="679"/>
      <c r="AP4" s="738" t="s">
        <v>219</v>
      </c>
      <c r="AQ4" s="738"/>
      <c r="AR4" s="738"/>
      <c r="AS4" s="738"/>
      <c r="AT4" s="738"/>
      <c r="AU4" s="738"/>
      <c r="AV4" s="738"/>
      <c r="AW4" s="738"/>
      <c r="AX4" s="738"/>
      <c r="AY4" s="738"/>
      <c r="AZ4" s="738"/>
      <c r="BA4" s="738"/>
      <c r="BB4" s="738"/>
      <c r="BC4" s="738"/>
      <c r="BD4" s="738"/>
      <c r="BE4" s="738"/>
      <c r="BF4" s="738"/>
      <c r="BG4" s="738" t="s">
        <v>220</v>
      </c>
      <c r="BH4" s="738"/>
      <c r="BI4" s="738"/>
      <c r="BJ4" s="738"/>
      <c r="BK4" s="738"/>
      <c r="BL4" s="738"/>
      <c r="BM4" s="738"/>
      <c r="BN4" s="738"/>
      <c r="BO4" s="738" t="s">
        <v>217</v>
      </c>
      <c r="BP4" s="738"/>
      <c r="BQ4" s="738"/>
      <c r="BR4" s="738"/>
      <c r="BS4" s="738" t="s">
        <v>221</v>
      </c>
      <c r="BT4" s="738"/>
      <c r="BU4" s="738"/>
      <c r="BV4" s="738"/>
      <c r="BW4" s="738"/>
      <c r="BX4" s="738"/>
      <c r="BY4" s="738"/>
      <c r="BZ4" s="738"/>
      <c r="CA4" s="738"/>
      <c r="CB4" s="738"/>
      <c r="CD4" s="720" t="s">
        <v>222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223</v>
      </c>
      <c r="C5" s="703"/>
      <c r="D5" s="703"/>
      <c r="E5" s="703"/>
      <c r="F5" s="703"/>
      <c r="G5" s="703"/>
      <c r="H5" s="703"/>
      <c r="I5" s="703"/>
      <c r="J5" s="703"/>
      <c r="K5" s="703"/>
      <c r="L5" s="703"/>
      <c r="M5" s="703"/>
      <c r="N5" s="703"/>
      <c r="O5" s="703"/>
      <c r="P5" s="703"/>
      <c r="Q5" s="704"/>
      <c r="R5" s="668">
        <v>9058550</v>
      </c>
      <c r="S5" s="669"/>
      <c r="T5" s="669"/>
      <c r="U5" s="669"/>
      <c r="V5" s="669"/>
      <c r="W5" s="669"/>
      <c r="X5" s="669"/>
      <c r="Y5" s="715"/>
      <c r="Z5" s="733">
        <v>35.1</v>
      </c>
      <c r="AA5" s="733"/>
      <c r="AB5" s="733"/>
      <c r="AC5" s="733"/>
      <c r="AD5" s="734">
        <v>8810630</v>
      </c>
      <c r="AE5" s="734"/>
      <c r="AF5" s="734"/>
      <c r="AG5" s="734"/>
      <c r="AH5" s="734"/>
      <c r="AI5" s="734"/>
      <c r="AJ5" s="734"/>
      <c r="AK5" s="734"/>
      <c r="AL5" s="716">
        <v>57.2</v>
      </c>
      <c r="AM5" s="685"/>
      <c r="AN5" s="685"/>
      <c r="AO5" s="717"/>
      <c r="AP5" s="702" t="s">
        <v>224</v>
      </c>
      <c r="AQ5" s="703"/>
      <c r="AR5" s="703"/>
      <c r="AS5" s="703"/>
      <c r="AT5" s="703"/>
      <c r="AU5" s="703"/>
      <c r="AV5" s="703"/>
      <c r="AW5" s="703"/>
      <c r="AX5" s="703"/>
      <c r="AY5" s="703"/>
      <c r="AZ5" s="703"/>
      <c r="BA5" s="703"/>
      <c r="BB5" s="703"/>
      <c r="BC5" s="703"/>
      <c r="BD5" s="703"/>
      <c r="BE5" s="703"/>
      <c r="BF5" s="704"/>
      <c r="BG5" s="603">
        <v>8802930</v>
      </c>
      <c r="BH5" s="606"/>
      <c r="BI5" s="606"/>
      <c r="BJ5" s="606"/>
      <c r="BK5" s="606"/>
      <c r="BL5" s="606"/>
      <c r="BM5" s="606"/>
      <c r="BN5" s="607"/>
      <c r="BO5" s="665">
        <v>97.2</v>
      </c>
      <c r="BP5" s="665"/>
      <c r="BQ5" s="665"/>
      <c r="BR5" s="665"/>
      <c r="BS5" s="666">
        <v>239315</v>
      </c>
      <c r="BT5" s="666"/>
      <c r="BU5" s="666"/>
      <c r="BV5" s="666"/>
      <c r="BW5" s="666"/>
      <c r="BX5" s="666"/>
      <c r="BY5" s="666"/>
      <c r="BZ5" s="666"/>
      <c r="CA5" s="666"/>
      <c r="CB5" s="707"/>
      <c r="CD5" s="720" t="s">
        <v>219</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217</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c r="B6" s="600" t="s">
        <v>228</v>
      </c>
      <c r="C6" s="601"/>
      <c r="D6" s="601"/>
      <c r="E6" s="601"/>
      <c r="F6" s="601"/>
      <c r="G6" s="601"/>
      <c r="H6" s="601"/>
      <c r="I6" s="601"/>
      <c r="J6" s="601"/>
      <c r="K6" s="601"/>
      <c r="L6" s="601"/>
      <c r="M6" s="601"/>
      <c r="N6" s="601"/>
      <c r="O6" s="601"/>
      <c r="P6" s="601"/>
      <c r="Q6" s="602"/>
      <c r="R6" s="603">
        <v>204122</v>
      </c>
      <c r="S6" s="606"/>
      <c r="T6" s="606"/>
      <c r="U6" s="606"/>
      <c r="V6" s="606"/>
      <c r="W6" s="606"/>
      <c r="X6" s="606"/>
      <c r="Y6" s="607"/>
      <c r="Z6" s="665">
        <v>0.8</v>
      </c>
      <c r="AA6" s="665"/>
      <c r="AB6" s="665"/>
      <c r="AC6" s="665"/>
      <c r="AD6" s="666">
        <v>204122</v>
      </c>
      <c r="AE6" s="666"/>
      <c r="AF6" s="666"/>
      <c r="AG6" s="666"/>
      <c r="AH6" s="666"/>
      <c r="AI6" s="666"/>
      <c r="AJ6" s="666"/>
      <c r="AK6" s="666"/>
      <c r="AL6" s="608">
        <v>1.3</v>
      </c>
      <c r="AM6" s="609"/>
      <c r="AN6" s="609"/>
      <c r="AO6" s="667"/>
      <c r="AP6" s="600" t="s">
        <v>229</v>
      </c>
      <c r="AQ6" s="601"/>
      <c r="AR6" s="601"/>
      <c r="AS6" s="601"/>
      <c r="AT6" s="601"/>
      <c r="AU6" s="601"/>
      <c r="AV6" s="601"/>
      <c r="AW6" s="601"/>
      <c r="AX6" s="601"/>
      <c r="AY6" s="601"/>
      <c r="AZ6" s="601"/>
      <c r="BA6" s="601"/>
      <c r="BB6" s="601"/>
      <c r="BC6" s="601"/>
      <c r="BD6" s="601"/>
      <c r="BE6" s="601"/>
      <c r="BF6" s="602"/>
      <c r="BG6" s="603">
        <v>8802930</v>
      </c>
      <c r="BH6" s="606"/>
      <c r="BI6" s="606"/>
      <c r="BJ6" s="606"/>
      <c r="BK6" s="606"/>
      <c r="BL6" s="606"/>
      <c r="BM6" s="606"/>
      <c r="BN6" s="607"/>
      <c r="BO6" s="665">
        <v>97.2</v>
      </c>
      <c r="BP6" s="665"/>
      <c r="BQ6" s="665"/>
      <c r="BR6" s="665"/>
      <c r="BS6" s="666">
        <v>239315</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233932</v>
      </c>
      <c r="CS6" s="606"/>
      <c r="CT6" s="606"/>
      <c r="CU6" s="606"/>
      <c r="CV6" s="606"/>
      <c r="CW6" s="606"/>
      <c r="CX6" s="606"/>
      <c r="CY6" s="607"/>
      <c r="CZ6" s="716">
        <v>0.9</v>
      </c>
      <c r="DA6" s="685"/>
      <c r="DB6" s="685"/>
      <c r="DC6" s="719"/>
      <c r="DD6" s="611" t="s">
        <v>231</v>
      </c>
      <c r="DE6" s="606"/>
      <c r="DF6" s="606"/>
      <c r="DG6" s="606"/>
      <c r="DH6" s="606"/>
      <c r="DI6" s="606"/>
      <c r="DJ6" s="606"/>
      <c r="DK6" s="606"/>
      <c r="DL6" s="606"/>
      <c r="DM6" s="606"/>
      <c r="DN6" s="606"/>
      <c r="DO6" s="606"/>
      <c r="DP6" s="607"/>
      <c r="DQ6" s="611">
        <v>233932</v>
      </c>
      <c r="DR6" s="606"/>
      <c r="DS6" s="606"/>
      <c r="DT6" s="606"/>
      <c r="DU6" s="606"/>
      <c r="DV6" s="606"/>
      <c r="DW6" s="606"/>
      <c r="DX6" s="606"/>
      <c r="DY6" s="606"/>
      <c r="DZ6" s="606"/>
      <c r="EA6" s="606"/>
      <c r="EB6" s="606"/>
      <c r="EC6" s="646"/>
    </row>
    <row r="7" spans="2:143" ht="11.25" customHeight="1">
      <c r="B7" s="600" t="s">
        <v>232</v>
      </c>
      <c r="C7" s="601"/>
      <c r="D7" s="601"/>
      <c r="E7" s="601"/>
      <c r="F7" s="601"/>
      <c r="G7" s="601"/>
      <c r="H7" s="601"/>
      <c r="I7" s="601"/>
      <c r="J7" s="601"/>
      <c r="K7" s="601"/>
      <c r="L7" s="601"/>
      <c r="M7" s="601"/>
      <c r="N7" s="601"/>
      <c r="O7" s="601"/>
      <c r="P7" s="601"/>
      <c r="Q7" s="602"/>
      <c r="R7" s="603">
        <v>21796</v>
      </c>
      <c r="S7" s="606"/>
      <c r="T7" s="606"/>
      <c r="U7" s="606"/>
      <c r="V7" s="606"/>
      <c r="W7" s="606"/>
      <c r="X7" s="606"/>
      <c r="Y7" s="607"/>
      <c r="Z7" s="665">
        <v>0.1</v>
      </c>
      <c r="AA7" s="665"/>
      <c r="AB7" s="665"/>
      <c r="AC7" s="665"/>
      <c r="AD7" s="666">
        <v>21796</v>
      </c>
      <c r="AE7" s="666"/>
      <c r="AF7" s="666"/>
      <c r="AG7" s="666"/>
      <c r="AH7" s="666"/>
      <c r="AI7" s="666"/>
      <c r="AJ7" s="666"/>
      <c r="AK7" s="666"/>
      <c r="AL7" s="608">
        <v>0.1</v>
      </c>
      <c r="AM7" s="609"/>
      <c r="AN7" s="609"/>
      <c r="AO7" s="667"/>
      <c r="AP7" s="600" t="s">
        <v>233</v>
      </c>
      <c r="AQ7" s="601"/>
      <c r="AR7" s="601"/>
      <c r="AS7" s="601"/>
      <c r="AT7" s="601"/>
      <c r="AU7" s="601"/>
      <c r="AV7" s="601"/>
      <c r="AW7" s="601"/>
      <c r="AX7" s="601"/>
      <c r="AY7" s="601"/>
      <c r="AZ7" s="601"/>
      <c r="BA7" s="601"/>
      <c r="BB7" s="601"/>
      <c r="BC7" s="601"/>
      <c r="BD7" s="601"/>
      <c r="BE7" s="601"/>
      <c r="BF7" s="602"/>
      <c r="BG7" s="603">
        <v>4107481</v>
      </c>
      <c r="BH7" s="606"/>
      <c r="BI7" s="606"/>
      <c r="BJ7" s="606"/>
      <c r="BK7" s="606"/>
      <c r="BL7" s="606"/>
      <c r="BM7" s="606"/>
      <c r="BN7" s="607"/>
      <c r="BO7" s="665">
        <v>45.3</v>
      </c>
      <c r="BP7" s="665"/>
      <c r="BQ7" s="665"/>
      <c r="BR7" s="665"/>
      <c r="BS7" s="666">
        <v>239315</v>
      </c>
      <c r="BT7" s="666"/>
      <c r="BU7" s="666"/>
      <c r="BV7" s="666"/>
      <c r="BW7" s="666"/>
      <c r="BX7" s="666"/>
      <c r="BY7" s="666"/>
      <c r="BZ7" s="666"/>
      <c r="CA7" s="666"/>
      <c r="CB7" s="707"/>
      <c r="CD7" s="647" t="s">
        <v>234</v>
      </c>
      <c r="CE7" s="644"/>
      <c r="CF7" s="644"/>
      <c r="CG7" s="644"/>
      <c r="CH7" s="644"/>
      <c r="CI7" s="644"/>
      <c r="CJ7" s="644"/>
      <c r="CK7" s="644"/>
      <c r="CL7" s="644"/>
      <c r="CM7" s="644"/>
      <c r="CN7" s="644"/>
      <c r="CO7" s="644"/>
      <c r="CP7" s="644"/>
      <c r="CQ7" s="645"/>
      <c r="CR7" s="603">
        <v>2644441</v>
      </c>
      <c r="CS7" s="606"/>
      <c r="CT7" s="606"/>
      <c r="CU7" s="606"/>
      <c r="CV7" s="606"/>
      <c r="CW7" s="606"/>
      <c r="CX7" s="606"/>
      <c r="CY7" s="607"/>
      <c r="CZ7" s="665">
        <v>10.7</v>
      </c>
      <c r="DA7" s="665"/>
      <c r="DB7" s="665"/>
      <c r="DC7" s="665"/>
      <c r="DD7" s="611">
        <v>112679</v>
      </c>
      <c r="DE7" s="606"/>
      <c r="DF7" s="606"/>
      <c r="DG7" s="606"/>
      <c r="DH7" s="606"/>
      <c r="DI7" s="606"/>
      <c r="DJ7" s="606"/>
      <c r="DK7" s="606"/>
      <c r="DL7" s="606"/>
      <c r="DM7" s="606"/>
      <c r="DN7" s="606"/>
      <c r="DO7" s="606"/>
      <c r="DP7" s="607"/>
      <c r="DQ7" s="611">
        <v>2055655</v>
      </c>
      <c r="DR7" s="606"/>
      <c r="DS7" s="606"/>
      <c r="DT7" s="606"/>
      <c r="DU7" s="606"/>
      <c r="DV7" s="606"/>
      <c r="DW7" s="606"/>
      <c r="DX7" s="606"/>
      <c r="DY7" s="606"/>
      <c r="DZ7" s="606"/>
      <c r="EA7" s="606"/>
      <c r="EB7" s="606"/>
      <c r="EC7" s="646"/>
    </row>
    <row r="8" spans="2:143" ht="11.25" customHeight="1">
      <c r="B8" s="600" t="s">
        <v>235</v>
      </c>
      <c r="C8" s="601"/>
      <c r="D8" s="601"/>
      <c r="E8" s="601"/>
      <c r="F8" s="601"/>
      <c r="G8" s="601"/>
      <c r="H8" s="601"/>
      <c r="I8" s="601"/>
      <c r="J8" s="601"/>
      <c r="K8" s="601"/>
      <c r="L8" s="601"/>
      <c r="M8" s="601"/>
      <c r="N8" s="601"/>
      <c r="O8" s="601"/>
      <c r="P8" s="601"/>
      <c r="Q8" s="602"/>
      <c r="R8" s="603">
        <v>50367</v>
      </c>
      <c r="S8" s="606"/>
      <c r="T8" s="606"/>
      <c r="U8" s="606"/>
      <c r="V8" s="606"/>
      <c r="W8" s="606"/>
      <c r="X8" s="606"/>
      <c r="Y8" s="607"/>
      <c r="Z8" s="665">
        <v>0.2</v>
      </c>
      <c r="AA8" s="665"/>
      <c r="AB8" s="665"/>
      <c r="AC8" s="665"/>
      <c r="AD8" s="666">
        <v>50367</v>
      </c>
      <c r="AE8" s="666"/>
      <c r="AF8" s="666"/>
      <c r="AG8" s="666"/>
      <c r="AH8" s="666"/>
      <c r="AI8" s="666"/>
      <c r="AJ8" s="666"/>
      <c r="AK8" s="666"/>
      <c r="AL8" s="608">
        <v>0.3</v>
      </c>
      <c r="AM8" s="609"/>
      <c r="AN8" s="609"/>
      <c r="AO8" s="667"/>
      <c r="AP8" s="600" t="s">
        <v>236</v>
      </c>
      <c r="AQ8" s="601"/>
      <c r="AR8" s="601"/>
      <c r="AS8" s="601"/>
      <c r="AT8" s="601"/>
      <c r="AU8" s="601"/>
      <c r="AV8" s="601"/>
      <c r="AW8" s="601"/>
      <c r="AX8" s="601"/>
      <c r="AY8" s="601"/>
      <c r="AZ8" s="601"/>
      <c r="BA8" s="601"/>
      <c r="BB8" s="601"/>
      <c r="BC8" s="601"/>
      <c r="BD8" s="601"/>
      <c r="BE8" s="601"/>
      <c r="BF8" s="602"/>
      <c r="BG8" s="603">
        <v>107298</v>
      </c>
      <c r="BH8" s="606"/>
      <c r="BI8" s="606"/>
      <c r="BJ8" s="606"/>
      <c r="BK8" s="606"/>
      <c r="BL8" s="606"/>
      <c r="BM8" s="606"/>
      <c r="BN8" s="607"/>
      <c r="BO8" s="665">
        <v>1.2</v>
      </c>
      <c r="BP8" s="665"/>
      <c r="BQ8" s="665"/>
      <c r="BR8" s="665"/>
      <c r="BS8" s="611" t="s">
        <v>231</v>
      </c>
      <c r="BT8" s="606"/>
      <c r="BU8" s="606"/>
      <c r="BV8" s="606"/>
      <c r="BW8" s="606"/>
      <c r="BX8" s="606"/>
      <c r="BY8" s="606"/>
      <c r="BZ8" s="606"/>
      <c r="CA8" s="606"/>
      <c r="CB8" s="646"/>
      <c r="CD8" s="647" t="s">
        <v>237</v>
      </c>
      <c r="CE8" s="644"/>
      <c r="CF8" s="644"/>
      <c r="CG8" s="644"/>
      <c r="CH8" s="644"/>
      <c r="CI8" s="644"/>
      <c r="CJ8" s="644"/>
      <c r="CK8" s="644"/>
      <c r="CL8" s="644"/>
      <c r="CM8" s="644"/>
      <c r="CN8" s="644"/>
      <c r="CO8" s="644"/>
      <c r="CP8" s="644"/>
      <c r="CQ8" s="645"/>
      <c r="CR8" s="603">
        <v>8593953</v>
      </c>
      <c r="CS8" s="606"/>
      <c r="CT8" s="606"/>
      <c r="CU8" s="606"/>
      <c r="CV8" s="606"/>
      <c r="CW8" s="606"/>
      <c r="CX8" s="606"/>
      <c r="CY8" s="607"/>
      <c r="CZ8" s="665">
        <v>34.700000000000003</v>
      </c>
      <c r="DA8" s="665"/>
      <c r="DB8" s="665"/>
      <c r="DC8" s="665"/>
      <c r="DD8" s="611">
        <v>93778</v>
      </c>
      <c r="DE8" s="606"/>
      <c r="DF8" s="606"/>
      <c r="DG8" s="606"/>
      <c r="DH8" s="606"/>
      <c r="DI8" s="606"/>
      <c r="DJ8" s="606"/>
      <c r="DK8" s="606"/>
      <c r="DL8" s="606"/>
      <c r="DM8" s="606"/>
      <c r="DN8" s="606"/>
      <c r="DO8" s="606"/>
      <c r="DP8" s="607"/>
      <c r="DQ8" s="611">
        <v>4894103</v>
      </c>
      <c r="DR8" s="606"/>
      <c r="DS8" s="606"/>
      <c r="DT8" s="606"/>
      <c r="DU8" s="606"/>
      <c r="DV8" s="606"/>
      <c r="DW8" s="606"/>
      <c r="DX8" s="606"/>
      <c r="DY8" s="606"/>
      <c r="DZ8" s="606"/>
      <c r="EA8" s="606"/>
      <c r="EB8" s="606"/>
      <c r="EC8" s="646"/>
    </row>
    <row r="9" spans="2:143" ht="11.25" customHeight="1">
      <c r="B9" s="600" t="s">
        <v>238</v>
      </c>
      <c r="C9" s="601"/>
      <c r="D9" s="601"/>
      <c r="E9" s="601"/>
      <c r="F9" s="601"/>
      <c r="G9" s="601"/>
      <c r="H9" s="601"/>
      <c r="I9" s="601"/>
      <c r="J9" s="601"/>
      <c r="K9" s="601"/>
      <c r="L9" s="601"/>
      <c r="M9" s="601"/>
      <c r="N9" s="601"/>
      <c r="O9" s="601"/>
      <c r="P9" s="601"/>
      <c r="Q9" s="602"/>
      <c r="R9" s="603">
        <v>47654</v>
      </c>
      <c r="S9" s="606"/>
      <c r="T9" s="606"/>
      <c r="U9" s="606"/>
      <c r="V9" s="606"/>
      <c r="W9" s="606"/>
      <c r="X9" s="606"/>
      <c r="Y9" s="607"/>
      <c r="Z9" s="665">
        <v>0.2</v>
      </c>
      <c r="AA9" s="665"/>
      <c r="AB9" s="665"/>
      <c r="AC9" s="665"/>
      <c r="AD9" s="666">
        <v>47654</v>
      </c>
      <c r="AE9" s="666"/>
      <c r="AF9" s="666"/>
      <c r="AG9" s="666"/>
      <c r="AH9" s="666"/>
      <c r="AI9" s="666"/>
      <c r="AJ9" s="666"/>
      <c r="AK9" s="666"/>
      <c r="AL9" s="608">
        <v>0.3</v>
      </c>
      <c r="AM9" s="609"/>
      <c r="AN9" s="609"/>
      <c r="AO9" s="667"/>
      <c r="AP9" s="600" t="s">
        <v>239</v>
      </c>
      <c r="AQ9" s="601"/>
      <c r="AR9" s="601"/>
      <c r="AS9" s="601"/>
      <c r="AT9" s="601"/>
      <c r="AU9" s="601"/>
      <c r="AV9" s="601"/>
      <c r="AW9" s="601"/>
      <c r="AX9" s="601"/>
      <c r="AY9" s="601"/>
      <c r="AZ9" s="601"/>
      <c r="BA9" s="601"/>
      <c r="BB9" s="601"/>
      <c r="BC9" s="601"/>
      <c r="BD9" s="601"/>
      <c r="BE9" s="601"/>
      <c r="BF9" s="602"/>
      <c r="BG9" s="603">
        <v>2610971</v>
      </c>
      <c r="BH9" s="606"/>
      <c r="BI9" s="606"/>
      <c r="BJ9" s="606"/>
      <c r="BK9" s="606"/>
      <c r="BL9" s="606"/>
      <c r="BM9" s="606"/>
      <c r="BN9" s="607"/>
      <c r="BO9" s="665">
        <v>28.8</v>
      </c>
      <c r="BP9" s="665"/>
      <c r="BQ9" s="665"/>
      <c r="BR9" s="665"/>
      <c r="BS9" s="611" t="s">
        <v>231</v>
      </c>
      <c r="BT9" s="606"/>
      <c r="BU9" s="606"/>
      <c r="BV9" s="606"/>
      <c r="BW9" s="606"/>
      <c r="BX9" s="606"/>
      <c r="BY9" s="606"/>
      <c r="BZ9" s="606"/>
      <c r="CA9" s="606"/>
      <c r="CB9" s="646"/>
      <c r="CD9" s="647" t="s">
        <v>240</v>
      </c>
      <c r="CE9" s="644"/>
      <c r="CF9" s="644"/>
      <c r="CG9" s="644"/>
      <c r="CH9" s="644"/>
      <c r="CI9" s="644"/>
      <c r="CJ9" s="644"/>
      <c r="CK9" s="644"/>
      <c r="CL9" s="644"/>
      <c r="CM9" s="644"/>
      <c r="CN9" s="644"/>
      <c r="CO9" s="644"/>
      <c r="CP9" s="644"/>
      <c r="CQ9" s="645"/>
      <c r="CR9" s="603">
        <v>2435299</v>
      </c>
      <c r="CS9" s="606"/>
      <c r="CT9" s="606"/>
      <c r="CU9" s="606"/>
      <c r="CV9" s="606"/>
      <c r="CW9" s="606"/>
      <c r="CX9" s="606"/>
      <c r="CY9" s="607"/>
      <c r="CZ9" s="665">
        <v>9.8000000000000007</v>
      </c>
      <c r="DA9" s="665"/>
      <c r="DB9" s="665"/>
      <c r="DC9" s="665"/>
      <c r="DD9" s="611">
        <v>140067</v>
      </c>
      <c r="DE9" s="606"/>
      <c r="DF9" s="606"/>
      <c r="DG9" s="606"/>
      <c r="DH9" s="606"/>
      <c r="DI9" s="606"/>
      <c r="DJ9" s="606"/>
      <c r="DK9" s="606"/>
      <c r="DL9" s="606"/>
      <c r="DM9" s="606"/>
      <c r="DN9" s="606"/>
      <c r="DO9" s="606"/>
      <c r="DP9" s="607"/>
      <c r="DQ9" s="611">
        <v>2174782</v>
      </c>
      <c r="DR9" s="606"/>
      <c r="DS9" s="606"/>
      <c r="DT9" s="606"/>
      <c r="DU9" s="606"/>
      <c r="DV9" s="606"/>
      <c r="DW9" s="606"/>
      <c r="DX9" s="606"/>
      <c r="DY9" s="606"/>
      <c r="DZ9" s="606"/>
      <c r="EA9" s="606"/>
      <c r="EB9" s="606"/>
      <c r="EC9" s="646"/>
    </row>
    <row r="10" spans="2:143" ht="11.25" customHeight="1">
      <c r="B10" s="600" t="s">
        <v>241</v>
      </c>
      <c r="C10" s="601"/>
      <c r="D10" s="601"/>
      <c r="E10" s="601"/>
      <c r="F10" s="601"/>
      <c r="G10" s="601"/>
      <c r="H10" s="601"/>
      <c r="I10" s="601"/>
      <c r="J10" s="601"/>
      <c r="K10" s="601"/>
      <c r="L10" s="601"/>
      <c r="M10" s="601"/>
      <c r="N10" s="601"/>
      <c r="O10" s="601"/>
      <c r="P10" s="601"/>
      <c r="Q10" s="602"/>
      <c r="R10" s="603" t="s">
        <v>170</v>
      </c>
      <c r="S10" s="606"/>
      <c r="T10" s="606"/>
      <c r="U10" s="606"/>
      <c r="V10" s="606"/>
      <c r="W10" s="606"/>
      <c r="X10" s="606"/>
      <c r="Y10" s="607"/>
      <c r="Z10" s="665" t="s">
        <v>242</v>
      </c>
      <c r="AA10" s="665"/>
      <c r="AB10" s="665"/>
      <c r="AC10" s="665"/>
      <c r="AD10" s="666" t="s">
        <v>231</v>
      </c>
      <c r="AE10" s="666"/>
      <c r="AF10" s="666"/>
      <c r="AG10" s="666"/>
      <c r="AH10" s="666"/>
      <c r="AI10" s="666"/>
      <c r="AJ10" s="666"/>
      <c r="AK10" s="666"/>
      <c r="AL10" s="608" t="s">
        <v>231</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192366</v>
      </c>
      <c r="BH10" s="606"/>
      <c r="BI10" s="606"/>
      <c r="BJ10" s="606"/>
      <c r="BK10" s="606"/>
      <c r="BL10" s="606"/>
      <c r="BM10" s="606"/>
      <c r="BN10" s="607"/>
      <c r="BO10" s="665">
        <v>2.1</v>
      </c>
      <c r="BP10" s="665"/>
      <c r="BQ10" s="665"/>
      <c r="BR10" s="665"/>
      <c r="BS10" s="611" t="s">
        <v>231</v>
      </c>
      <c r="BT10" s="606"/>
      <c r="BU10" s="606"/>
      <c r="BV10" s="606"/>
      <c r="BW10" s="606"/>
      <c r="BX10" s="606"/>
      <c r="BY10" s="606"/>
      <c r="BZ10" s="606"/>
      <c r="CA10" s="606"/>
      <c r="CB10" s="646"/>
      <c r="CD10" s="647" t="s">
        <v>244</v>
      </c>
      <c r="CE10" s="644"/>
      <c r="CF10" s="644"/>
      <c r="CG10" s="644"/>
      <c r="CH10" s="644"/>
      <c r="CI10" s="644"/>
      <c r="CJ10" s="644"/>
      <c r="CK10" s="644"/>
      <c r="CL10" s="644"/>
      <c r="CM10" s="644"/>
      <c r="CN10" s="644"/>
      <c r="CO10" s="644"/>
      <c r="CP10" s="644"/>
      <c r="CQ10" s="645"/>
      <c r="CR10" s="603">
        <v>46168</v>
      </c>
      <c r="CS10" s="606"/>
      <c r="CT10" s="606"/>
      <c r="CU10" s="606"/>
      <c r="CV10" s="606"/>
      <c r="CW10" s="606"/>
      <c r="CX10" s="606"/>
      <c r="CY10" s="607"/>
      <c r="CZ10" s="665">
        <v>0.2</v>
      </c>
      <c r="DA10" s="665"/>
      <c r="DB10" s="665"/>
      <c r="DC10" s="665"/>
      <c r="DD10" s="611" t="s">
        <v>242</v>
      </c>
      <c r="DE10" s="606"/>
      <c r="DF10" s="606"/>
      <c r="DG10" s="606"/>
      <c r="DH10" s="606"/>
      <c r="DI10" s="606"/>
      <c r="DJ10" s="606"/>
      <c r="DK10" s="606"/>
      <c r="DL10" s="606"/>
      <c r="DM10" s="606"/>
      <c r="DN10" s="606"/>
      <c r="DO10" s="606"/>
      <c r="DP10" s="607"/>
      <c r="DQ10" s="611">
        <v>14809</v>
      </c>
      <c r="DR10" s="606"/>
      <c r="DS10" s="606"/>
      <c r="DT10" s="606"/>
      <c r="DU10" s="606"/>
      <c r="DV10" s="606"/>
      <c r="DW10" s="606"/>
      <c r="DX10" s="606"/>
      <c r="DY10" s="606"/>
      <c r="DZ10" s="606"/>
      <c r="EA10" s="606"/>
      <c r="EB10" s="606"/>
      <c r="EC10" s="646"/>
    </row>
    <row r="11" spans="2:143" ht="11.25" customHeight="1">
      <c r="B11" s="600" t="s">
        <v>245</v>
      </c>
      <c r="C11" s="601"/>
      <c r="D11" s="601"/>
      <c r="E11" s="601"/>
      <c r="F11" s="601"/>
      <c r="G11" s="601"/>
      <c r="H11" s="601"/>
      <c r="I11" s="601"/>
      <c r="J11" s="601"/>
      <c r="K11" s="601"/>
      <c r="L11" s="601"/>
      <c r="M11" s="601"/>
      <c r="N11" s="601"/>
      <c r="O11" s="601"/>
      <c r="P11" s="601"/>
      <c r="Q11" s="602"/>
      <c r="R11" s="603" t="s">
        <v>231</v>
      </c>
      <c r="S11" s="606"/>
      <c r="T11" s="606"/>
      <c r="U11" s="606"/>
      <c r="V11" s="606"/>
      <c r="W11" s="606"/>
      <c r="X11" s="606"/>
      <c r="Y11" s="607"/>
      <c r="Z11" s="665" t="s">
        <v>231</v>
      </c>
      <c r="AA11" s="665"/>
      <c r="AB11" s="665"/>
      <c r="AC11" s="665"/>
      <c r="AD11" s="666" t="s">
        <v>242</v>
      </c>
      <c r="AE11" s="666"/>
      <c r="AF11" s="666"/>
      <c r="AG11" s="666"/>
      <c r="AH11" s="666"/>
      <c r="AI11" s="666"/>
      <c r="AJ11" s="666"/>
      <c r="AK11" s="666"/>
      <c r="AL11" s="608" t="s">
        <v>231</v>
      </c>
      <c r="AM11" s="609"/>
      <c r="AN11" s="609"/>
      <c r="AO11" s="667"/>
      <c r="AP11" s="600" t="s">
        <v>246</v>
      </c>
      <c r="AQ11" s="601"/>
      <c r="AR11" s="601"/>
      <c r="AS11" s="601"/>
      <c r="AT11" s="601"/>
      <c r="AU11" s="601"/>
      <c r="AV11" s="601"/>
      <c r="AW11" s="601"/>
      <c r="AX11" s="601"/>
      <c r="AY11" s="601"/>
      <c r="AZ11" s="601"/>
      <c r="BA11" s="601"/>
      <c r="BB11" s="601"/>
      <c r="BC11" s="601"/>
      <c r="BD11" s="601"/>
      <c r="BE11" s="601"/>
      <c r="BF11" s="602"/>
      <c r="BG11" s="603">
        <v>1196846</v>
      </c>
      <c r="BH11" s="606"/>
      <c r="BI11" s="606"/>
      <c r="BJ11" s="606"/>
      <c r="BK11" s="606"/>
      <c r="BL11" s="606"/>
      <c r="BM11" s="606"/>
      <c r="BN11" s="607"/>
      <c r="BO11" s="665">
        <v>13.2</v>
      </c>
      <c r="BP11" s="665"/>
      <c r="BQ11" s="665"/>
      <c r="BR11" s="665"/>
      <c r="BS11" s="611">
        <v>239315</v>
      </c>
      <c r="BT11" s="606"/>
      <c r="BU11" s="606"/>
      <c r="BV11" s="606"/>
      <c r="BW11" s="606"/>
      <c r="BX11" s="606"/>
      <c r="BY11" s="606"/>
      <c r="BZ11" s="606"/>
      <c r="CA11" s="606"/>
      <c r="CB11" s="646"/>
      <c r="CD11" s="647" t="s">
        <v>247</v>
      </c>
      <c r="CE11" s="644"/>
      <c r="CF11" s="644"/>
      <c r="CG11" s="644"/>
      <c r="CH11" s="644"/>
      <c r="CI11" s="644"/>
      <c r="CJ11" s="644"/>
      <c r="CK11" s="644"/>
      <c r="CL11" s="644"/>
      <c r="CM11" s="644"/>
      <c r="CN11" s="644"/>
      <c r="CO11" s="644"/>
      <c r="CP11" s="644"/>
      <c r="CQ11" s="645"/>
      <c r="CR11" s="603">
        <v>1416858</v>
      </c>
      <c r="CS11" s="606"/>
      <c r="CT11" s="606"/>
      <c r="CU11" s="606"/>
      <c r="CV11" s="606"/>
      <c r="CW11" s="606"/>
      <c r="CX11" s="606"/>
      <c r="CY11" s="607"/>
      <c r="CZ11" s="665">
        <v>5.7</v>
      </c>
      <c r="DA11" s="665"/>
      <c r="DB11" s="665"/>
      <c r="DC11" s="665"/>
      <c r="DD11" s="611">
        <v>979454</v>
      </c>
      <c r="DE11" s="606"/>
      <c r="DF11" s="606"/>
      <c r="DG11" s="606"/>
      <c r="DH11" s="606"/>
      <c r="DI11" s="606"/>
      <c r="DJ11" s="606"/>
      <c r="DK11" s="606"/>
      <c r="DL11" s="606"/>
      <c r="DM11" s="606"/>
      <c r="DN11" s="606"/>
      <c r="DO11" s="606"/>
      <c r="DP11" s="607"/>
      <c r="DQ11" s="611">
        <v>489934</v>
      </c>
      <c r="DR11" s="606"/>
      <c r="DS11" s="606"/>
      <c r="DT11" s="606"/>
      <c r="DU11" s="606"/>
      <c r="DV11" s="606"/>
      <c r="DW11" s="606"/>
      <c r="DX11" s="606"/>
      <c r="DY11" s="606"/>
      <c r="DZ11" s="606"/>
      <c r="EA11" s="606"/>
      <c r="EB11" s="606"/>
      <c r="EC11" s="646"/>
    </row>
    <row r="12" spans="2:143" ht="11.25" customHeight="1">
      <c r="B12" s="600" t="s">
        <v>248</v>
      </c>
      <c r="C12" s="601"/>
      <c r="D12" s="601"/>
      <c r="E12" s="601"/>
      <c r="F12" s="601"/>
      <c r="G12" s="601"/>
      <c r="H12" s="601"/>
      <c r="I12" s="601"/>
      <c r="J12" s="601"/>
      <c r="K12" s="601"/>
      <c r="L12" s="601"/>
      <c r="M12" s="601"/>
      <c r="N12" s="601"/>
      <c r="O12" s="601"/>
      <c r="P12" s="601"/>
      <c r="Q12" s="602"/>
      <c r="R12" s="603">
        <v>1132226</v>
      </c>
      <c r="S12" s="606"/>
      <c r="T12" s="606"/>
      <c r="U12" s="606"/>
      <c r="V12" s="606"/>
      <c r="W12" s="606"/>
      <c r="X12" s="606"/>
      <c r="Y12" s="607"/>
      <c r="Z12" s="665">
        <v>4.4000000000000004</v>
      </c>
      <c r="AA12" s="665"/>
      <c r="AB12" s="665"/>
      <c r="AC12" s="665"/>
      <c r="AD12" s="666">
        <v>1132226</v>
      </c>
      <c r="AE12" s="666"/>
      <c r="AF12" s="666"/>
      <c r="AG12" s="666"/>
      <c r="AH12" s="666"/>
      <c r="AI12" s="666"/>
      <c r="AJ12" s="666"/>
      <c r="AK12" s="666"/>
      <c r="AL12" s="608">
        <v>7.4</v>
      </c>
      <c r="AM12" s="609"/>
      <c r="AN12" s="609"/>
      <c r="AO12" s="667"/>
      <c r="AP12" s="600" t="s">
        <v>249</v>
      </c>
      <c r="AQ12" s="601"/>
      <c r="AR12" s="601"/>
      <c r="AS12" s="601"/>
      <c r="AT12" s="601"/>
      <c r="AU12" s="601"/>
      <c r="AV12" s="601"/>
      <c r="AW12" s="601"/>
      <c r="AX12" s="601"/>
      <c r="AY12" s="601"/>
      <c r="AZ12" s="601"/>
      <c r="BA12" s="601"/>
      <c r="BB12" s="601"/>
      <c r="BC12" s="601"/>
      <c r="BD12" s="601"/>
      <c r="BE12" s="601"/>
      <c r="BF12" s="602"/>
      <c r="BG12" s="603">
        <v>4036817</v>
      </c>
      <c r="BH12" s="606"/>
      <c r="BI12" s="606"/>
      <c r="BJ12" s="606"/>
      <c r="BK12" s="606"/>
      <c r="BL12" s="606"/>
      <c r="BM12" s="606"/>
      <c r="BN12" s="607"/>
      <c r="BO12" s="665">
        <v>44.6</v>
      </c>
      <c r="BP12" s="665"/>
      <c r="BQ12" s="665"/>
      <c r="BR12" s="665"/>
      <c r="BS12" s="611" t="s">
        <v>170</v>
      </c>
      <c r="BT12" s="606"/>
      <c r="BU12" s="606"/>
      <c r="BV12" s="606"/>
      <c r="BW12" s="606"/>
      <c r="BX12" s="606"/>
      <c r="BY12" s="606"/>
      <c r="BZ12" s="606"/>
      <c r="CA12" s="606"/>
      <c r="CB12" s="646"/>
      <c r="CD12" s="647" t="s">
        <v>250</v>
      </c>
      <c r="CE12" s="644"/>
      <c r="CF12" s="644"/>
      <c r="CG12" s="644"/>
      <c r="CH12" s="644"/>
      <c r="CI12" s="644"/>
      <c r="CJ12" s="644"/>
      <c r="CK12" s="644"/>
      <c r="CL12" s="644"/>
      <c r="CM12" s="644"/>
      <c r="CN12" s="644"/>
      <c r="CO12" s="644"/>
      <c r="CP12" s="644"/>
      <c r="CQ12" s="645"/>
      <c r="CR12" s="603">
        <v>423403</v>
      </c>
      <c r="CS12" s="606"/>
      <c r="CT12" s="606"/>
      <c r="CU12" s="606"/>
      <c r="CV12" s="606"/>
      <c r="CW12" s="606"/>
      <c r="CX12" s="606"/>
      <c r="CY12" s="607"/>
      <c r="CZ12" s="665">
        <v>1.7</v>
      </c>
      <c r="DA12" s="665"/>
      <c r="DB12" s="665"/>
      <c r="DC12" s="665"/>
      <c r="DD12" s="611">
        <v>52935</v>
      </c>
      <c r="DE12" s="606"/>
      <c r="DF12" s="606"/>
      <c r="DG12" s="606"/>
      <c r="DH12" s="606"/>
      <c r="DI12" s="606"/>
      <c r="DJ12" s="606"/>
      <c r="DK12" s="606"/>
      <c r="DL12" s="606"/>
      <c r="DM12" s="606"/>
      <c r="DN12" s="606"/>
      <c r="DO12" s="606"/>
      <c r="DP12" s="607"/>
      <c r="DQ12" s="611">
        <v>214873</v>
      </c>
      <c r="DR12" s="606"/>
      <c r="DS12" s="606"/>
      <c r="DT12" s="606"/>
      <c r="DU12" s="606"/>
      <c r="DV12" s="606"/>
      <c r="DW12" s="606"/>
      <c r="DX12" s="606"/>
      <c r="DY12" s="606"/>
      <c r="DZ12" s="606"/>
      <c r="EA12" s="606"/>
      <c r="EB12" s="606"/>
      <c r="EC12" s="646"/>
    </row>
    <row r="13" spans="2:143" ht="11.25" customHeight="1">
      <c r="B13" s="600" t="s">
        <v>251</v>
      </c>
      <c r="C13" s="601"/>
      <c r="D13" s="601"/>
      <c r="E13" s="601"/>
      <c r="F13" s="601"/>
      <c r="G13" s="601"/>
      <c r="H13" s="601"/>
      <c r="I13" s="601"/>
      <c r="J13" s="601"/>
      <c r="K13" s="601"/>
      <c r="L13" s="601"/>
      <c r="M13" s="601"/>
      <c r="N13" s="601"/>
      <c r="O13" s="601"/>
      <c r="P13" s="601"/>
      <c r="Q13" s="602"/>
      <c r="R13" s="603" t="s">
        <v>170</v>
      </c>
      <c r="S13" s="606"/>
      <c r="T13" s="606"/>
      <c r="U13" s="606"/>
      <c r="V13" s="606"/>
      <c r="W13" s="606"/>
      <c r="X13" s="606"/>
      <c r="Y13" s="607"/>
      <c r="Z13" s="665" t="s">
        <v>170</v>
      </c>
      <c r="AA13" s="665"/>
      <c r="AB13" s="665"/>
      <c r="AC13" s="665"/>
      <c r="AD13" s="666" t="s">
        <v>170</v>
      </c>
      <c r="AE13" s="666"/>
      <c r="AF13" s="666"/>
      <c r="AG13" s="666"/>
      <c r="AH13" s="666"/>
      <c r="AI13" s="666"/>
      <c r="AJ13" s="666"/>
      <c r="AK13" s="666"/>
      <c r="AL13" s="608" t="s">
        <v>242</v>
      </c>
      <c r="AM13" s="609"/>
      <c r="AN13" s="609"/>
      <c r="AO13" s="667"/>
      <c r="AP13" s="600" t="s">
        <v>252</v>
      </c>
      <c r="AQ13" s="601"/>
      <c r="AR13" s="601"/>
      <c r="AS13" s="601"/>
      <c r="AT13" s="601"/>
      <c r="AU13" s="601"/>
      <c r="AV13" s="601"/>
      <c r="AW13" s="601"/>
      <c r="AX13" s="601"/>
      <c r="AY13" s="601"/>
      <c r="AZ13" s="601"/>
      <c r="BA13" s="601"/>
      <c r="BB13" s="601"/>
      <c r="BC13" s="601"/>
      <c r="BD13" s="601"/>
      <c r="BE13" s="601"/>
      <c r="BF13" s="602"/>
      <c r="BG13" s="603">
        <v>4029286</v>
      </c>
      <c r="BH13" s="606"/>
      <c r="BI13" s="606"/>
      <c r="BJ13" s="606"/>
      <c r="BK13" s="606"/>
      <c r="BL13" s="606"/>
      <c r="BM13" s="606"/>
      <c r="BN13" s="607"/>
      <c r="BO13" s="665">
        <v>44.5</v>
      </c>
      <c r="BP13" s="665"/>
      <c r="BQ13" s="665"/>
      <c r="BR13" s="665"/>
      <c r="BS13" s="611" t="s">
        <v>231</v>
      </c>
      <c r="BT13" s="606"/>
      <c r="BU13" s="606"/>
      <c r="BV13" s="606"/>
      <c r="BW13" s="606"/>
      <c r="BX13" s="606"/>
      <c r="BY13" s="606"/>
      <c r="BZ13" s="606"/>
      <c r="CA13" s="606"/>
      <c r="CB13" s="646"/>
      <c r="CD13" s="647" t="s">
        <v>253</v>
      </c>
      <c r="CE13" s="644"/>
      <c r="CF13" s="644"/>
      <c r="CG13" s="644"/>
      <c r="CH13" s="644"/>
      <c r="CI13" s="644"/>
      <c r="CJ13" s="644"/>
      <c r="CK13" s="644"/>
      <c r="CL13" s="644"/>
      <c r="CM13" s="644"/>
      <c r="CN13" s="644"/>
      <c r="CO13" s="644"/>
      <c r="CP13" s="644"/>
      <c r="CQ13" s="645"/>
      <c r="CR13" s="603">
        <v>1685497</v>
      </c>
      <c r="CS13" s="606"/>
      <c r="CT13" s="606"/>
      <c r="CU13" s="606"/>
      <c r="CV13" s="606"/>
      <c r="CW13" s="606"/>
      <c r="CX13" s="606"/>
      <c r="CY13" s="607"/>
      <c r="CZ13" s="665">
        <v>6.8</v>
      </c>
      <c r="DA13" s="665"/>
      <c r="DB13" s="665"/>
      <c r="DC13" s="665"/>
      <c r="DD13" s="611">
        <v>599659</v>
      </c>
      <c r="DE13" s="606"/>
      <c r="DF13" s="606"/>
      <c r="DG13" s="606"/>
      <c r="DH13" s="606"/>
      <c r="DI13" s="606"/>
      <c r="DJ13" s="606"/>
      <c r="DK13" s="606"/>
      <c r="DL13" s="606"/>
      <c r="DM13" s="606"/>
      <c r="DN13" s="606"/>
      <c r="DO13" s="606"/>
      <c r="DP13" s="607"/>
      <c r="DQ13" s="611">
        <v>1168036</v>
      </c>
      <c r="DR13" s="606"/>
      <c r="DS13" s="606"/>
      <c r="DT13" s="606"/>
      <c r="DU13" s="606"/>
      <c r="DV13" s="606"/>
      <c r="DW13" s="606"/>
      <c r="DX13" s="606"/>
      <c r="DY13" s="606"/>
      <c r="DZ13" s="606"/>
      <c r="EA13" s="606"/>
      <c r="EB13" s="606"/>
      <c r="EC13" s="646"/>
    </row>
    <row r="14" spans="2:143" ht="11.25" customHeight="1">
      <c r="B14" s="600" t="s">
        <v>254</v>
      </c>
      <c r="C14" s="601"/>
      <c r="D14" s="601"/>
      <c r="E14" s="601"/>
      <c r="F14" s="601"/>
      <c r="G14" s="601"/>
      <c r="H14" s="601"/>
      <c r="I14" s="601"/>
      <c r="J14" s="601"/>
      <c r="K14" s="601"/>
      <c r="L14" s="601"/>
      <c r="M14" s="601"/>
      <c r="N14" s="601"/>
      <c r="O14" s="601"/>
      <c r="P14" s="601"/>
      <c r="Q14" s="602"/>
      <c r="R14" s="603" t="s">
        <v>170</v>
      </c>
      <c r="S14" s="606"/>
      <c r="T14" s="606"/>
      <c r="U14" s="606"/>
      <c r="V14" s="606"/>
      <c r="W14" s="606"/>
      <c r="X14" s="606"/>
      <c r="Y14" s="607"/>
      <c r="Z14" s="665" t="s">
        <v>170</v>
      </c>
      <c r="AA14" s="665"/>
      <c r="AB14" s="665"/>
      <c r="AC14" s="665"/>
      <c r="AD14" s="666" t="s">
        <v>231</v>
      </c>
      <c r="AE14" s="666"/>
      <c r="AF14" s="666"/>
      <c r="AG14" s="666"/>
      <c r="AH14" s="666"/>
      <c r="AI14" s="666"/>
      <c r="AJ14" s="666"/>
      <c r="AK14" s="666"/>
      <c r="AL14" s="608" t="s">
        <v>242</v>
      </c>
      <c r="AM14" s="609"/>
      <c r="AN14" s="609"/>
      <c r="AO14" s="667"/>
      <c r="AP14" s="600" t="s">
        <v>255</v>
      </c>
      <c r="AQ14" s="601"/>
      <c r="AR14" s="601"/>
      <c r="AS14" s="601"/>
      <c r="AT14" s="601"/>
      <c r="AU14" s="601"/>
      <c r="AV14" s="601"/>
      <c r="AW14" s="601"/>
      <c r="AX14" s="601"/>
      <c r="AY14" s="601"/>
      <c r="AZ14" s="601"/>
      <c r="BA14" s="601"/>
      <c r="BB14" s="601"/>
      <c r="BC14" s="601"/>
      <c r="BD14" s="601"/>
      <c r="BE14" s="601"/>
      <c r="BF14" s="602"/>
      <c r="BG14" s="603">
        <v>219606</v>
      </c>
      <c r="BH14" s="606"/>
      <c r="BI14" s="606"/>
      <c r="BJ14" s="606"/>
      <c r="BK14" s="606"/>
      <c r="BL14" s="606"/>
      <c r="BM14" s="606"/>
      <c r="BN14" s="607"/>
      <c r="BO14" s="665">
        <v>2.4</v>
      </c>
      <c r="BP14" s="665"/>
      <c r="BQ14" s="665"/>
      <c r="BR14" s="665"/>
      <c r="BS14" s="611" t="s">
        <v>242</v>
      </c>
      <c r="BT14" s="606"/>
      <c r="BU14" s="606"/>
      <c r="BV14" s="606"/>
      <c r="BW14" s="606"/>
      <c r="BX14" s="606"/>
      <c r="BY14" s="606"/>
      <c r="BZ14" s="606"/>
      <c r="CA14" s="606"/>
      <c r="CB14" s="646"/>
      <c r="CD14" s="647" t="s">
        <v>256</v>
      </c>
      <c r="CE14" s="644"/>
      <c r="CF14" s="644"/>
      <c r="CG14" s="644"/>
      <c r="CH14" s="644"/>
      <c r="CI14" s="644"/>
      <c r="CJ14" s="644"/>
      <c r="CK14" s="644"/>
      <c r="CL14" s="644"/>
      <c r="CM14" s="644"/>
      <c r="CN14" s="644"/>
      <c r="CO14" s="644"/>
      <c r="CP14" s="644"/>
      <c r="CQ14" s="645"/>
      <c r="CR14" s="603">
        <v>1183456</v>
      </c>
      <c r="CS14" s="606"/>
      <c r="CT14" s="606"/>
      <c r="CU14" s="606"/>
      <c r="CV14" s="606"/>
      <c r="CW14" s="606"/>
      <c r="CX14" s="606"/>
      <c r="CY14" s="607"/>
      <c r="CZ14" s="665">
        <v>4.8</v>
      </c>
      <c r="DA14" s="665"/>
      <c r="DB14" s="665"/>
      <c r="DC14" s="665"/>
      <c r="DD14" s="611">
        <v>317490</v>
      </c>
      <c r="DE14" s="606"/>
      <c r="DF14" s="606"/>
      <c r="DG14" s="606"/>
      <c r="DH14" s="606"/>
      <c r="DI14" s="606"/>
      <c r="DJ14" s="606"/>
      <c r="DK14" s="606"/>
      <c r="DL14" s="606"/>
      <c r="DM14" s="606"/>
      <c r="DN14" s="606"/>
      <c r="DO14" s="606"/>
      <c r="DP14" s="607"/>
      <c r="DQ14" s="611">
        <v>870435</v>
      </c>
      <c r="DR14" s="606"/>
      <c r="DS14" s="606"/>
      <c r="DT14" s="606"/>
      <c r="DU14" s="606"/>
      <c r="DV14" s="606"/>
      <c r="DW14" s="606"/>
      <c r="DX14" s="606"/>
      <c r="DY14" s="606"/>
      <c r="DZ14" s="606"/>
      <c r="EA14" s="606"/>
      <c r="EB14" s="606"/>
      <c r="EC14" s="646"/>
    </row>
    <row r="15" spans="2:143" ht="11.25" customHeight="1">
      <c r="B15" s="600" t="s">
        <v>257</v>
      </c>
      <c r="C15" s="601"/>
      <c r="D15" s="601"/>
      <c r="E15" s="601"/>
      <c r="F15" s="601"/>
      <c r="G15" s="601"/>
      <c r="H15" s="601"/>
      <c r="I15" s="601"/>
      <c r="J15" s="601"/>
      <c r="K15" s="601"/>
      <c r="L15" s="601"/>
      <c r="M15" s="601"/>
      <c r="N15" s="601"/>
      <c r="O15" s="601"/>
      <c r="P15" s="601"/>
      <c r="Q15" s="602"/>
      <c r="R15" s="603">
        <v>60980</v>
      </c>
      <c r="S15" s="606"/>
      <c r="T15" s="606"/>
      <c r="U15" s="606"/>
      <c r="V15" s="606"/>
      <c r="W15" s="606"/>
      <c r="X15" s="606"/>
      <c r="Y15" s="607"/>
      <c r="Z15" s="665">
        <v>0.2</v>
      </c>
      <c r="AA15" s="665"/>
      <c r="AB15" s="665"/>
      <c r="AC15" s="665"/>
      <c r="AD15" s="666">
        <v>60980</v>
      </c>
      <c r="AE15" s="666"/>
      <c r="AF15" s="666"/>
      <c r="AG15" s="666"/>
      <c r="AH15" s="666"/>
      <c r="AI15" s="666"/>
      <c r="AJ15" s="666"/>
      <c r="AK15" s="666"/>
      <c r="AL15" s="608">
        <v>0.4</v>
      </c>
      <c r="AM15" s="609"/>
      <c r="AN15" s="609"/>
      <c r="AO15" s="667"/>
      <c r="AP15" s="600" t="s">
        <v>258</v>
      </c>
      <c r="AQ15" s="601"/>
      <c r="AR15" s="601"/>
      <c r="AS15" s="601"/>
      <c r="AT15" s="601"/>
      <c r="AU15" s="601"/>
      <c r="AV15" s="601"/>
      <c r="AW15" s="601"/>
      <c r="AX15" s="601"/>
      <c r="AY15" s="601"/>
      <c r="AZ15" s="601"/>
      <c r="BA15" s="601"/>
      <c r="BB15" s="601"/>
      <c r="BC15" s="601"/>
      <c r="BD15" s="601"/>
      <c r="BE15" s="601"/>
      <c r="BF15" s="602"/>
      <c r="BG15" s="603">
        <v>439026</v>
      </c>
      <c r="BH15" s="606"/>
      <c r="BI15" s="606"/>
      <c r="BJ15" s="606"/>
      <c r="BK15" s="606"/>
      <c r="BL15" s="606"/>
      <c r="BM15" s="606"/>
      <c r="BN15" s="607"/>
      <c r="BO15" s="665">
        <v>4.8</v>
      </c>
      <c r="BP15" s="665"/>
      <c r="BQ15" s="665"/>
      <c r="BR15" s="665"/>
      <c r="BS15" s="611" t="s">
        <v>231</v>
      </c>
      <c r="BT15" s="606"/>
      <c r="BU15" s="606"/>
      <c r="BV15" s="606"/>
      <c r="BW15" s="606"/>
      <c r="BX15" s="606"/>
      <c r="BY15" s="606"/>
      <c r="BZ15" s="606"/>
      <c r="CA15" s="606"/>
      <c r="CB15" s="646"/>
      <c r="CD15" s="647" t="s">
        <v>259</v>
      </c>
      <c r="CE15" s="644"/>
      <c r="CF15" s="644"/>
      <c r="CG15" s="644"/>
      <c r="CH15" s="644"/>
      <c r="CI15" s="644"/>
      <c r="CJ15" s="644"/>
      <c r="CK15" s="644"/>
      <c r="CL15" s="644"/>
      <c r="CM15" s="644"/>
      <c r="CN15" s="644"/>
      <c r="CO15" s="644"/>
      <c r="CP15" s="644"/>
      <c r="CQ15" s="645"/>
      <c r="CR15" s="603">
        <v>2950873</v>
      </c>
      <c r="CS15" s="606"/>
      <c r="CT15" s="606"/>
      <c r="CU15" s="606"/>
      <c r="CV15" s="606"/>
      <c r="CW15" s="606"/>
      <c r="CX15" s="606"/>
      <c r="CY15" s="607"/>
      <c r="CZ15" s="665">
        <v>11.9</v>
      </c>
      <c r="DA15" s="665"/>
      <c r="DB15" s="665"/>
      <c r="DC15" s="665"/>
      <c r="DD15" s="611">
        <v>729534</v>
      </c>
      <c r="DE15" s="606"/>
      <c r="DF15" s="606"/>
      <c r="DG15" s="606"/>
      <c r="DH15" s="606"/>
      <c r="DI15" s="606"/>
      <c r="DJ15" s="606"/>
      <c r="DK15" s="606"/>
      <c r="DL15" s="606"/>
      <c r="DM15" s="606"/>
      <c r="DN15" s="606"/>
      <c r="DO15" s="606"/>
      <c r="DP15" s="607"/>
      <c r="DQ15" s="611">
        <v>2218926</v>
      </c>
      <c r="DR15" s="606"/>
      <c r="DS15" s="606"/>
      <c r="DT15" s="606"/>
      <c r="DU15" s="606"/>
      <c r="DV15" s="606"/>
      <c r="DW15" s="606"/>
      <c r="DX15" s="606"/>
      <c r="DY15" s="606"/>
      <c r="DZ15" s="606"/>
      <c r="EA15" s="606"/>
      <c r="EB15" s="606"/>
      <c r="EC15" s="646"/>
    </row>
    <row r="16" spans="2:143" ht="11.25" customHeight="1">
      <c r="B16" s="600" t="s">
        <v>260</v>
      </c>
      <c r="C16" s="601"/>
      <c r="D16" s="601"/>
      <c r="E16" s="601"/>
      <c r="F16" s="601"/>
      <c r="G16" s="601"/>
      <c r="H16" s="601"/>
      <c r="I16" s="601"/>
      <c r="J16" s="601"/>
      <c r="K16" s="601"/>
      <c r="L16" s="601"/>
      <c r="M16" s="601"/>
      <c r="N16" s="601"/>
      <c r="O16" s="601"/>
      <c r="P16" s="601"/>
      <c r="Q16" s="602"/>
      <c r="R16" s="603" t="s">
        <v>231</v>
      </c>
      <c r="S16" s="606"/>
      <c r="T16" s="606"/>
      <c r="U16" s="606"/>
      <c r="V16" s="606"/>
      <c r="W16" s="606"/>
      <c r="X16" s="606"/>
      <c r="Y16" s="607"/>
      <c r="Z16" s="665" t="s">
        <v>231</v>
      </c>
      <c r="AA16" s="665"/>
      <c r="AB16" s="665"/>
      <c r="AC16" s="665"/>
      <c r="AD16" s="666" t="s">
        <v>231</v>
      </c>
      <c r="AE16" s="666"/>
      <c r="AF16" s="666"/>
      <c r="AG16" s="666"/>
      <c r="AH16" s="666"/>
      <c r="AI16" s="666"/>
      <c r="AJ16" s="666"/>
      <c r="AK16" s="666"/>
      <c r="AL16" s="608" t="s">
        <v>242</v>
      </c>
      <c r="AM16" s="609"/>
      <c r="AN16" s="609"/>
      <c r="AO16" s="667"/>
      <c r="AP16" s="600" t="s">
        <v>261</v>
      </c>
      <c r="AQ16" s="601"/>
      <c r="AR16" s="601"/>
      <c r="AS16" s="601"/>
      <c r="AT16" s="601"/>
      <c r="AU16" s="601"/>
      <c r="AV16" s="601"/>
      <c r="AW16" s="601"/>
      <c r="AX16" s="601"/>
      <c r="AY16" s="601"/>
      <c r="AZ16" s="601"/>
      <c r="BA16" s="601"/>
      <c r="BB16" s="601"/>
      <c r="BC16" s="601"/>
      <c r="BD16" s="601"/>
      <c r="BE16" s="601"/>
      <c r="BF16" s="602"/>
      <c r="BG16" s="603" t="s">
        <v>170</v>
      </c>
      <c r="BH16" s="606"/>
      <c r="BI16" s="606"/>
      <c r="BJ16" s="606"/>
      <c r="BK16" s="606"/>
      <c r="BL16" s="606"/>
      <c r="BM16" s="606"/>
      <c r="BN16" s="607"/>
      <c r="BO16" s="665" t="s">
        <v>170</v>
      </c>
      <c r="BP16" s="665"/>
      <c r="BQ16" s="665"/>
      <c r="BR16" s="665"/>
      <c r="BS16" s="611" t="s">
        <v>170</v>
      </c>
      <c r="BT16" s="606"/>
      <c r="BU16" s="606"/>
      <c r="BV16" s="606"/>
      <c r="BW16" s="606"/>
      <c r="BX16" s="606"/>
      <c r="BY16" s="606"/>
      <c r="BZ16" s="606"/>
      <c r="CA16" s="606"/>
      <c r="CB16" s="646"/>
      <c r="CD16" s="647" t="s">
        <v>262</v>
      </c>
      <c r="CE16" s="644"/>
      <c r="CF16" s="644"/>
      <c r="CG16" s="644"/>
      <c r="CH16" s="644"/>
      <c r="CI16" s="644"/>
      <c r="CJ16" s="644"/>
      <c r="CK16" s="644"/>
      <c r="CL16" s="644"/>
      <c r="CM16" s="644"/>
      <c r="CN16" s="644"/>
      <c r="CO16" s="644"/>
      <c r="CP16" s="644"/>
      <c r="CQ16" s="645"/>
      <c r="CR16" s="603">
        <v>5389</v>
      </c>
      <c r="CS16" s="606"/>
      <c r="CT16" s="606"/>
      <c r="CU16" s="606"/>
      <c r="CV16" s="606"/>
      <c r="CW16" s="606"/>
      <c r="CX16" s="606"/>
      <c r="CY16" s="607"/>
      <c r="CZ16" s="665">
        <v>0</v>
      </c>
      <c r="DA16" s="665"/>
      <c r="DB16" s="665"/>
      <c r="DC16" s="665"/>
      <c r="DD16" s="611" t="s">
        <v>231</v>
      </c>
      <c r="DE16" s="606"/>
      <c r="DF16" s="606"/>
      <c r="DG16" s="606"/>
      <c r="DH16" s="606"/>
      <c r="DI16" s="606"/>
      <c r="DJ16" s="606"/>
      <c r="DK16" s="606"/>
      <c r="DL16" s="606"/>
      <c r="DM16" s="606"/>
      <c r="DN16" s="606"/>
      <c r="DO16" s="606"/>
      <c r="DP16" s="607"/>
      <c r="DQ16" s="611">
        <v>1158</v>
      </c>
      <c r="DR16" s="606"/>
      <c r="DS16" s="606"/>
      <c r="DT16" s="606"/>
      <c r="DU16" s="606"/>
      <c r="DV16" s="606"/>
      <c r="DW16" s="606"/>
      <c r="DX16" s="606"/>
      <c r="DY16" s="606"/>
      <c r="DZ16" s="606"/>
      <c r="EA16" s="606"/>
      <c r="EB16" s="606"/>
      <c r="EC16" s="646"/>
    </row>
    <row r="17" spans="2:133" ht="11.25" customHeight="1">
      <c r="B17" s="600" t="s">
        <v>263</v>
      </c>
      <c r="C17" s="601"/>
      <c r="D17" s="601"/>
      <c r="E17" s="601"/>
      <c r="F17" s="601"/>
      <c r="G17" s="601"/>
      <c r="H17" s="601"/>
      <c r="I17" s="601"/>
      <c r="J17" s="601"/>
      <c r="K17" s="601"/>
      <c r="L17" s="601"/>
      <c r="M17" s="601"/>
      <c r="N17" s="601"/>
      <c r="O17" s="601"/>
      <c r="P17" s="601"/>
      <c r="Q17" s="602"/>
      <c r="R17" s="603">
        <v>28130</v>
      </c>
      <c r="S17" s="606"/>
      <c r="T17" s="606"/>
      <c r="U17" s="606"/>
      <c r="V17" s="606"/>
      <c r="W17" s="606"/>
      <c r="X17" s="606"/>
      <c r="Y17" s="607"/>
      <c r="Z17" s="665">
        <v>0.1</v>
      </c>
      <c r="AA17" s="665"/>
      <c r="AB17" s="665"/>
      <c r="AC17" s="665"/>
      <c r="AD17" s="666">
        <v>28130</v>
      </c>
      <c r="AE17" s="666"/>
      <c r="AF17" s="666"/>
      <c r="AG17" s="666"/>
      <c r="AH17" s="666"/>
      <c r="AI17" s="666"/>
      <c r="AJ17" s="666"/>
      <c r="AK17" s="666"/>
      <c r="AL17" s="608">
        <v>0.2</v>
      </c>
      <c r="AM17" s="609"/>
      <c r="AN17" s="609"/>
      <c r="AO17" s="667"/>
      <c r="AP17" s="600" t="s">
        <v>264</v>
      </c>
      <c r="AQ17" s="601"/>
      <c r="AR17" s="601"/>
      <c r="AS17" s="601"/>
      <c r="AT17" s="601"/>
      <c r="AU17" s="601"/>
      <c r="AV17" s="601"/>
      <c r="AW17" s="601"/>
      <c r="AX17" s="601"/>
      <c r="AY17" s="601"/>
      <c r="AZ17" s="601"/>
      <c r="BA17" s="601"/>
      <c r="BB17" s="601"/>
      <c r="BC17" s="601"/>
      <c r="BD17" s="601"/>
      <c r="BE17" s="601"/>
      <c r="BF17" s="602"/>
      <c r="BG17" s="603" t="s">
        <v>231</v>
      </c>
      <c r="BH17" s="606"/>
      <c r="BI17" s="606"/>
      <c r="BJ17" s="606"/>
      <c r="BK17" s="606"/>
      <c r="BL17" s="606"/>
      <c r="BM17" s="606"/>
      <c r="BN17" s="607"/>
      <c r="BO17" s="665" t="s">
        <v>231</v>
      </c>
      <c r="BP17" s="665"/>
      <c r="BQ17" s="665"/>
      <c r="BR17" s="665"/>
      <c r="BS17" s="611" t="s">
        <v>242</v>
      </c>
      <c r="BT17" s="606"/>
      <c r="BU17" s="606"/>
      <c r="BV17" s="606"/>
      <c r="BW17" s="606"/>
      <c r="BX17" s="606"/>
      <c r="BY17" s="606"/>
      <c r="BZ17" s="606"/>
      <c r="CA17" s="606"/>
      <c r="CB17" s="646"/>
      <c r="CD17" s="647" t="s">
        <v>265</v>
      </c>
      <c r="CE17" s="644"/>
      <c r="CF17" s="644"/>
      <c r="CG17" s="644"/>
      <c r="CH17" s="644"/>
      <c r="CI17" s="644"/>
      <c r="CJ17" s="644"/>
      <c r="CK17" s="644"/>
      <c r="CL17" s="644"/>
      <c r="CM17" s="644"/>
      <c r="CN17" s="644"/>
      <c r="CO17" s="644"/>
      <c r="CP17" s="644"/>
      <c r="CQ17" s="645"/>
      <c r="CR17" s="603">
        <v>3093875</v>
      </c>
      <c r="CS17" s="606"/>
      <c r="CT17" s="606"/>
      <c r="CU17" s="606"/>
      <c r="CV17" s="606"/>
      <c r="CW17" s="606"/>
      <c r="CX17" s="606"/>
      <c r="CY17" s="607"/>
      <c r="CZ17" s="665">
        <v>12.5</v>
      </c>
      <c r="DA17" s="665"/>
      <c r="DB17" s="665"/>
      <c r="DC17" s="665"/>
      <c r="DD17" s="611" t="s">
        <v>170</v>
      </c>
      <c r="DE17" s="606"/>
      <c r="DF17" s="606"/>
      <c r="DG17" s="606"/>
      <c r="DH17" s="606"/>
      <c r="DI17" s="606"/>
      <c r="DJ17" s="606"/>
      <c r="DK17" s="606"/>
      <c r="DL17" s="606"/>
      <c r="DM17" s="606"/>
      <c r="DN17" s="606"/>
      <c r="DO17" s="606"/>
      <c r="DP17" s="607"/>
      <c r="DQ17" s="611">
        <v>3047494</v>
      </c>
      <c r="DR17" s="606"/>
      <c r="DS17" s="606"/>
      <c r="DT17" s="606"/>
      <c r="DU17" s="606"/>
      <c r="DV17" s="606"/>
      <c r="DW17" s="606"/>
      <c r="DX17" s="606"/>
      <c r="DY17" s="606"/>
      <c r="DZ17" s="606"/>
      <c r="EA17" s="606"/>
      <c r="EB17" s="606"/>
      <c r="EC17" s="646"/>
    </row>
    <row r="18" spans="2:133" ht="11.25" customHeight="1">
      <c r="B18" s="600" t="s">
        <v>266</v>
      </c>
      <c r="C18" s="601"/>
      <c r="D18" s="601"/>
      <c r="E18" s="601"/>
      <c r="F18" s="601"/>
      <c r="G18" s="601"/>
      <c r="H18" s="601"/>
      <c r="I18" s="601"/>
      <c r="J18" s="601"/>
      <c r="K18" s="601"/>
      <c r="L18" s="601"/>
      <c r="M18" s="601"/>
      <c r="N18" s="601"/>
      <c r="O18" s="601"/>
      <c r="P18" s="601"/>
      <c r="Q18" s="602"/>
      <c r="R18" s="603">
        <v>5647564</v>
      </c>
      <c r="S18" s="606"/>
      <c r="T18" s="606"/>
      <c r="U18" s="606"/>
      <c r="V18" s="606"/>
      <c r="W18" s="606"/>
      <c r="X18" s="606"/>
      <c r="Y18" s="607"/>
      <c r="Z18" s="665">
        <v>21.9</v>
      </c>
      <c r="AA18" s="665"/>
      <c r="AB18" s="665"/>
      <c r="AC18" s="665"/>
      <c r="AD18" s="666">
        <v>4938104</v>
      </c>
      <c r="AE18" s="666"/>
      <c r="AF18" s="666"/>
      <c r="AG18" s="666"/>
      <c r="AH18" s="666"/>
      <c r="AI18" s="666"/>
      <c r="AJ18" s="666"/>
      <c r="AK18" s="666"/>
      <c r="AL18" s="608">
        <v>32.1</v>
      </c>
      <c r="AM18" s="609"/>
      <c r="AN18" s="609"/>
      <c r="AO18" s="667"/>
      <c r="AP18" s="600" t="s">
        <v>267</v>
      </c>
      <c r="AQ18" s="601"/>
      <c r="AR18" s="601"/>
      <c r="AS18" s="601"/>
      <c r="AT18" s="601"/>
      <c r="AU18" s="601"/>
      <c r="AV18" s="601"/>
      <c r="AW18" s="601"/>
      <c r="AX18" s="601"/>
      <c r="AY18" s="601"/>
      <c r="AZ18" s="601"/>
      <c r="BA18" s="601"/>
      <c r="BB18" s="601"/>
      <c r="BC18" s="601"/>
      <c r="BD18" s="601"/>
      <c r="BE18" s="601"/>
      <c r="BF18" s="602"/>
      <c r="BG18" s="603" t="s">
        <v>231</v>
      </c>
      <c r="BH18" s="606"/>
      <c r="BI18" s="606"/>
      <c r="BJ18" s="606"/>
      <c r="BK18" s="606"/>
      <c r="BL18" s="606"/>
      <c r="BM18" s="606"/>
      <c r="BN18" s="607"/>
      <c r="BO18" s="665" t="s">
        <v>170</v>
      </c>
      <c r="BP18" s="665"/>
      <c r="BQ18" s="665"/>
      <c r="BR18" s="665"/>
      <c r="BS18" s="611" t="s">
        <v>231</v>
      </c>
      <c r="BT18" s="606"/>
      <c r="BU18" s="606"/>
      <c r="BV18" s="606"/>
      <c r="BW18" s="606"/>
      <c r="BX18" s="606"/>
      <c r="BY18" s="606"/>
      <c r="BZ18" s="606"/>
      <c r="CA18" s="606"/>
      <c r="CB18" s="646"/>
      <c r="CD18" s="647" t="s">
        <v>268</v>
      </c>
      <c r="CE18" s="644"/>
      <c r="CF18" s="644"/>
      <c r="CG18" s="644"/>
      <c r="CH18" s="644"/>
      <c r="CI18" s="644"/>
      <c r="CJ18" s="644"/>
      <c r="CK18" s="644"/>
      <c r="CL18" s="644"/>
      <c r="CM18" s="644"/>
      <c r="CN18" s="644"/>
      <c r="CO18" s="644"/>
      <c r="CP18" s="644"/>
      <c r="CQ18" s="645"/>
      <c r="CR18" s="603">
        <v>54000</v>
      </c>
      <c r="CS18" s="606"/>
      <c r="CT18" s="606"/>
      <c r="CU18" s="606"/>
      <c r="CV18" s="606"/>
      <c r="CW18" s="606"/>
      <c r="CX18" s="606"/>
      <c r="CY18" s="607"/>
      <c r="CZ18" s="665">
        <v>0.2</v>
      </c>
      <c r="DA18" s="665"/>
      <c r="DB18" s="665"/>
      <c r="DC18" s="665"/>
      <c r="DD18" s="611" t="s">
        <v>231</v>
      </c>
      <c r="DE18" s="606"/>
      <c r="DF18" s="606"/>
      <c r="DG18" s="606"/>
      <c r="DH18" s="606"/>
      <c r="DI18" s="606"/>
      <c r="DJ18" s="606"/>
      <c r="DK18" s="606"/>
      <c r="DL18" s="606"/>
      <c r="DM18" s="606"/>
      <c r="DN18" s="606"/>
      <c r="DO18" s="606"/>
      <c r="DP18" s="607"/>
      <c r="DQ18" s="611">
        <v>54000</v>
      </c>
      <c r="DR18" s="606"/>
      <c r="DS18" s="606"/>
      <c r="DT18" s="606"/>
      <c r="DU18" s="606"/>
      <c r="DV18" s="606"/>
      <c r="DW18" s="606"/>
      <c r="DX18" s="606"/>
      <c r="DY18" s="606"/>
      <c r="DZ18" s="606"/>
      <c r="EA18" s="606"/>
      <c r="EB18" s="606"/>
      <c r="EC18" s="646"/>
    </row>
    <row r="19" spans="2:133" ht="11.25" customHeight="1">
      <c r="B19" s="600" t="s">
        <v>269</v>
      </c>
      <c r="C19" s="601"/>
      <c r="D19" s="601"/>
      <c r="E19" s="601"/>
      <c r="F19" s="601"/>
      <c r="G19" s="601"/>
      <c r="H19" s="601"/>
      <c r="I19" s="601"/>
      <c r="J19" s="601"/>
      <c r="K19" s="601"/>
      <c r="L19" s="601"/>
      <c r="M19" s="601"/>
      <c r="N19" s="601"/>
      <c r="O19" s="601"/>
      <c r="P19" s="601"/>
      <c r="Q19" s="602"/>
      <c r="R19" s="603">
        <v>4938104</v>
      </c>
      <c r="S19" s="606"/>
      <c r="T19" s="606"/>
      <c r="U19" s="606"/>
      <c r="V19" s="606"/>
      <c r="W19" s="606"/>
      <c r="X19" s="606"/>
      <c r="Y19" s="607"/>
      <c r="Z19" s="665">
        <v>19.2</v>
      </c>
      <c r="AA19" s="665"/>
      <c r="AB19" s="665"/>
      <c r="AC19" s="665"/>
      <c r="AD19" s="666">
        <v>4938104</v>
      </c>
      <c r="AE19" s="666"/>
      <c r="AF19" s="666"/>
      <c r="AG19" s="666"/>
      <c r="AH19" s="666"/>
      <c r="AI19" s="666"/>
      <c r="AJ19" s="666"/>
      <c r="AK19" s="666"/>
      <c r="AL19" s="608">
        <v>32.1</v>
      </c>
      <c r="AM19" s="609"/>
      <c r="AN19" s="609"/>
      <c r="AO19" s="667"/>
      <c r="AP19" s="600" t="s">
        <v>270</v>
      </c>
      <c r="AQ19" s="601"/>
      <c r="AR19" s="601"/>
      <c r="AS19" s="601"/>
      <c r="AT19" s="601"/>
      <c r="AU19" s="601"/>
      <c r="AV19" s="601"/>
      <c r="AW19" s="601"/>
      <c r="AX19" s="601"/>
      <c r="AY19" s="601"/>
      <c r="AZ19" s="601"/>
      <c r="BA19" s="601"/>
      <c r="BB19" s="601"/>
      <c r="BC19" s="601"/>
      <c r="BD19" s="601"/>
      <c r="BE19" s="601"/>
      <c r="BF19" s="602"/>
      <c r="BG19" s="603">
        <v>255620</v>
      </c>
      <c r="BH19" s="606"/>
      <c r="BI19" s="606"/>
      <c r="BJ19" s="606"/>
      <c r="BK19" s="606"/>
      <c r="BL19" s="606"/>
      <c r="BM19" s="606"/>
      <c r="BN19" s="607"/>
      <c r="BO19" s="665">
        <v>2.8</v>
      </c>
      <c r="BP19" s="665"/>
      <c r="BQ19" s="665"/>
      <c r="BR19" s="665"/>
      <c r="BS19" s="611" t="s">
        <v>170</v>
      </c>
      <c r="BT19" s="606"/>
      <c r="BU19" s="606"/>
      <c r="BV19" s="606"/>
      <c r="BW19" s="606"/>
      <c r="BX19" s="606"/>
      <c r="BY19" s="606"/>
      <c r="BZ19" s="606"/>
      <c r="CA19" s="606"/>
      <c r="CB19" s="646"/>
      <c r="CD19" s="647" t="s">
        <v>271</v>
      </c>
      <c r="CE19" s="644"/>
      <c r="CF19" s="644"/>
      <c r="CG19" s="644"/>
      <c r="CH19" s="644"/>
      <c r="CI19" s="644"/>
      <c r="CJ19" s="644"/>
      <c r="CK19" s="644"/>
      <c r="CL19" s="644"/>
      <c r="CM19" s="644"/>
      <c r="CN19" s="644"/>
      <c r="CO19" s="644"/>
      <c r="CP19" s="644"/>
      <c r="CQ19" s="645"/>
      <c r="CR19" s="603" t="s">
        <v>231</v>
      </c>
      <c r="CS19" s="606"/>
      <c r="CT19" s="606"/>
      <c r="CU19" s="606"/>
      <c r="CV19" s="606"/>
      <c r="CW19" s="606"/>
      <c r="CX19" s="606"/>
      <c r="CY19" s="607"/>
      <c r="CZ19" s="665" t="s">
        <v>231</v>
      </c>
      <c r="DA19" s="665"/>
      <c r="DB19" s="665"/>
      <c r="DC19" s="665"/>
      <c r="DD19" s="611" t="s">
        <v>170</v>
      </c>
      <c r="DE19" s="606"/>
      <c r="DF19" s="606"/>
      <c r="DG19" s="606"/>
      <c r="DH19" s="606"/>
      <c r="DI19" s="606"/>
      <c r="DJ19" s="606"/>
      <c r="DK19" s="606"/>
      <c r="DL19" s="606"/>
      <c r="DM19" s="606"/>
      <c r="DN19" s="606"/>
      <c r="DO19" s="606"/>
      <c r="DP19" s="607"/>
      <c r="DQ19" s="611" t="s">
        <v>231</v>
      </c>
      <c r="DR19" s="606"/>
      <c r="DS19" s="606"/>
      <c r="DT19" s="606"/>
      <c r="DU19" s="606"/>
      <c r="DV19" s="606"/>
      <c r="DW19" s="606"/>
      <c r="DX19" s="606"/>
      <c r="DY19" s="606"/>
      <c r="DZ19" s="606"/>
      <c r="EA19" s="606"/>
      <c r="EB19" s="606"/>
      <c r="EC19" s="646"/>
    </row>
    <row r="20" spans="2:133" ht="11.25" customHeight="1">
      <c r="B20" s="600" t="s">
        <v>272</v>
      </c>
      <c r="C20" s="601"/>
      <c r="D20" s="601"/>
      <c r="E20" s="601"/>
      <c r="F20" s="601"/>
      <c r="G20" s="601"/>
      <c r="H20" s="601"/>
      <c r="I20" s="601"/>
      <c r="J20" s="601"/>
      <c r="K20" s="601"/>
      <c r="L20" s="601"/>
      <c r="M20" s="601"/>
      <c r="N20" s="601"/>
      <c r="O20" s="601"/>
      <c r="P20" s="601"/>
      <c r="Q20" s="602"/>
      <c r="R20" s="603">
        <v>709444</v>
      </c>
      <c r="S20" s="606"/>
      <c r="T20" s="606"/>
      <c r="U20" s="606"/>
      <c r="V20" s="606"/>
      <c r="W20" s="606"/>
      <c r="X20" s="606"/>
      <c r="Y20" s="607"/>
      <c r="Z20" s="665">
        <v>2.8</v>
      </c>
      <c r="AA20" s="665"/>
      <c r="AB20" s="665"/>
      <c r="AC20" s="665"/>
      <c r="AD20" s="666" t="s">
        <v>242</v>
      </c>
      <c r="AE20" s="666"/>
      <c r="AF20" s="666"/>
      <c r="AG20" s="666"/>
      <c r="AH20" s="666"/>
      <c r="AI20" s="666"/>
      <c r="AJ20" s="666"/>
      <c r="AK20" s="666"/>
      <c r="AL20" s="608" t="s">
        <v>231</v>
      </c>
      <c r="AM20" s="609"/>
      <c r="AN20" s="609"/>
      <c r="AO20" s="667"/>
      <c r="AP20" s="600" t="s">
        <v>273</v>
      </c>
      <c r="AQ20" s="601"/>
      <c r="AR20" s="601"/>
      <c r="AS20" s="601"/>
      <c r="AT20" s="601"/>
      <c r="AU20" s="601"/>
      <c r="AV20" s="601"/>
      <c r="AW20" s="601"/>
      <c r="AX20" s="601"/>
      <c r="AY20" s="601"/>
      <c r="AZ20" s="601"/>
      <c r="BA20" s="601"/>
      <c r="BB20" s="601"/>
      <c r="BC20" s="601"/>
      <c r="BD20" s="601"/>
      <c r="BE20" s="601"/>
      <c r="BF20" s="602"/>
      <c r="BG20" s="603">
        <v>255620</v>
      </c>
      <c r="BH20" s="606"/>
      <c r="BI20" s="606"/>
      <c r="BJ20" s="606"/>
      <c r="BK20" s="606"/>
      <c r="BL20" s="606"/>
      <c r="BM20" s="606"/>
      <c r="BN20" s="607"/>
      <c r="BO20" s="665">
        <v>2.8</v>
      </c>
      <c r="BP20" s="665"/>
      <c r="BQ20" s="665"/>
      <c r="BR20" s="665"/>
      <c r="BS20" s="611" t="s">
        <v>231</v>
      </c>
      <c r="BT20" s="606"/>
      <c r="BU20" s="606"/>
      <c r="BV20" s="606"/>
      <c r="BW20" s="606"/>
      <c r="BX20" s="606"/>
      <c r="BY20" s="606"/>
      <c r="BZ20" s="606"/>
      <c r="CA20" s="606"/>
      <c r="CB20" s="646"/>
      <c r="CD20" s="647" t="s">
        <v>274</v>
      </c>
      <c r="CE20" s="644"/>
      <c r="CF20" s="644"/>
      <c r="CG20" s="644"/>
      <c r="CH20" s="644"/>
      <c r="CI20" s="644"/>
      <c r="CJ20" s="644"/>
      <c r="CK20" s="644"/>
      <c r="CL20" s="644"/>
      <c r="CM20" s="644"/>
      <c r="CN20" s="644"/>
      <c r="CO20" s="644"/>
      <c r="CP20" s="644"/>
      <c r="CQ20" s="645"/>
      <c r="CR20" s="603">
        <v>24767144</v>
      </c>
      <c r="CS20" s="606"/>
      <c r="CT20" s="606"/>
      <c r="CU20" s="606"/>
      <c r="CV20" s="606"/>
      <c r="CW20" s="606"/>
      <c r="CX20" s="606"/>
      <c r="CY20" s="607"/>
      <c r="CZ20" s="665">
        <v>100</v>
      </c>
      <c r="DA20" s="665"/>
      <c r="DB20" s="665"/>
      <c r="DC20" s="665"/>
      <c r="DD20" s="611">
        <v>3025596</v>
      </c>
      <c r="DE20" s="606"/>
      <c r="DF20" s="606"/>
      <c r="DG20" s="606"/>
      <c r="DH20" s="606"/>
      <c r="DI20" s="606"/>
      <c r="DJ20" s="606"/>
      <c r="DK20" s="606"/>
      <c r="DL20" s="606"/>
      <c r="DM20" s="606"/>
      <c r="DN20" s="606"/>
      <c r="DO20" s="606"/>
      <c r="DP20" s="607"/>
      <c r="DQ20" s="611">
        <v>17438137</v>
      </c>
      <c r="DR20" s="606"/>
      <c r="DS20" s="606"/>
      <c r="DT20" s="606"/>
      <c r="DU20" s="606"/>
      <c r="DV20" s="606"/>
      <c r="DW20" s="606"/>
      <c r="DX20" s="606"/>
      <c r="DY20" s="606"/>
      <c r="DZ20" s="606"/>
      <c r="EA20" s="606"/>
      <c r="EB20" s="606"/>
      <c r="EC20" s="646"/>
    </row>
    <row r="21" spans="2:133" ht="11.25" customHeight="1">
      <c r="B21" s="600" t="s">
        <v>275</v>
      </c>
      <c r="C21" s="601"/>
      <c r="D21" s="601"/>
      <c r="E21" s="601"/>
      <c r="F21" s="601"/>
      <c r="G21" s="601"/>
      <c r="H21" s="601"/>
      <c r="I21" s="601"/>
      <c r="J21" s="601"/>
      <c r="K21" s="601"/>
      <c r="L21" s="601"/>
      <c r="M21" s="601"/>
      <c r="N21" s="601"/>
      <c r="O21" s="601"/>
      <c r="P21" s="601"/>
      <c r="Q21" s="602"/>
      <c r="R21" s="603">
        <v>16</v>
      </c>
      <c r="S21" s="606"/>
      <c r="T21" s="606"/>
      <c r="U21" s="606"/>
      <c r="V21" s="606"/>
      <c r="W21" s="606"/>
      <c r="X21" s="606"/>
      <c r="Y21" s="607"/>
      <c r="Z21" s="665">
        <v>0</v>
      </c>
      <c r="AA21" s="665"/>
      <c r="AB21" s="665"/>
      <c r="AC21" s="665"/>
      <c r="AD21" s="666" t="s">
        <v>231</v>
      </c>
      <c r="AE21" s="666"/>
      <c r="AF21" s="666"/>
      <c r="AG21" s="666"/>
      <c r="AH21" s="666"/>
      <c r="AI21" s="666"/>
      <c r="AJ21" s="666"/>
      <c r="AK21" s="666"/>
      <c r="AL21" s="608" t="s">
        <v>231</v>
      </c>
      <c r="AM21" s="609"/>
      <c r="AN21" s="609"/>
      <c r="AO21" s="667"/>
      <c r="AP21" s="711" t="s">
        <v>276</v>
      </c>
      <c r="AQ21" s="718"/>
      <c r="AR21" s="718"/>
      <c r="AS21" s="718"/>
      <c r="AT21" s="718"/>
      <c r="AU21" s="718"/>
      <c r="AV21" s="718"/>
      <c r="AW21" s="718"/>
      <c r="AX21" s="718"/>
      <c r="AY21" s="718"/>
      <c r="AZ21" s="718"/>
      <c r="BA21" s="718"/>
      <c r="BB21" s="718"/>
      <c r="BC21" s="718"/>
      <c r="BD21" s="718"/>
      <c r="BE21" s="718"/>
      <c r="BF21" s="713"/>
      <c r="BG21" s="603">
        <v>7700</v>
      </c>
      <c r="BH21" s="606"/>
      <c r="BI21" s="606"/>
      <c r="BJ21" s="606"/>
      <c r="BK21" s="606"/>
      <c r="BL21" s="606"/>
      <c r="BM21" s="606"/>
      <c r="BN21" s="607"/>
      <c r="BO21" s="665">
        <v>0.1</v>
      </c>
      <c r="BP21" s="665"/>
      <c r="BQ21" s="665"/>
      <c r="BR21" s="665"/>
      <c r="BS21" s="611" t="s">
        <v>231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277</v>
      </c>
      <c r="C22" s="601"/>
      <c r="D22" s="601"/>
      <c r="E22" s="601"/>
      <c r="F22" s="601"/>
      <c r="G22" s="601"/>
      <c r="H22" s="601"/>
      <c r="I22" s="601"/>
      <c r="J22" s="601"/>
      <c r="K22" s="601"/>
      <c r="L22" s="601"/>
      <c r="M22" s="601"/>
      <c r="N22" s="601"/>
      <c r="O22" s="601"/>
      <c r="P22" s="601"/>
      <c r="Q22" s="602"/>
      <c r="R22" s="603">
        <v>16251389</v>
      </c>
      <c r="S22" s="606"/>
      <c r="T22" s="606"/>
      <c r="U22" s="606"/>
      <c r="V22" s="606"/>
      <c r="W22" s="606"/>
      <c r="X22" s="606"/>
      <c r="Y22" s="607"/>
      <c r="Z22" s="665">
        <v>63</v>
      </c>
      <c r="AA22" s="665"/>
      <c r="AB22" s="665"/>
      <c r="AC22" s="665"/>
      <c r="AD22" s="666">
        <v>15294009</v>
      </c>
      <c r="AE22" s="666"/>
      <c r="AF22" s="666"/>
      <c r="AG22" s="666"/>
      <c r="AH22" s="666"/>
      <c r="AI22" s="666"/>
      <c r="AJ22" s="666"/>
      <c r="AK22" s="666"/>
      <c r="AL22" s="608">
        <v>99.4</v>
      </c>
      <c r="AM22" s="609"/>
      <c r="AN22" s="609"/>
      <c r="AO22" s="667"/>
      <c r="AP22" s="711" t="s">
        <v>278</v>
      </c>
      <c r="AQ22" s="718"/>
      <c r="AR22" s="718"/>
      <c r="AS22" s="718"/>
      <c r="AT22" s="718"/>
      <c r="AU22" s="718"/>
      <c r="AV22" s="718"/>
      <c r="AW22" s="718"/>
      <c r="AX22" s="718"/>
      <c r="AY22" s="718"/>
      <c r="AZ22" s="718"/>
      <c r="BA22" s="718"/>
      <c r="BB22" s="718"/>
      <c r="BC22" s="718"/>
      <c r="BD22" s="718"/>
      <c r="BE22" s="718"/>
      <c r="BF22" s="713"/>
      <c r="BG22" s="603" t="s">
        <v>231</v>
      </c>
      <c r="BH22" s="606"/>
      <c r="BI22" s="606"/>
      <c r="BJ22" s="606"/>
      <c r="BK22" s="606"/>
      <c r="BL22" s="606"/>
      <c r="BM22" s="606"/>
      <c r="BN22" s="607"/>
      <c r="BO22" s="665" t="s">
        <v>231</v>
      </c>
      <c r="BP22" s="665"/>
      <c r="BQ22" s="665"/>
      <c r="BR22" s="665"/>
      <c r="BS22" s="611" t="s">
        <v>170</v>
      </c>
      <c r="BT22" s="606"/>
      <c r="BU22" s="606"/>
      <c r="BV22" s="606"/>
      <c r="BW22" s="606"/>
      <c r="BX22" s="606"/>
      <c r="BY22" s="606"/>
      <c r="BZ22" s="606"/>
      <c r="CA22" s="606"/>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280</v>
      </c>
      <c r="C23" s="601"/>
      <c r="D23" s="601"/>
      <c r="E23" s="601"/>
      <c r="F23" s="601"/>
      <c r="G23" s="601"/>
      <c r="H23" s="601"/>
      <c r="I23" s="601"/>
      <c r="J23" s="601"/>
      <c r="K23" s="601"/>
      <c r="L23" s="601"/>
      <c r="M23" s="601"/>
      <c r="N23" s="601"/>
      <c r="O23" s="601"/>
      <c r="P23" s="601"/>
      <c r="Q23" s="602"/>
      <c r="R23" s="603">
        <v>9759</v>
      </c>
      <c r="S23" s="606"/>
      <c r="T23" s="606"/>
      <c r="U23" s="606"/>
      <c r="V23" s="606"/>
      <c r="W23" s="606"/>
      <c r="X23" s="606"/>
      <c r="Y23" s="607"/>
      <c r="Z23" s="665">
        <v>0</v>
      </c>
      <c r="AA23" s="665"/>
      <c r="AB23" s="665"/>
      <c r="AC23" s="665"/>
      <c r="AD23" s="666">
        <v>9759</v>
      </c>
      <c r="AE23" s="666"/>
      <c r="AF23" s="666"/>
      <c r="AG23" s="666"/>
      <c r="AH23" s="666"/>
      <c r="AI23" s="666"/>
      <c r="AJ23" s="666"/>
      <c r="AK23" s="666"/>
      <c r="AL23" s="608">
        <v>0.1</v>
      </c>
      <c r="AM23" s="609"/>
      <c r="AN23" s="609"/>
      <c r="AO23" s="667"/>
      <c r="AP23" s="711" t="s">
        <v>281</v>
      </c>
      <c r="AQ23" s="718"/>
      <c r="AR23" s="718"/>
      <c r="AS23" s="718"/>
      <c r="AT23" s="718"/>
      <c r="AU23" s="718"/>
      <c r="AV23" s="718"/>
      <c r="AW23" s="718"/>
      <c r="AX23" s="718"/>
      <c r="AY23" s="718"/>
      <c r="AZ23" s="718"/>
      <c r="BA23" s="718"/>
      <c r="BB23" s="718"/>
      <c r="BC23" s="718"/>
      <c r="BD23" s="718"/>
      <c r="BE23" s="718"/>
      <c r="BF23" s="713"/>
      <c r="BG23" s="603">
        <v>247920</v>
      </c>
      <c r="BH23" s="606"/>
      <c r="BI23" s="606"/>
      <c r="BJ23" s="606"/>
      <c r="BK23" s="606"/>
      <c r="BL23" s="606"/>
      <c r="BM23" s="606"/>
      <c r="BN23" s="607"/>
      <c r="BO23" s="665">
        <v>2.7</v>
      </c>
      <c r="BP23" s="665"/>
      <c r="BQ23" s="665"/>
      <c r="BR23" s="665"/>
      <c r="BS23" s="611" t="s">
        <v>242</v>
      </c>
      <c r="BT23" s="606"/>
      <c r="BU23" s="606"/>
      <c r="BV23" s="606"/>
      <c r="BW23" s="606"/>
      <c r="BX23" s="606"/>
      <c r="BY23" s="606"/>
      <c r="BZ23" s="606"/>
      <c r="CA23" s="606"/>
      <c r="CB23" s="646"/>
      <c r="CD23" s="720" t="s">
        <v>219</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c r="B24" s="600" t="s">
        <v>287</v>
      </c>
      <c r="C24" s="601"/>
      <c r="D24" s="601"/>
      <c r="E24" s="601"/>
      <c r="F24" s="601"/>
      <c r="G24" s="601"/>
      <c r="H24" s="601"/>
      <c r="I24" s="601"/>
      <c r="J24" s="601"/>
      <c r="K24" s="601"/>
      <c r="L24" s="601"/>
      <c r="M24" s="601"/>
      <c r="N24" s="601"/>
      <c r="O24" s="601"/>
      <c r="P24" s="601"/>
      <c r="Q24" s="602"/>
      <c r="R24" s="603">
        <v>216591</v>
      </c>
      <c r="S24" s="606"/>
      <c r="T24" s="606"/>
      <c r="U24" s="606"/>
      <c r="V24" s="606"/>
      <c r="W24" s="606"/>
      <c r="X24" s="606"/>
      <c r="Y24" s="607"/>
      <c r="Z24" s="665">
        <v>0.8</v>
      </c>
      <c r="AA24" s="665"/>
      <c r="AB24" s="665"/>
      <c r="AC24" s="665"/>
      <c r="AD24" s="666">
        <v>22332</v>
      </c>
      <c r="AE24" s="666"/>
      <c r="AF24" s="666"/>
      <c r="AG24" s="666"/>
      <c r="AH24" s="666"/>
      <c r="AI24" s="666"/>
      <c r="AJ24" s="666"/>
      <c r="AK24" s="666"/>
      <c r="AL24" s="608">
        <v>0.1</v>
      </c>
      <c r="AM24" s="609"/>
      <c r="AN24" s="609"/>
      <c r="AO24" s="667"/>
      <c r="AP24" s="711" t="s">
        <v>288</v>
      </c>
      <c r="AQ24" s="718"/>
      <c r="AR24" s="718"/>
      <c r="AS24" s="718"/>
      <c r="AT24" s="718"/>
      <c r="AU24" s="718"/>
      <c r="AV24" s="718"/>
      <c r="AW24" s="718"/>
      <c r="AX24" s="718"/>
      <c r="AY24" s="718"/>
      <c r="AZ24" s="718"/>
      <c r="BA24" s="718"/>
      <c r="BB24" s="718"/>
      <c r="BC24" s="718"/>
      <c r="BD24" s="718"/>
      <c r="BE24" s="718"/>
      <c r="BF24" s="713"/>
      <c r="BG24" s="603" t="s">
        <v>231</v>
      </c>
      <c r="BH24" s="606"/>
      <c r="BI24" s="606"/>
      <c r="BJ24" s="606"/>
      <c r="BK24" s="606"/>
      <c r="BL24" s="606"/>
      <c r="BM24" s="606"/>
      <c r="BN24" s="607"/>
      <c r="BO24" s="665" t="s">
        <v>231</v>
      </c>
      <c r="BP24" s="665"/>
      <c r="BQ24" s="665"/>
      <c r="BR24" s="665"/>
      <c r="BS24" s="611" t="s">
        <v>242</v>
      </c>
      <c r="BT24" s="606"/>
      <c r="BU24" s="606"/>
      <c r="BV24" s="606"/>
      <c r="BW24" s="606"/>
      <c r="BX24" s="606"/>
      <c r="BY24" s="606"/>
      <c r="BZ24" s="606"/>
      <c r="CA24" s="606"/>
      <c r="CB24" s="646"/>
      <c r="CD24" s="674" t="s">
        <v>289</v>
      </c>
      <c r="CE24" s="675"/>
      <c r="CF24" s="675"/>
      <c r="CG24" s="675"/>
      <c r="CH24" s="675"/>
      <c r="CI24" s="675"/>
      <c r="CJ24" s="675"/>
      <c r="CK24" s="675"/>
      <c r="CL24" s="675"/>
      <c r="CM24" s="675"/>
      <c r="CN24" s="675"/>
      <c r="CO24" s="675"/>
      <c r="CP24" s="675"/>
      <c r="CQ24" s="676"/>
      <c r="CR24" s="668">
        <v>11347243</v>
      </c>
      <c r="CS24" s="669"/>
      <c r="CT24" s="669"/>
      <c r="CU24" s="669"/>
      <c r="CV24" s="669"/>
      <c r="CW24" s="669"/>
      <c r="CX24" s="669"/>
      <c r="CY24" s="715"/>
      <c r="CZ24" s="716">
        <v>45.8</v>
      </c>
      <c r="DA24" s="685"/>
      <c r="DB24" s="685"/>
      <c r="DC24" s="719"/>
      <c r="DD24" s="714">
        <v>8161304</v>
      </c>
      <c r="DE24" s="669"/>
      <c r="DF24" s="669"/>
      <c r="DG24" s="669"/>
      <c r="DH24" s="669"/>
      <c r="DI24" s="669"/>
      <c r="DJ24" s="669"/>
      <c r="DK24" s="715"/>
      <c r="DL24" s="714">
        <v>8024317</v>
      </c>
      <c r="DM24" s="669"/>
      <c r="DN24" s="669"/>
      <c r="DO24" s="669"/>
      <c r="DP24" s="669"/>
      <c r="DQ24" s="669"/>
      <c r="DR24" s="669"/>
      <c r="DS24" s="669"/>
      <c r="DT24" s="669"/>
      <c r="DU24" s="669"/>
      <c r="DV24" s="715"/>
      <c r="DW24" s="716">
        <v>49.1</v>
      </c>
      <c r="DX24" s="685"/>
      <c r="DY24" s="685"/>
      <c r="DZ24" s="685"/>
      <c r="EA24" s="685"/>
      <c r="EB24" s="685"/>
      <c r="EC24" s="717"/>
    </row>
    <row r="25" spans="2:133" ht="11.25" customHeight="1">
      <c r="B25" s="600" t="s">
        <v>290</v>
      </c>
      <c r="C25" s="601"/>
      <c r="D25" s="601"/>
      <c r="E25" s="601"/>
      <c r="F25" s="601"/>
      <c r="G25" s="601"/>
      <c r="H25" s="601"/>
      <c r="I25" s="601"/>
      <c r="J25" s="601"/>
      <c r="K25" s="601"/>
      <c r="L25" s="601"/>
      <c r="M25" s="601"/>
      <c r="N25" s="601"/>
      <c r="O25" s="601"/>
      <c r="P25" s="601"/>
      <c r="Q25" s="602"/>
      <c r="R25" s="603">
        <v>377569</v>
      </c>
      <c r="S25" s="606"/>
      <c r="T25" s="606"/>
      <c r="U25" s="606"/>
      <c r="V25" s="606"/>
      <c r="W25" s="606"/>
      <c r="X25" s="606"/>
      <c r="Y25" s="607"/>
      <c r="Z25" s="665">
        <v>1.5</v>
      </c>
      <c r="AA25" s="665"/>
      <c r="AB25" s="665"/>
      <c r="AC25" s="665"/>
      <c r="AD25" s="666">
        <v>12009</v>
      </c>
      <c r="AE25" s="666"/>
      <c r="AF25" s="666"/>
      <c r="AG25" s="666"/>
      <c r="AH25" s="666"/>
      <c r="AI25" s="666"/>
      <c r="AJ25" s="666"/>
      <c r="AK25" s="666"/>
      <c r="AL25" s="608">
        <v>0.1</v>
      </c>
      <c r="AM25" s="609"/>
      <c r="AN25" s="609"/>
      <c r="AO25" s="667"/>
      <c r="AP25" s="711" t="s">
        <v>291</v>
      </c>
      <c r="AQ25" s="718"/>
      <c r="AR25" s="718"/>
      <c r="AS25" s="718"/>
      <c r="AT25" s="718"/>
      <c r="AU25" s="718"/>
      <c r="AV25" s="718"/>
      <c r="AW25" s="718"/>
      <c r="AX25" s="718"/>
      <c r="AY25" s="718"/>
      <c r="AZ25" s="718"/>
      <c r="BA25" s="718"/>
      <c r="BB25" s="718"/>
      <c r="BC25" s="718"/>
      <c r="BD25" s="718"/>
      <c r="BE25" s="718"/>
      <c r="BF25" s="713"/>
      <c r="BG25" s="603" t="s">
        <v>231</v>
      </c>
      <c r="BH25" s="606"/>
      <c r="BI25" s="606"/>
      <c r="BJ25" s="606"/>
      <c r="BK25" s="606"/>
      <c r="BL25" s="606"/>
      <c r="BM25" s="606"/>
      <c r="BN25" s="607"/>
      <c r="BO25" s="665" t="s">
        <v>231</v>
      </c>
      <c r="BP25" s="665"/>
      <c r="BQ25" s="665"/>
      <c r="BR25" s="665"/>
      <c r="BS25" s="611" t="s">
        <v>170</v>
      </c>
      <c r="BT25" s="606"/>
      <c r="BU25" s="606"/>
      <c r="BV25" s="606"/>
      <c r="BW25" s="606"/>
      <c r="BX25" s="606"/>
      <c r="BY25" s="606"/>
      <c r="BZ25" s="606"/>
      <c r="CA25" s="606"/>
      <c r="CB25" s="646"/>
      <c r="CD25" s="647" t="s">
        <v>292</v>
      </c>
      <c r="CE25" s="644"/>
      <c r="CF25" s="644"/>
      <c r="CG25" s="644"/>
      <c r="CH25" s="644"/>
      <c r="CI25" s="644"/>
      <c r="CJ25" s="644"/>
      <c r="CK25" s="644"/>
      <c r="CL25" s="644"/>
      <c r="CM25" s="644"/>
      <c r="CN25" s="644"/>
      <c r="CO25" s="644"/>
      <c r="CP25" s="644"/>
      <c r="CQ25" s="645"/>
      <c r="CR25" s="603">
        <v>3470621</v>
      </c>
      <c r="CS25" s="604"/>
      <c r="CT25" s="604"/>
      <c r="CU25" s="604"/>
      <c r="CV25" s="604"/>
      <c r="CW25" s="604"/>
      <c r="CX25" s="604"/>
      <c r="CY25" s="605"/>
      <c r="CZ25" s="608">
        <v>14</v>
      </c>
      <c r="DA25" s="637"/>
      <c r="DB25" s="637"/>
      <c r="DC25" s="638"/>
      <c r="DD25" s="611">
        <v>3396368</v>
      </c>
      <c r="DE25" s="604"/>
      <c r="DF25" s="604"/>
      <c r="DG25" s="604"/>
      <c r="DH25" s="604"/>
      <c r="DI25" s="604"/>
      <c r="DJ25" s="604"/>
      <c r="DK25" s="605"/>
      <c r="DL25" s="611">
        <v>3259881</v>
      </c>
      <c r="DM25" s="604"/>
      <c r="DN25" s="604"/>
      <c r="DO25" s="604"/>
      <c r="DP25" s="604"/>
      <c r="DQ25" s="604"/>
      <c r="DR25" s="604"/>
      <c r="DS25" s="604"/>
      <c r="DT25" s="604"/>
      <c r="DU25" s="604"/>
      <c r="DV25" s="605"/>
      <c r="DW25" s="608">
        <v>19.899999999999999</v>
      </c>
      <c r="DX25" s="637"/>
      <c r="DY25" s="637"/>
      <c r="DZ25" s="637"/>
      <c r="EA25" s="637"/>
      <c r="EB25" s="637"/>
      <c r="EC25" s="639"/>
    </row>
    <row r="26" spans="2:133" ht="11.25" customHeight="1">
      <c r="B26" s="600" t="s">
        <v>293</v>
      </c>
      <c r="C26" s="601"/>
      <c r="D26" s="601"/>
      <c r="E26" s="601"/>
      <c r="F26" s="601"/>
      <c r="G26" s="601"/>
      <c r="H26" s="601"/>
      <c r="I26" s="601"/>
      <c r="J26" s="601"/>
      <c r="K26" s="601"/>
      <c r="L26" s="601"/>
      <c r="M26" s="601"/>
      <c r="N26" s="601"/>
      <c r="O26" s="601"/>
      <c r="P26" s="601"/>
      <c r="Q26" s="602"/>
      <c r="R26" s="603">
        <v>140981</v>
      </c>
      <c r="S26" s="606"/>
      <c r="T26" s="606"/>
      <c r="U26" s="606"/>
      <c r="V26" s="606"/>
      <c r="W26" s="606"/>
      <c r="X26" s="606"/>
      <c r="Y26" s="607"/>
      <c r="Z26" s="665">
        <v>0.5</v>
      </c>
      <c r="AA26" s="665"/>
      <c r="AB26" s="665"/>
      <c r="AC26" s="665"/>
      <c r="AD26" s="666" t="s">
        <v>231</v>
      </c>
      <c r="AE26" s="666"/>
      <c r="AF26" s="666"/>
      <c r="AG26" s="666"/>
      <c r="AH26" s="666"/>
      <c r="AI26" s="666"/>
      <c r="AJ26" s="666"/>
      <c r="AK26" s="666"/>
      <c r="AL26" s="608" t="s">
        <v>242</v>
      </c>
      <c r="AM26" s="609"/>
      <c r="AN26" s="609"/>
      <c r="AO26" s="667"/>
      <c r="AP26" s="711" t="s">
        <v>294</v>
      </c>
      <c r="AQ26" s="712"/>
      <c r="AR26" s="712"/>
      <c r="AS26" s="712"/>
      <c r="AT26" s="712"/>
      <c r="AU26" s="712"/>
      <c r="AV26" s="712"/>
      <c r="AW26" s="712"/>
      <c r="AX26" s="712"/>
      <c r="AY26" s="712"/>
      <c r="AZ26" s="712"/>
      <c r="BA26" s="712"/>
      <c r="BB26" s="712"/>
      <c r="BC26" s="712"/>
      <c r="BD26" s="712"/>
      <c r="BE26" s="712"/>
      <c r="BF26" s="713"/>
      <c r="BG26" s="603" t="s">
        <v>231</v>
      </c>
      <c r="BH26" s="606"/>
      <c r="BI26" s="606"/>
      <c r="BJ26" s="606"/>
      <c r="BK26" s="606"/>
      <c r="BL26" s="606"/>
      <c r="BM26" s="606"/>
      <c r="BN26" s="607"/>
      <c r="BO26" s="665" t="s">
        <v>242</v>
      </c>
      <c r="BP26" s="665"/>
      <c r="BQ26" s="665"/>
      <c r="BR26" s="665"/>
      <c r="BS26" s="611" t="s">
        <v>170</v>
      </c>
      <c r="BT26" s="606"/>
      <c r="BU26" s="606"/>
      <c r="BV26" s="606"/>
      <c r="BW26" s="606"/>
      <c r="BX26" s="606"/>
      <c r="BY26" s="606"/>
      <c r="BZ26" s="606"/>
      <c r="CA26" s="606"/>
      <c r="CB26" s="646"/>
      <c r="CD26" s="647" t="s">
        <v>295</v>
      </c>
      <c r="CE26" s="644"/>
      <c r="CF26" s="644"/>
      <c r="CG26" s="644"/>
      <c r="CH26" s="644"/>
      <c r="CI26" s="644"/>
      <c r="CJ26" s="644"/>
      <c r="CK26" s="644"/>
      <c r="CL26" s="644"/>
      <c r="CM26" s="644"/>
      <c r="CN26" s="644"/>
      <c r="CO26" s="644"/>
      <c r="CP26" s="644"/>
      <c r="CQ26" s="645"/>
      <c r="CR26" s="603">
        <v>2260484</v>
      </c>
      <c r="CS26" s="606"/>
      <c r="CT26" s="606"/>
      <c r="CU26" s="606"/>
      <c r="CV26" s="606"/>
      <c r="CW26" s="606"/>
      <c r="CX26" s="606"/>
      <c r="CY26" s="607"/>
      <c r="CZ26" s="608">
        <v>9.1</v>
      </c>
      <c r="DA26" s="637"/>
      <c r="DB26" s="637"/>
      <c r="DC26" s="638"/>
      <c r="DD26" s="611">
        <v>2195575</v>
      </c>
      <c r="DE26" s="606"/>
      <c r="DF26" s="606"/>
      <c r="DG26" s="606"/>
      <c r="DH26" s="606"/>
      <c r="DI26" s="606"/>
      <c r="DJ26" s="606"/>
      <c r="DK26" s="607"/>
      <c r="DL26" s="611" t="s">
        <v>231</v>
      </c>
      <c r="DM26" s="606"/>
      <c r="DN26" s="606"/>
      <c r="DO26" s="606"/>
      <c r="DP26" s="606"/>
      <c r="DQ26" s="606"/>
      <c r="DR26" s="606"/>
      <c r="DS26" s="606"/>
      <c r="DT26" s="606"/>
      <c r="DU26" s="606"/>
      <c r="DV26" s="607"/>
      <c r="DW26" s="608" t="s">
        <v>170</v>
      </c>
      <c r="DX26" s="637"/>
      <c r="DY26" s="637"/>
      <c r="DZ26" s="637"/>
      <c r="EA26" s="637"/>
      <c r="EB26" s="637"/>
      <c r="EC26" s="639"/>
    </row>
    <row r="27" spans="2:133" ht="11.25" customHeight="1">
      <c r="B27" s="600" t="s">
        <v>296</v>
      </c>
      <c r="C27" s="601"/>
      <c r="D27" s="601"/>
      <c r="E27" s="601"/>
      <c r="F27" s="601"/>
      <c r="G27" s="601"/>
      <c r="H27" s="601"/>
      <c r="I27" s="601"/>
      <c r="J27" s="601"/>
      <c r="K27" s="601"/>
      <c r="L27" s="601"/>
      <c r="M27" s="601"/>
      <c r="N27" s="601"/>
      <c r="O27" s="601"/>
      <c r="P27" s="601"/>
      <c r="Q27" s="602"/>
      <c r="R27" s="603">
        <v>2626452</v>
      </c>
      <c r="S27" s="606"/>
      <c r="T27" s="606"/>
      <c r="U27" s="606"/>
      <c r="V27" s="606"/>
      <c r="W27" s="606"/>
      <c r="X27" s="606"/>
      <c r="Y27" s="607"/>
      <c r="Z27" s="665">
        <v>10.199999999999999</v>
      </c>
      <c r="AA27" s="665"/>
      <c r="AB27" s="665"/>
      <c r="AC27" s="665"/>
      <c r="AD27" s="666" t="s">
        <v>242</v>
      </c>
      <c r="AE27" s="666"/>
      <c r="AF27" s="666"/>
      <c r="AG27" s="666"/>
      <c r="AH27" s="666"/>
      <c r="AI27" s="666"/>
      <c r="AJ27" s="666"/>
      <c r="AK27" s="666"/>
      <c r="AL27" s="608" t="s">
        <v>231</v>
      </c>
      <c r="AM27" s="609"/>
      <c r="AN27" s="609"/>
      <c r="AO27" s="667"/>
      <c r="AP27" s="600" t="s">
        <v>297</v>
      </c>
      <c r="AQ27" s="601"/>
      <c r="AR27" s="601"/>
      <c r="AS27" s="601"/>
      <c r="AT27" s="601"/>
      <c r="AU27" s="601"/>
      <c r="AV27" s="601"/>
      <c r="AW27" s="601"/>
      <c r="AX27" s="601"/>
      <c r="AY27" s="601"/>
      <c r="AZ27" s="601"/>
      <c r="BA27" s="601"/>
      <c r="BB27" s="601"/>
      <c r="BC27" s="601"/>
      <c r="BD27" s="601"/>
      <c r="BE27" s="601"/>
      <c r="BF27" s="602"/>
      <c r="BG27" s="603">
        <v>9058550</v>
      </c>
      <c r="BH27" s="606"/>
      <c r="BI27" s="606"/>
      <c r="BJ27" s="606"/>
      <c r="BK27" s="606"/>
      <c r="BL27" s="606"/>
      <c r="BM27" s="606"/>
      <c r="BN27" s="607"/>
      <c r="BO27" s="665">
        <v>100</v>
      </c>
      <c r="BP27" s="665"/>
      <c r="BQ27" s="665"/>
      <c r="BR27" s="665"/>
      <c r="BS27" s="611">
        <v>239315</v>
      </c>
      <c r="BT27" s="606"/>
      <c r="BU27" s="606"/>
      <c r="BV27" s="606"/>
      <c r="BW27" s="606"/>
      <c r="BX27" s="606"/>
      <c r="BY27" s="606"/>
      <c r="BZ27" s="606"/>
      <c r="CA27" s="606"/>
      <c r="CB27" s="646"/>
      <c r="CD27" s="647" t="s">
        <v>298</v>
      </c>
      <c r="CE27" s="644"/>
      <c r="CF27" s="644"/>
      <c r="CG27" s="644"/>
      <c r="CH27" s="644"/>
      <c r="CI27" s="644"/>
      <c r="CJ27" s="644"/>
      <c r="CK27" s="644"/>
      <c r="CL27" s="644"/>
      <c r="CM27" s="644"/>
      <c r="CN27" s="644"/>
      <c r="CO27" s="644"/>
      <c r="CP27" s="644"/>
      <c r="CQ27" s="645"/>
      <c r="CR27" s="603">
        <v>4782747</v>
      </c>
      <c r="CS27" s="604"/>
      <c r="CT27" s="604"/>
      <c r="CU27" s="604"/>
      <c r="CV27" s="604"/>
      <c r="CW27" s="604"/>
      <c r="CX27" s="604"/>
      <c r="CY27" s="605"/>
      <c r="CZ27" s="608">
        <v>19.3</v>
      </c>
      <c r="DA27" s="637"/>
      <c r="DB27" s="637"/>
      <c r="DC27" s="638"/>
      <c r="DD27" s="611">
        <v>1717442</v>
      </c>
      <c r="DE27" s="604"/>
      <c r="DF27" s="604"/>
      <c r="DG27" s="604"/>
      <c r="DH27" s="604"/>
      <c r="DI27" s="604"/>
      <c r="DJ27" s="604"/>
      <c r="DK27" s="605"/>
      <c r="DL27" s="611">
        <v>1717442</v>
      </c>
      <c r="DM27" s="604"/>
      <c r="DN27" s="604"/>
      <c r="DO27" s="604"/>
      <c r="DP27" s="604"/>
      <c r="DQ27" s="604"/>
      <c r="DR27" s="604"/>
      <c r="DS27" s="604"/>
      <c r="DT27" s="604"/>
      <c r="DU27" s="604"/>
      <c r="DV27" s="605"/>
      <c r="DW27" s="608">
        <v>10.5</v>
      </c>
      <c r="DX27" s="637"/>
      <c r="DY27" s="637"/>
      <c r="DZ27" s="637"/>
      <c r="EA27" s="637"/>
      <c r="EB27" s="637"/>
      <c r="EC27" s="639"/>
    </row>
    <row r="28" spans="2:133" ht="11.25" customHeight="1">
      <c r="B28" s="708" t="s">
        <v>299</v>
      </c>
      <c r="C28" s="709"/>
      <c r="D28" s="709"/>
      <c r="E28" s="709"/>
      <c r="F28" s="709"/>
      <c r="G28" s="709"/>
      <c r="H28" s="709"/>
      <c r="I28" s="709"/>
      <c r="J28" s="709"/>
      <c r="K28" s="709"/>
      <c r="L28" s="709"/>
      <c r="M28" s="709"/>
      <c r="N28" s="709"/>
      <c r="O28" s="709"/>
      <c r="P28" s="709"/>
      <c r="Q28" s="710"/>
      <c r="R28" s="603" t="s">
        <v>231</v>
      </c>
      <c r="S28" s="606"/>
      <c r="T28" s="606"/>
      <c r="U28" s="606"/>
      <c r="V28" s="606"/>
      <c r="W28" s="606"/>
      <c r="X28" s="606"/>
      <c r="Y28" s="607"/>
      <c r="Z28" s="665" t="s">
        <v>170</v>
      </c>
      <c r="AA28" s="665"/>
      <c r="AB28" s="665"/>
      <c r="AC28" s="665"/>
      <c r="AD28" s="666" t="s">
        <v>170</v>
      </c>
      <c r="AE28" s="666"/>
      <c r="AF28" s="666"/>
      <c r="AG28" s="666"/>
      <c r="AH28" s="666"/>
      <c r="AI28" s="666"/>
      <c r="AJ28" s="666"/>
      <c r="AK28" s="666"/>
      <c r="AL28" s="608" t="s">
        <v>231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3">
        <v>3093875</v>
      </c>
      <c r="CS28" s="606"/>
      <c r="CT28" s="606"/>
      <c r="CU28" s="606"/>
      <c r="CV28" s="606"/>
      <c r="CW28" s="606"/>
      <c r="CX28" s="606"/>
      <c r="CY28" s="607"/>
      <c r="CZ28" s="608">
        <v>12.5</v>
      </c>
      <c r="DA28" s="637"/>
      <c r="DB28" s="637"/>
      <c r="DC28" s="638"/>
      <c r="DD28" s="611">
        <v>3047494</v>
      </c>
      <c r="DE28" s="606"/>
      <c r="DF28" s="606"/>
      <c r="DG28" s="606"/>
      <c r="DH28" s="606"/>
      <c r="DI28" s="606"/>
      <c r="DJ28" s="606"/>
      <c r="DK28" s="607"/>
      <c r="DL28" s="611">
        <v>3046994</v>
      </c>
      <c r="DM28" s="606"/>
      <c r="DN28" s="606"/>
      <c r="DO28" s="606"/>
      <c r="DP28" s="606"/>
      <c r="DQ28" s="606"/>
      <c r="DR28" s="606"/>
      <c r="DS28" s="606"/>
      <c r="DT28" s="606"/>
      <c r="DU28" s="606"/>
      <c r="DV28" s="607"/>
      <c r="DW28" s="608">
        <v>18.600000000000001</v>
      </c>
      <c r="DX28" s="637"/>
      <c r="DY28" s="637"/>
      <c r="DZ28" s="637"/>
      <c r="EA28" s="637"/>
      <c r="EB28" s="637"/>
      <c r="EC28" s="639"/>
    </row>
    <row r="29" spans="2:133" ht="11.25" customHeight="1">
      <c r="B29" s="600" t="s">
        <v>301</v>
      </c>
      <c r="C29" s="601"/>
      <c r="D29" s="601"/>
      <c r="E29" s="601"/>
      <c r="F29" s="601"/>
      <c r="G29" s="601"/>
      <c r="H29" s="601"/>
      <c r="I29" s="601"/>
      <c r="J29" s="601"/>
      <c r="K29" s="601"/>
      <c r="L29" s="601"/>
      <c r="M29" s="601"/>
      <c r="N29" s="601"/>
      <c r="O29" s="601"/>
      <c r="P29" s="601"/>
      <c r="Q29" s="602"/>
      <c r="R29" s="603">
        <v>1771655</v>
      </c>
      <c r="S29" s="606"/>
      <c r="T29" s="606"/>
      <c r="U29" s="606"/>
      <c r="V29" s="606"/>
      <c r="W29" s="606"/>
      <c r="X29" s="606"/>
      <c r="Y29" s="607"/>
      <c r="Z29" s="665">
        <v>6.9</v>
      </c>
      <c r="AA29" s="665"/>
      <c r="AB29" s="665"/>
      <c r="AC29" s="665"/>
      <c r="AD29" s="666" t="s">
        <v>231</v>
      </c>
      <c r="AE29" s="666"/>
      <c r="AF29" s="666"/>
      <c r="AG29" s="666"/>
      <c r="AH29" s="666"/>
      <c r="AI29" s="666"/>
      <c r="AJ29" s="666"/>
      <c r="AK29" s="666"/>
      <c r="AL29" s="608" t="s">
        <v>231</v>
      </c>
      <c r="AM29" s="609"/>
      <c r="AN29" s="609"/>
      <c r="AO29" s="667"/>
      <c r="AP29" s="677" t="s">
        <v>219</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305</v>
      </c>
      <c r="CG29" s="644"/>
      <c r="CH29" s="644"/>
      <c r="CI29" s="644"/>
      <c r="CJ29" s="644"/>
      <c r="CK29" s="644"/>
      <c r="CL29" s="644"/>
      <c r="CM29" s="644"/>
      <c r="CN29" s="644"/>
      <c r="CO29" s="644"/>
      <c r="CP29" s="644"/>
      <c r="CQ29" s="645"/>
      <c r="CR29" s="603">
        <v>3093399</v>
      </c>
      <c r="CS29" s="604"/>
      <c r="CT29" s="604"/>
      <c r="CU29" s="604"/>
      <c r="CV29" s="604"/>
      <c r="CW29" s="604"/>
      <c r="CX29" s="604"/>
      <c r="CY29" s="605"/>
      <c r="CZ29" s="608">
        <v>12.5</v>
      </c>
      <c r="DA29" s="637"/>
      <c r="DB29" s="637"/>
      <c r="DC29" s="638"/>
      <c r="DD29" s="611">
        <v>3047018</v>
      </c>
      <c r="DE29" s="604"/>
      <c r="DF29" s="604"/>
      <c r="DG29" s="604"/>
      <c r="DH29" s="604"/>
      <c r="DI29" s="604"/>
      <c r="DJ29" s="604"/>
      <c r="DK29" s="605"/>
      <c r="DL29" s="611">
        <v>3046518</v>
      </c>
      <c r="DM29" s="604"/>
      <c r="DN29" s="604"/>
      <c r="DO29" s="604"/>
      <c r="DP29" s="604"/>
      <c r="DQ29" s="604"/>
      <c r="DR29" s="604"/>
      <c r="DS29" s="604"/>
      <c r="DT29" s="604"/>
      <c r="DU29" s="604"/>
      <c r="DV29" s="605"/>
      <c r="DW29" s="608">
        <v>18.600000000000001</v>
      </c>
      <c r="DX29" s="637"/>
      <c r="DY29" s="637"/>
      <c r="DZ29" s="637"/>
      <c r="EA29" s="637"/>
      <c r="EB29" s="637"/>
      <c r="EC29" s="639"/>
    </row>
    <row r="30" spans="2:133" ht="11.25" customHeight="1">
      <c r="B30" s="600" t="s">
        <v>306</v>
      </c>
      <c r="C30" s="601"/>
      <c r="D30" s="601"/>
      <c r="E30" s="601"/>
      <c r="F30" s="601"/>
      <c r="G30" s="601"/>
      <c r="H30" s="601"/>
      <c r="I30" s="601"/>
      <c r="J30" s="601"/>
      <c r="K30" s="601"/>
      <c r="L30" s="601"/>
      <c r="M30" s="601"/>
      <c r="N30" s="601"/>
      <c r="O30" s="601"/>
      <c r="P30" s="601"/>
      <c r="Q30" s="602"/>
      <c r="R30" s="603">
        <v>169713</v>
      </c>
      <c r="S30" s="606"/>
      <c r="T30" s="606"/>
      <c r="U30" s="606"/>
      <c r="V30" s="606"/>
      <c r="W30" s="606"/>
      <c r="X30" s="606"/>
      <c r="Y30" s="607"/>
      <c r="Z30" s="665">
        <v>0.7</v>
      </c>
      <c r="AA30" s="665"/>
      <c r="AB30" s="665"/>
      <c r="AC30" s="665"/>
      <c r="AD30" s="666">
        <v>47909</v>
      </c>
      <c r="AE30" s="666"/>
      <c r="AF30" s="666"/>
      <c r="AG30" s="666"/>
      <c r="AH30" s="666"/>
      <c r="AI30" s="666"/>
      <c r="AJ30" s="666"/>
      <c r="AK30" s="666"/>
      <c r="AL30" s="608">
        <v>0.3</v>
      </c>
      <c r="AM30" s="609"/>
      <c r="AN30" s="609"/>
      <c r="AO30" s="667"/>
      <c r="AP30" s="693" t="s">
        <v>307</v>
      </c>
      <c r="AQ30" s="694"/>
      <c r="AR30" s="694"/>
      <c r="AS30" s="694"/>
      <c r="AT30" s="699" t="s">
        <v>308</v>
      </c>
      <c r="AU30" s="210"/>
      <c r="AV30" s="210"/>
      <c r="AW30" s="210"/>
      <c r="AX30" s="702" t="s">
        <v>182</v>
      </c>
      <c r="AY30" s="703"/>
      <c r="AZ30" s="703"/>
      <c r="BA30" s="703"/>
      <c r="BB30" s="703"/>
      <c r="BC30" s="703"/>
      <c r="BD30" s="703"/>
      <c r="BE30" s="703"/>
      <c r="BF30" s="704"/>
      <c r="BG30" s="683">
        <v>98.6</v>
      </c>
      <c r="BH30" s="684"/>
      <c r="BI30" s="684"/>
      <c r="BJ30" s="684"/>
      <c r="BK30" s="684"/>
      <c r="BL30" s="684"/>
      <c r="BM30" s="685">
        <v>94.7</v>
      </c>
      <c r="BN30" s="684"/>
      <c r="BO30" s="684"/>
      <c r="BP30" s="684"/>
      <c r="BQ30" s="686"/>
      <c r="BR30" s="683">
        <v>98.6</v>
      </c>
      <c r="BS30" s="684"/>
      <c r="BT30" s="684"/>
      <c r="BU30" s="684"/>
      <c r="BV30" s="684"/>
      <c r="BW30" s="684"/>
      <c r="BX30" s="685">
        <v>94.4</v>
      </c>
      <c r="BY30" s="684"/>
      <c r="BZ30" s="684"/>
      <c r="CA30" s="684"/>
      <c r="CB30" s="686"/>
      <c r="CD30" s="689"/>
      <c r="CE30" s="690"/>
      <c r="CF30" s="647" t="s">
        <v>309</v>
      </c>
      <c r="CG30" s="644"/>
      <c r="CH30" s="644"/>
      <c r="CI30" s="644"/>
      <c r="CJ30" s="644"/>
      <c r="CK30" s="644"/>
      <c r="CL30" s="644"/>
      <c r="CM30" s="644"/>
      <c r="CN30" s="644"/>
      <c r="CO30" s="644"/>
      <c r="CP30" s="644"/>
      <c r="CQ30" s="645"/>
      <c r="CR30" s="603">
        <v>2822714</v>
      </c>
      <c r="CS30" s="606"/>
      <c r="CT30" s="606"/>
      <c r="CU30" s="606"/>
      <c r="CV30" s="606"/>
      <c r="CW30" s="606"/>
      <c r="CX30" s="606"/>
      <c r="CY30" s="607"/>
      <c r="CZ30" s="608">
        <v>11.4</v>
      </c>
      <c r="DA30" s="637"/>
      <c r="DB30" s="637"/>
      <c r="DC30" s="638"/>
      <c r="DD30" s="611">
        <v>2779989</v>
      </c>
      <c r="DE30" s="606"/>
      <c r="DF30" s="606"/>
      <c r="DG30" s="606"/>
      <c r="DH30" s="606"/>
      <c r="DI30" s="606"/>
      <c r="DJ30" s="606"/>
      <c r="DK30" s="607"/>
      <c r="DL30" s="611">
        <v>2779489</v>
      </c>
      <c r="DM30" s="606"/>
      <c r="DN30" s="606"/>
      <c r="DO30" s="606"/>
      <c r="DP30" s="606"/>
      <c r="DQ30" s="606"/>
      <c r="DR30" s="606"/>
      <c r="DS30" s="606"/>
      <c r="DT30" s="606"/>
      <c r="DU30" s="606"/>
      <c r="DV30" s="607"/>
      <c r="DW30" s="608">
        <v>17</v>
      </c>
      <c r="DX30" s="637"/>
      <c r="DY30" s="637"/>
      <c r="DZ30" s="637"/>
      <c r="EA30" s="637"/>
      <c r="EB30" s="637"/>
      <c r="EC30" s="639"/>
    </row>
    <row r="31" spans="2:133" ht="11.25" customHeight="1">
      <c r="B31" s="600" t="s">
        <v>310</v>
      </c>
      <c r="C31" s="601"/>
      <c r="D31" s="601"/>
      <c r="E31" s="601"/>
      <c r="F31" s="601"/>
      <c r="G31" s="601"/>
      <c r="H31" s="601"/>
      <c r="I31" s="601"/>
      <c r="J31" s="601"/>
      <c r="K31" s="601"/>
      <c r="L31" s="601"/>
      <c r="M31" s="601"/>
      <c r="N31" s="601"/>
      <c r="O31" s="601"/>
      <c r="P31" s="601"/>
      <c r="Q31" s="602"/>
      <c r="R31" s="603">
        <v>52369</v>
      </c>
      <c r="S31" s="606"/>
      <c r="T31" s="606"/>
      <c r="U31" s="606"/>
      <c r="V31" s="606"/>
      <c r="W31" s="606"/>
      <c r="X31" s="606"/>
      <c r="Y31" s="607"/>
      <c r="Z31" s="665">
        <v>0.2</v>
      </c>
      <c r="AA31" s="665"/>
      <c r="AB31" s="665"/>
      <c r="AC31" s="665"/>
      <c r="AD31" s="666" t="s">
        <v>231</v>
      </c>
      <c r="AE31" s="666"/>
      <c r="AF31" s="666"/>
      <c r="AG31" s="666"/>
      <c r="AH31" s="666"/>
      <c r="AI31" s="666"/>
      <c r="AJ31" s="666"/>
      <c r="AK31" s="666"/>
      <c r="AL31" s="608" t="s">
        <v>231</v>
      </c>
      <c r="AM31" s="609"/>
      <c r="AN31" s="609"/>
      <c r="AO31" s="667"/>
      <c r="AP31" s="695"/>
      <c r="AQ31" s="696"/>
      <c r="AR31" s="696"/>
      <c r="AS31" s="696"/>
      <c r="AT31" s="700"/>
      <c r="AU31" s="209" t="s">
        <v>311</v>
      </c>
      <c r="AV31" s="209"/>
      <c r="AW31" s="209"/>
      <c r="AX31" s="600" t="s">
        <v>312</v>
      </c>
      <c r="AY31" s="601"/>
      <c r="AZ31" s="601"/>
      <c r="BA31" s="601"/>
      <c r="BB31" s="601"/>
      <c r="BC31" s="601"/>
      <c r="BD31" s="601"/>
      <c r="BE31" s="601"/>
      <c r="BF31" s="602"/>
      <c r="BG31" s="681">
        <v>99</v>
      </c>
      <c r="BH31" s="604"/>
      <c r="BI31" s="604"/>
      <c r="BJ31" s="604"/>
      <c r="BK31" s="604"/>
      <c r="BL31" s="604"/>
      <c r="BM31" s="609">
        <v>96.3</v>
      </c>
      <c r="BN31" s="682"/>
      <c r="BO31" s="682"/>
      <c r="BP31" s="682"/>
      <c r="BQ31" s="643"/>
      <c r="BR31" s="681">
        <v>98.9</v>
      </c>
      <c r="BS31" s="604"/>
      <c r="BT31" s="604"/>
      <c r="BU31" s="604"/>
      <c r="BV31" s="604"/>
      <c r="BW31" s="604"/>
      <c r="BX31" s="609">
        <v>96</v>
      </c>
      <c r="BY31" s="682"/>
      <c r="BZ31" s="682"/>
      <c r="CA31" s="682"/>
      <c r="CB31" s="643"/>
      <c r="CD31" s="689"/>
      <c r="CE31" s="690"/>
      <c r="CF31" s="647" t="s">
        <v>313</v>
      </c>
      <c r="CG31" s="644"/>
      <c r="CH31" s="644"/>
      <c r="CI31" s="644"/>
      <c r="CJ31" s="644"/>
      <c r="CK31" s="644"/>
      <c r="CL31" s="644"/>
      <c r="CM31" s="644"/>
      <c r="CN31" s="644"/>
      <c r="CO31" s="644"/>
      <c r="CP31" s="644"/>
      <c r="CQ31" s="645"/>
      <c r="CR31" s="603">
        <v>270685</v>
      </c>
      <c r="CS31" s="604"/>
      <c r="CT31" s="604"/>
      <c r="CU31" s="604"/>
      <c r="CV31" s="604"/>
      <c r="CW31" s="604"/>
      <c r="CX31" s="604"/>
      <c r="CY31" s="605"/>
      <c r="CZ31" s="608">
        <v>1.1000000000000001</v>
      </c>
      <c r="DA31" s="637"/>
      <c r="DB31" s="637"/>
      <c r="DC31" s="638"/>
      <c r="DD31" s="611">
        <v>267029</v>
      </c>
      <c r="DE31" s="604"/>
      <c r="DF31" s="604"/>
      <c r="DG31" s="604"/>
      <c r="DH31" s="604"/>
      <c r="DI31" s="604"/>
      <c r="DJ31" s="604"/>
      <c r="DK31" s="605"/>
      <c r="DL31" s="611">
        <v>267029</v>
      </c>
      <c r="DM31" s="604"/>
      <c r="DN31" s="604"/>
      <c r="DO31" s="604"/>
      <c r="DP31" s="604"/>
      <c r="DQ31" s="604"/>
      <c r="DR31" s="604"/>
      <c r="DS31" s="604"/>
      <c r="DT31" s="604"/>
      <c r="DU31" s="604"/>
      <c r="DV31" s="605"/>
      <c r="DW31" s="608">
        <v>1.6</v>
      </c>
      <c r="DX31" s="637"/>
      <c r="DY31" s="637"/>
      <c r="DZ31" s="637"/>
      <c r="EA31" s="637"/>
      <c r="EB31" s="637"/>
      <c r="EC31" s="639"/>
    </row>
    <row r="32" spans="2:133" ht="11.25" customHeight="1">
      <c r="B32" s="600" t="s">
        <v>314</v>
      </c>
      <c r="C32" s="601"/>
      <c r="D32" s="601"/>
      <c r="E32" s="601"/>
      <c r="F32" s="601"/>
      <c r="G32" s="601"/>
      <c r="H32" s="601"/>
      <c r="I32" s="601"/>
      <c r="J32" s="601"/>
      <c r="K32" s="601"/>
      <c r="L32" s="601"/>
      <c r="M32" s="601"/>
      <c r="N32" s="601"/>
      <c r="O32" s="601"/>
      <c r="P32" s="601"/>
      <c r="Q32" s="602"/>
      <c r="R32" s="603">
        <v>873398</v>
      </c>
      <c r="S32" s="606"/>
      <c r="T32" s="606"/>
      <c r="U32" s="606"/>
      <c r="V32" s="606"/>
      <c r="W32" s="606"/>
      <c r="X32" s="606"/>
      <c r="Y32" s="607"/>
      <c r="Z32" s="665">
        <v>3.4</v>
      </c>
      <c r="AA32" s="665"/>
      <c r="AB32" s="665"/>
      <c r="AC32" s="665"/>
      <c r="AD32" s="666" t="s">
        <v>242</v>
      </c>
      <c r="AE32" s="666"/>
      <c r="AF32" s="666"/>
      <c r="AG32" s="666"/>
      <c r="AH32" s="666"/>
      <c r="AI32" s="666"/>
      <c r="AJ32" s="666"/>
      <c r="AK32" s="666"/>
      <c r="AL32" s="608" t="s">
        <v>170</v>
      </c>
      <c r="AM32" s="609"/>
      <c r="AN32" s="609"/>
      <c r="AO32" s="667"/>
      <c r="AP32" s="697"/>
      <c r="AQ32" s="698"/>
      <c r="AR32" s="698"/>
      <c r="AS32" s="698"/>
      <c r="AT32" s="701"/>
      <c r="AU32" s="211"/>
      <c r="AV32" s="211"/>
      <c r="AW32" s="211"/>
      <c r="AX32" s="615" t="s">
        <v>315</v>
      </c>
      <c r="AY32" s="616"/>
      <c r="AZ32" s="616"/>
      <c r="BA32" s="616"/>
      <c r="BB32" s="616"/>
      <c r="BC32" s="616"/>
      <c r="BD32" s="616"/>
      <c r="BE32" s="616"/>
      <c r="BF32" s="617"/>
      <c r="BG32" s="680">
        <v>98.3</v>
      </c>
      <c r="BH32" s="619"/>
      <c r="BI32" s="619"/>
      <c r="BJ32" s="619"/>
      <c r="BK32" s="619"/>
      <c r="BL32" s="619"/>
      <c r="BM32" s="663">
        <v>92.7</v>
      </c>
      <c r="BN32" s="619"/>
      <c r="BO32" s="619"/>
      <c r="BP32" s="619"/>
      <c r="BQ32" s="656"/>
      <c r="BR32" s="680">
        <v>98.2</v>
      </c>
      <c r="BS32" s="619"/>
      <c r="BT32" s="619"/>
      <c r="BU32" s="619"/>
      <c r="BV32" s="619"/>
      <c r="BW32" s="619"/>
      <c r="BX32" s="663">
        <v>92.5</v>
      </c>
      <c r="BY32" s="619"/>
      <c r="BZ32" s="619"/>
      <c r="CA32" s="619"/>
      <c r="CB32" s="656"/>
      <c r="CD32" s="691"/>
      <c r="CE32" s="692"/>
      <c r="CF32" s="647" t="s">
        <v>316</v>
      </c>
      <c r="CG32" s="644"/>
      <c r="CH32" s="644"/>
      <c r="CI32" s="644"/>
      <c r="CJ32" s="644"/>
      <c r="CK32" s="644"/>
      <c r="CL32" s="644"/>
      <c r="CM32" s="644"/>
      <c r="CN32" s="644"/>
      <c r="CO32" s="644"/>
      <c r="CP32" s="644"/>
      <c r="CQ32" s="645"/>
      <c r="CR32" s="603">
        <v>476</v>
      </c>
      <c r="CS32" s="606"/>
      <c r="CT32" s="606"/>
      <c r="CU32" s="606"/>
      <c r="CV32" s="606"/>
      <c r="CW32" s="606"/>
      <c r="CX32" s="606"/>
      <c r="CY32" s="607"/>
      <c r="CZ32" s="608">
        <v>0</v>
      </c>
      <c r="DA32" s="637"/>
      <c r="DB32" s="637"/>
      <c r="DC32" s="638"/>
      <c r="DD32" s="611">
        <v>476</v>
      </c>
      <c r="DE32" s="606"/>
      <c r="DF32" s="606"/>
      <c r="DG32" s="606"/>
      <c r="DH32" s="606"/>
      <c r="DI32" s="606"/>
      <c r="DJ32" s="606"/>
      <c r="DK32" s="607"/>
      <c r="DL32" s="611">
        <v>476</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317</v>
      </c>
      <c r="C33" s="601"/>
      <c r="D33" s="601"/>
      <c r="E33" s="601"/>
      <c r="F33" s="601"/>
      <c r="G33" s="601"/>
      <c r="H33" s="601"/>
      <c r="I33" s="601"/>
      <c r="J33" s="601"/>
      <c r="K33" s="601"/>
      <c r="L33" s="601"/>
      <c r="M33" s="601"/>
      <c r="N33" s="601"/>
      <c r="O33" s="601"/>
      <c r="P33" s="601"/>
      <c r="Q33" s="602"/>
      <c r="R33" s="603">
        <v>422826</v>
      </c>
      <c r="S33" s="606"/>
      <c r="T33" s="606"/>
      <c r="U33" s="606"/>
      <c r="V33" s="606"/>
      <c r="W33" s="606"/>
      <c r="X33" s="606"/>
      <c r="Y33" s="607"/>
      <c r="Z33" s="665">
        <v>1.6</v>
      </c>
      <c r="AA33" s="665"/>
      <c r="AB33" s="665"/>
      <c r="AC33" s="665"/>
      <c r="AD33" s="666" t="s">
        <v>170</v>
      </c>
      <c r="AE33" s="666"/>
      <c r="AF33" s="666"/>
      <c r="AG33" s="666"/>
      <c r="AH33" s="666"/>
      <c r="AI33" s="666"/>
      <c r="AJ33" s="666"/>
      <c r="AK33" s="666"/>
      <c r="AL33" s="608" t="s">
        <v>231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318</v>
      </c>
      <c r="CE33" s="644"/>
      <c r="CF33" s="644"/>
      <c r="CG33" s="644"/>
      <c r="CH33" s="644"/>
      <c r="CI33" s="644"/>
      <c r="CJ33" s="644"/>
      <c r="CK33" s="644"/>
      <c r="CL33" s="644"/>
      <c r="CM33" s="644"/>
      <c r="CN33" s="644"/>
      <c r="CO33" s="644"/>
      <c r="CP33" s="644"/>
      <c r="CQ33" s="645"/>
      <c r="CR33" s="603">
        <v>10388916</v>
      </c>
      <c r="CS33" s="604"/>
      <c r="CT33" s="604"/>
      <c r="CU33" s="604"/>
      <c r="CV33" s="604"/>
      <c r="CW33" s="604"/>
      <c r="CX33" s="604"/>
      <c r="CY33" s="605"/>
      <c r="CZ33" s="608">
        <v>41.9</v>
      </c>
      <c r="DA33" s="637"/>
      <c r="DB33" s="637"/>
      <c r="DC33" s="638"/>
      <c r="DD33" s="611">
        <v>8429005</v>
      </c>
      <c r="DE33" s="604"/>
      <c r="DF33" s="604"/>
      <c r="DG33" s="604"/>
      <c r="DH33" s="604"/>
      <c r="DI33" s="604"/>
      <c r="DJ33" s="604"/>
      <c r="DK33" s="605"/>
      <c r="DL33" s="611">
        <v>6833231</v>
      </c>
      <c r="DM33" s="604"/>
      <c r="DN33" s="604"/>
      <c r="DO33" s="604"/>
      <c r="DP33" s="604"/>
      <c r="DQ33" s="604"/>
      <c r="DR33" s="604"/>
      <c r="DS33" s="604"/>
      <c r="DT33" s="604"/>
      <c r="DU33" s="604"/>
      <c r="DV33" s="605"/>
      <c r="DW33" s="608">
        <v>41.8</v>
      </c>
      <c r="DX33" s="637"/>
      <c r="DY33" s="637"/>
      <c r="DZ33" s="637"/>
      <c r="EA33" s="637"/>
      <c r="EB33" s="637"/>
      <c r="EC33" s="639"/>
    </row>
    <row r="34" spans="2:133" ht="11.25" customHeight="1">
      <c r="B34" s="600" t="s">
        <v>319</v>
      </c>
      <c r="C34" s="601"/>
      <c r="D34" s="601"/>
      <c r="E34" s="601"/>
      <c r="F34" s="601"/>
      <c r="G34" s="601"/>
      <c r="H34" s="601"/>
      <c r="I34" s="601"/>
      <c r="J34" s="601"/>
      <c r="K34" s="601"/>
      <c r="L34" s="601"/>
      <c r="M34" s="601"/>
      <c r="N34" s="601"/>
      <c r="O34" s="601"/>
      <c r="P34" s="601"/>
      <c r="Q34" s="602"/>
      <c r="R34" s="603">
        <v>495136</v>
      </c>
      <c r="S34" s="606"/>
      <c r="T34" s="606"/>
      <c r="U34" s="606"/>
      <c r="V34" s="606"/>
      <c r="W34" s="606"/>
      <c r="X34" s="606"/>
      <c r="Y34" s="607"/>
      <c r="Z34" s="665">
        <v>1.9</v>
      </c>
      <c r="AA34" s="665"/>
      <c r="AB34" s="665"/>
      <c r="AC34" s="665"/>
      <c r="AD34" s="666">
        <v>6984</v>
      </c>
      <c r="AE34" s="666"/>
      <c r="AF34" s="666"/>
      <c r="AG34" s="666"/>
      <c r="AH34" s="666"/>
      <c r="AI34" s="666"/>
      <c r="AJ34" s="666"/>
      <c r="AK34" s="666"/>
      <c r="AL34" s="608">
        <v>0</v>
      </c>
      <c r="AM34" s="609"/>
      <c r="AN34" s="609"/>
      <c r="AO34" s="667"/>
      <c r="AP34" s="214"/>
      <c r="AQ34" s="677" t="s">
        <v>320</v>
      </c>
      <c r="AR34" s="678"/>
      <c r="AS34" s="678"/>
      <c r="AT34" s="678"/>
      <c r="AU34" s="678"/>
      <c r="AV34" s="678"/>
      <c r="AW34" s="678"/>
      <c r="AX34" s="678"/>
      <c r="AY34" s="678"/>
      <c r="AZ34" s="678"/>
      <c r="BA34" s="678"/>
      <c r="BB34" s="678"/>
      <c r="BC34" s="678"/>
      <c r="BD34" s="678"/>
      <c r="BE34" s="678"/>
      <c r="BF34" s="679"/>
      <c r="BG34" s="677" t="s">
        <v>321</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322</v>
      </c>
      <c r="CE34" s="644"/>
      <c r="CF34" s="644"/>
      <c r="CG34" s="644"/>
      <c r="CH34" s="644"/>
      <c r="CI34" s="644"/>
      <c r="CJ34" s="644"/>
      <c r="CK34" s="644"/>
      <c r="CL34" s="644"/>
      <c r="CM34" s="644"/>
      <c r="CN34" s="644"/>
      <c r="CO34" s="644"/>
      <c r="CP34" s="644"/>
      <c r="CQ34" s="645"/>
      <c r="CR34" s="603">
        <v>3932199</v>
      </c>
      <c r="CS34" s="606"/>
      <c r="CT34" s="606"/>
      <c r="CU34" s="606"/>
      <c r="CV34" s="606"/>
      <c r="CW34" s="606"/>
      <c r="CX34" s="606"/>
      <c r="CY34" s="607"/>
      <c r="CZ34" s="608">
        <v>15.9</v>
      </c>
      <c r="DA34" s="637"/>
      <c r="DB34" s="637"/>
      <c r="DC34" s="638"/>
      <c r="DD34" s="611">
        <v>3230643</v>
      </c>
      <c r="DE34" s="606"/>
      <c r="DF34" s="606"/>
      <c r="DG34" s="606"/>
      <c r="DH34" s="606"/>
      <c r="DI34" s="606"/>
      <c r="DJ34" s="606"/>
      <c r="DK34" s="607"/>
      <c r="DL34" s="611">
        <v>2441786</v>
      </c>
      <c r="DM34" s="606"/>
      <c r="DN34" s="606"/>
      <c r="DO34" s="606"/>
      <c r="DP34" s="606"/>
      <c r="DQ34" s="606"/>
      <c r="DR34" s="606"/>
      <c r="DS34" s="606"/>
      <c r="DT34" s="606"/>
      <c r="DU34" s="606"/>
      <c r="DV34" s="607"/>
      <c r="DW34" s="608">
        <v>14.9</v>
      </c>
      <c r="DX34" s="637"/>
      <c r="DY34" s="637"/>
      <c r="DZ34" s="637"/>
      <c r="EA34" s="637"/>
      <c r="EB34" s="637"/>
      <c r="EC34" s="639"/>
    </row>
    <row r="35" spans="2:133" ht="11.25" customHeight="1">
      <c r="B35" s="600" t="s">
        <v>323</v>
      </c>
      <c r="C35" s="601"/>
      <c r="D35" s="601"/>
      <c r="E35" s="601"/>
      <c r="F35" s="601"/>
      <c r="G35" s="601"/>
      <c r="H35" s="601"/>
      <c r="I35" s="601"/>
      <c r="J35" s="601"/>
      <c r="K35" s="601"/>
      <c r="L35" s="601"/>
      <c r="M35" s="601"/>
      <c r="N35" s="601"/>
      <c r="O35" s="601"/>
      <c r="P35" s="601"/>
      <c r="Q35" s="602"/>
      <c r="R35" s="603">
        <v>2373600</v>
      </c>
      <c r="S35" s="606"/>
      <c r="T35" s="606"/>
      <c r="U35" s="606"/>
      <c r="V35" s="606"/>
      <c r="W35" s="606"/>
      <c r="X35" s="606"/>
      <c r="Y35" s="607"/>
      <c r="Z35" s="665">
        <v>9.1999999999999993</v>
      </c>
      <c r="AA35" s="665"/>
      <c r="AB35" s="665"/>
      <c r="AC35" s="665"/>
      <c r="AD35" s="666" t="s">
        <v>242</v>
      </c>
      <c r="AE35" s="666"/>
      <c r="AF35" s="666"/>
      <c r="AG35" s="666"/>
      <c r="AH35" s="666"/>
      <c r="AI35" s="666"/>
      <c r="AJ35" s="666"/>
      <c r="AK35" s="666"/>
      <c r="AL35" s="608" t="s">
        <v>231</v>
      </c>
      <c r="AM35" s="609"/>
      <c r="AN35" s="609"/>
      <c r="AO35" s="667"/>
      <c r="AP35" s="214"/>
      <c r="AQ35" s="671" t="s">
        <v>324</v>
      </c>
      <c r="AR35" s="672"/>
      <c r="AS35" s="672"/>
      <c r="AT35" s="672"/>
      <c r="AU35" s="672"/>
      <c r="AV35" s="672"/>
      <c r="AW35" s="672"/>
      <c r="AX35" s="672"/>
      <c r="AY35" s="673"/>
      <c r="AZ35" s="668">
        <v>3940967</v>
      </c>
      <c r="BA35" s="669"/>
      <c r="BB35" s="669"/>
      <c r="BC35" s="669"/>
      <c r="BD35" s="669"/>
      <c r="BE35" s="669"/>
      <c r="BF35" s="670"/>
      <c r="BG35" s="674" t="s">
        <v>325</v>
      </c>
      <c r="BH35" s="675"/>
      <c r="BI35" s="675"/>
      <c r="BJ35" s="675"/>
      <c r="BK35" s="675"/>
      <c r="BL35" s="675"/>
      <c r="BM35" s="675"/>
      <c r="BN35" s="675"/>
      <c r="BO35" s="675"/>
      <c r="BP35" s="675"/>
      <c r="BQ35" s="675"/>
      <c r="BR35" s="675"/>
      <c r="BS35" s="675"/>
      <c r="BT35" s="675"/>
      <c r="BU35" s="676"/>
      <c r="BV35" s="668">
        <v>8059</v>
      </c>
      <c r="BW35" s="669"/>
      <c r="BX35" s="669"/>
      <c r="BY35" s="669"/>
      <c r="BZ35" s="669"/>
      <c r="CA35" s="669"/>
      <c r="CB35" s="670"/>
      <c r="CD35" s="647" t="s">
        <v>326</v>
      </c>
      <c r="CE35" s="644"/>
      <c r="CF35" s="644"/>
      <c r="CG35" s="644"/>
      <c r="CH35" s="644"/>
      <c r="CI35" s="644"/>
      <c r="CJ35" s="644"/>
      <c r="CK35" s="644"/>
      <c r="CL35" s="644"/>
      <c r="CM35" s="644"/>
      <c r="CN35" s="644"/>
      <c r="CO35" s="644"/>
      <c r="CP35" s="644"/>
      <c r="CQ35" s="645"/>
      <c r="CR35" s="603">
        <v>267459</v>
      </c>
      <c r="CS35" s="604"/>
      <c r="CT35" s="604"/>
      <c r="CU35" s="604"/>
      <c r="CV35" s="604"/>
      <c r="CW35" s="604"/>
      <c r="CX35" s="604"/>
      <c r="CY35" s="605"/>
      <c r="CZ35" s="608">
        <v>1.1000000000000001</v>
      </c>
      <c r="DA35" s="637"/>
      <c r="DB35" s="637"/>
      <c r="DC35" s="638"/>
      <c r="DD35" s="611">
        <v>200104</v>
      </c>
      <c r="DE35" s="604"/>
      <c r="DF35" s="604"/>
      <c r="DG35" s="604"/>
      <c r="DH35" s="604"/>
      <c r="DI35" s="604"/>
      <c r="DJ35" s="604"/>
      <c r="DK35" s="605"/>
      <c r="DL35" s="611">
        <v>200104</v>
      </c>
      <c r="DM35" s="604"/>
      <c r="DN35" s="604"/>
      <c r="DO35" s="604"/>
      <c r="DP35" s="604"/>
      <c r="DQ35" s="604"/>
      <c r="DR35" s="604"/>
      <c r="DS35" s="604"/>
      <c r="DT35" s="604"/>
      <c r="DU35" s="604"/>
      <c r="DV35" s="605"/>
      <c r="DW35" s="608">
        <v>1.2</v>
      </c>
      <c r="DX35" s="637"/>
      <c r="DY35" s="637"/>
      <c r="DZ35" s="637"/>
      <c r="EA35" s="637"/>
      <c r="EB35" s="637"/>
      <c r="EC35" s="639"/>
    </row>
    <row r="36" spans="2:133" ht="11.25" customHeight="1">
      <c r="B36" s="600" t="s">
        <v>327</v>
      </c>
      <c r="C36" s="601"/>
      <c r="D36" s="601"/>
      <c r="E36" s="601"/>
      <c r="F36" s="601"/>
      <c r="G36" s="601"/>
      <c r="H36" s="601"/>
      <c r="I36" s="601"/>
      <c r="J36" s="601"/>
      <c r="K36" s="601"/>
      <c r="L36" s="601"/>
      <c r="M36" s="601"/>
      <c r="N36" s="601"/>
      <c r="O36" s="601"/>
      <c r="P36" s="601"/>
      <c r="Q36" s="602"/>
      <c r="R36" s="603" t="s">
        <v>170</v>
      </c>
      <c r="S36" s="606"/>
      <c r="T36" s="606"/>
      <c r="U36" s="606"/>
      <c r="V36" s="606"/>
      <c r="W36" s="606"/>
      <c r="X36" s="606"/>
      <c r="Y36" s="607"/>
      <c r="Z36" s="665" t="s">
        <v>170</v>
      </c>
      <c r="AA36" s="665"/>
      <c r="AB36" s="665"/>
      <c r="AC36" s="665"/>
      <c r="AD36" s="666" t="s">
        <v>242</v>
      </c>
      <c r="AE36" s="666"/>
      <c r="AF36" s="666"/>
      <c r="AG36" s="666"/>
      <c r="AH36" s="666"/>
      <c r="AI36" s="666"/>
      <c r="AJ36" s="666"/>
      <c r="AK36" s="666"/>
      <c r="AL36" s="608" t="s">
        <v>242</v>
      </c>
      <c r="AM36" s="609"/>
      <c r="AN36" s="609"/>
      <c r="AO36" s="667"/>
      <c r="AQ36" s="640" t="s">
        <v>328</v>
      </c>
      <c r="AR36" s="641"/>
      <c r="AS36" s="641"/>
      <c r="AT36" s="641"/>
      <c r="AU36" s="641"/>
      <c r="AV36" s="641"/>
      <c r="AW36" s="641"/>
      <c r="AX36" s="641"/>
      <c r="AY36" s="642"/>
      <c r="AZ36" s="603">
        <v>643539</v>
      </c>
      <c r="BA36" s="606"/>
      <c r="BB36" s="606"/>
      <c r="BC36" s="606"/>
      <c r="BD36" s="604"/>
      <c r="BE36" s="604"/>
      <c r="BF36" s="643"/>
      <c r="BG36" s="647" t="s">
        <v>329</v>
      </c>
      <c r="BH36" s="644"/>
      <c r="BI36" s="644"/>
      <c r="BJ36" s="644"/>
      <c r="BK36" s="644"/>
      <c r="BL36" s="644"/>
      <c r="BM36" s="644"/>
      <c r="BN36" s="644"/>
      <c r="BO36" s="644"/>
      <c r="BP36" s="644"/>
      <c r="BQ36" s="644"/>
      <c r="BR36" s="644"/>
      <c r="BS36" s="644"/>
      <c r="BT36" s="644"/>
      <c r="BU36" s="645"/>
      <c r="BV36" s="603">
        <v>-231495</v>
      </c>
      <c r="BW36" s="606"/>
      <c r="BX36" s="606"/>
      <c r="BY36" s="606"/>
      <c r="BZ36" s="606"/>
      <c r="CA36" s="606"/>
      <c r="CB36" s="646"/>
      <c r="CD36" s="647" t="s">
        <v>330</v>
      </c>
      <c r="CE36" s="644"/>
      <c r="CF36" s="644"/>
      <c r="CG36" s="644"/>
      <c r="CH36" s="644"/>
      <c r="CI36" s="644"/>
      <c r="CJ36" s="644"/>
      <c r="CK36" s="644"/>
      <c r="CL36" s="644"/>
      <c r="CM36" s="644"/>
      <c r="CN36" s="644"/>
      <c r="CO36" s="644"/>
      <c r="CP36" s="644"/>
      <c r="CQ36" s="645"/>
      <c r="CR36" s="603">
        <v>2534591</v>
      </c>
      <c r="CS36" s="606"/>
      <c r="CT36" s="606"/>
      <c r="CU36" s="606"/>
      <c r="CV36" s="606"/>
      <c r="CW36" s="606"/>
      <c r="CX36" s="606"/>
      <c r="CY36" s="607"/>
      <c r="CZ36" s="608">
        <v>10.199999999999999</v>
      </c>
      <c r="DA36" s="637"/>
      <c r="DB36" s="637"/>
      <c r="DC36" s="638"/>
      <c r="DD36" s="611">
        <v>2192554</v>
      </c>
      <c r="DE36" s="606"/>
      <c r="DF36" s="606"/>
      <c r="DG36" s="606"/>
      <c r="DH36" s="606"/>
      <c r="DI36" s="606"/>
      <c r="DJ36" s="606"/>
      <c r="DK36" s="607"/>
      <c r="DL36" s="611">
        <v>1753234</v>
      </c>
      <c r="DM36" s="606"/>
      <c r="DN36" s="606"/>
      <c r="DO36" s="606"/>
      <c r="DP36" s="606"/>
      <c r="DQ36" s="606"/>
      <c r="DR36" s="606"/>
      <c r="DS36" s="606"/>
      <c r="DT36" s="606"/>
      <c r="DU36" s="606"/>
      <c r="DV36" s="607"/>
      <c r="DW36" s="608">
        <v>10.7</v>
      </c>
      <c r="DX36" s="637"/>
      <c r="DY36" s="637"/>
      <c r="DZ36" s="637"/>
      <c r="EA36" s="637"/>
      <c r="EB36" s="637"/>
      <c r="EC36" s="639"/>
    </row>
    <row r="37" spans="2:133" ht="11.25" customHeight="1">
      <c r="B37" s="600" t="s">
        <v>331</v>
      </c>
      <c r="C37" s="601"/>
      <c r="D37" s="601"/>
      <c r="E37" s="601"/>
      <c r="F37" s="601"/>
      <c r="G37" s="601"/>
      <c r="H37" s="601"/>
      <c r="I37" s="601"/>
      <c r="J37" s="601"/>
      <c r="K37" s="601"/>
      <c r="L37" s="601"/>
      <c r="M37" s="601"/>
      <c r="N37" s="601"/>
      <c r="O37" s="601"/>
      <c r="P37" s="601"/>
      <c r="Q37" s="602"/>
      <c r="R37" s="603">
        <v>964200</v>
      </c>
      <c r="S37" s="606"/>
      <c r="T37" s="606"/>
      <c r="U37" s="606"/>
      <c r="V37" s="606"/>
      <c r="W37" s="606"/>
      <c r="X37" s="606"/>
      <c r="Y37" s="607"/>
      <c r="Z37" s="665">
        <v>3.7</v>
      </c>
      <c r="AA37" s="665"/>
      <c r="AB37" s="665"/>
      <c r="AC37" s="665"/>
      <c r="AD37" s="666" t="s">
        <v>170</v>
      </c>
      <c r="AE37" s="666"/>
      <c r="AF37" s="666"/>
      <c r="AG37" s="666"/>
      <c r="AH37" s="666"/>
      <c r="AI37" s="666"/>
      <c r="AJ37" s="666"/>
      <c r="AK37" s="666"/>
      <c r="AL37" s="608" t="s">
        <v>170</v>
      </c>
      <c r="AM37" s="609"/>
      <c r="AN37" s="609"/>
      <c r="AO37" s="667"/>
      <c r="AQ37" s="640" t="s">
        <v>332</v>
      </c>
      <c r="AR37" s="641"/>
      <c r="AS37" s="641"/>
      <c r="AT37" s="641"/>
      <c r="AU37" s="641"/>
      <c r="AV37" s="641"/>
      <c r="AW37" s="641"/>
      <c r="AX37" s="641"/>
      <c r="AY37" s="642"/>
      <c r="AZ37" s="603">
        <v>570000</v>
      </c>
      <c r="BA37" s="606"/>
      <c r="BB37" s="606"/>
      <c r="BC37" s="606"/>
      <c r="BD37" s="604"/>
      <c r="BE37" s="604"/>
      <c r="BF37" s="643"/>
      <c r="BG37" s="647" t="s">
        <v>333</v>
      </c>
      <c r="BH37" s="644"/>
      <c r="BI37" s="644"/>
      <c r="BJ37" s="644"/>
      <c r="BK37" s="644"/>
      <c r="BL37" s="644"/>
      <c r="BM37" s="644"/>
      <c r="BN37" s="644"/>
      <c r="BO37" s="644"/>
      <c r="BP37" s="644"/>
      <c r="BQ37" s="644"/>
      <c r="BR37" s="644"/>
      <c r="BS37" s="644"/>
      <c r="BT37" s="644"/>
      <c r="BU37" s="645"/>
      <c r="BV37" s="603">
        <v>8411</v>
      </c>
      <c r="BW37" s="606"/>
      <c r="BX37" s="606"/>
      <c r="BY37" s="606"/>
      <c r="BZ37" s="606"/>
      <c r="CA37" s="606"/>
      <c r="CB37" s="646"/>
      <c r="CD37" s="647" t="s">
        <v>334</v>
      </c>
      <c r="CE37" s="644"/>
      <c r="CF37" s="644"/>
      <c r="CG37" s="644"/>
      <c r="CH37" s="644"/>
      <c r="CI37" s="644"/>
      <c r="CJ37" s="644"/>
      <c r="CK37" s="644"/>
      <c r="CL37" s="644"/>
      <c r="CM37" s="644"/>
      <c r="CN37" s="644"/>
      <c r="CO37" s="644"/>
      <c r="CP37" s="644"/>
      <c r="CQ37" s="645"/>
      <c r="CR37" s="603">
        <v>1023743</v>
      </c>
      <c r="CS37" s="604"/>
      <c r="CT37" s="604"/>
      <c r="CU37" s="604"/>
      <c r="CV37" s="604"/>
      <c r="CW37" s="604"/>
      <c r="CX37" s="604"/>
      <c r="CY37" s="605"/>
      <c r="CZ37" s="608">
        <v>4.0999999999999996</v>
      </c>
      <c r="DA37" s="637"/>
      <c r="DB37" s="637"/>
      <c r="DC37" s="638"/>
      <c r="DD37" s="611">
        <v>970708</v>
      </c>
      <c r="DE37" s="604"/>
      <c r="DF37" s="604"/>
      <c r="DG37" s="604"/>
      <c r="DH37" s="604"/>
      <c r="DI37" s="604"/>
      <c r="DJ37" s="604"/>
      <c r="DK37" s="605"/>
      <c r="DL37" s="611">
        <v>938919</v>
      </c>
      <c r="DM37" s="604"/>
      <c r="DN37" s="604"/>
      <c r="DO37" s="604"/>
      <c r="DP37" s="604"/>
      <c r="DQ37" s="604"/>
      <c r="DR37" s="604"/>
      <c r="DS37" s="604"/>
      <c r="DT37" s="604"/>
      <c r="DU37" s="604"/>
      <c r="DV37" s="605"/>
      <c r="DW37" s="608">
        <v>5.7</v>
      </c>
      <c r="DX37" s="637"/>
      <c r="DY37" s="637"/>
      <c r="DZ37" s="637"/>
      <c r="EA37" s="637"/>
      <c r="EB37" s="637"/>
      <c r="EC37" s="639"/>
    </row>
    <row r="38" spans="2:133" ht="11.25" customHeight="1">
      <c r="B38" s="615" t="s">
        <v>335</v>
      </c>
      <c r="C38" s="616"/>
      <c r="D38" s="616"/>
      <c r="E38" s="616"/>
      <c r="F38" s="616"/>
      <c r="G38" s="616"/>
      <c r="H38" s="616"/>
      <c r="I38" s="616"/>
      <c r="J38" s="616"/>
      <c r="K38" s="616"/>
      <c r="L38" s="616"/>
      <c r="M38" s="616"/>
      <c r="N38" s="616"/>
      <c r="O38" s="616"/>
      <c r="P38" s="616"/>
      <c r="Q38" s="617"/>
      <c r="R38" s="618">
        <v>25781438</v>
      </c>
      <c r="S38" s="655"/>
      <c r="T38" s="655"/>
      <c r="U38" s="655"/>
      <c r="V38" s="655"/>
      <c r="W38" s="655"/>
      <c r="X38" s="655"/>
      <c r="Y38" s="660"/>
      <c r="Z38" s="661">
        <v>100</v>
      </c>
      <c r="AA38" s="661"/>
      <c r="AB38" s="661"/>
      <c r="AC38" s="661"/>
      <c r="AD38" s="662">
        <v>15393002</v>
      </c>
      <c r="AE38" s="662"/>
      <c r="AF38" s="662"/>
      <c r="AG38" s="662"/>
      <c r="AH38" s="662"/>
      <c r="AI38" s="662"/>
      <c r="AJ38" s="662"/>
      <c r="AK38" s="662"/>
      <c r="AL38" s="621">
        <v>100</v>
      </c>
      <c r="AM38" s="663"/>
      <c r="AN38" s="663"/>
      <c r="AO38" s="664"/>
      <c r="AQ38" s="640" t="s">
        <v>336</v>
      </c>
      <c r="AR38" s="641"/>
      <c r="AS38" s="641"/>
      <c r="AT38" s="641"/>
      <c r="AU38" s="641"/>
      <c r="AV38" s="641"/>
      <c r="AW38" s="641"/>
      <c r="AX38" s="641"/>
      <c r="AY38" s="642"/>
      <c r="AZ38" s="603">
        <v>54000</v>
      </c>
      <c r="BA38" s="606"/>
      <c r="BB38" s="606"/>
      <c r="BC38" s="606"/>
      <c r="BD38" s="604"/>
      <c r="BE38" s="604"/>
      <c r="BF38" s="643"/>
      <c r="BG38" s="647" t="s">
        <v>337</v>
      </c>
      <c r="BH38" s="644"/>
      <c r="BI38" s="644"/>
      <c r="BJ38" s="644"/>
      <c r="BK38" s="644"/>
      <c r="BL38" s="644"/>
      <c r="BM38" s="644"/>
      <c r="BN38" s="644"/>
      <c r="BO38" s="644"/>
      <c r="BP38" s="644"/>
      <c r="BQ38" s="644"/>
      <c r="BR38" s="644"/>
      <c r="BS38" s="644"/>
      <c r="BT38" s="644"/>
      <c r="BU38" s="645"/>
      <c r="BV38" s="603">
        <v>13762</v>
      </c>
      <c r="BW38" s="606"/>
      <c r="BX38" s="606"/>
      <c r="BY38" s="606"/>
      <c r="BZ38" s="606"/>
      <c r="CA38" s="606"/>
      <c r="CB38" s="646"/>
      <c r="CD38" s="647" t="s">
        <v>338</v>
      </c>
      <c r="CE38" s="644"/>
      <c r="CF38" s="644"/>
      <c r="CG38" s="644"/>
      <c r="CH38" s="644"/>
      <c r="CI38" s="644"/>
      <c r="CJ38" s="644"/>
      <c r="CK38" s="644"/>
      <c r="CL38" s="644"/>
      <c r="CM38" s="644"/>
      <c r="CN38" s="644"/>
      <c r="CO38" s="644"/>
      <c r="CP38" s="644"/>
      <c r="CQ38" s="645"/>
      <c r="CR38" s="603">
        <v>3247730</v>
      </c>
      <c r="CS38" s="606"/>
      <c r="CT38" s="606"/>
      <c r="CU38" s="606"/>
      <c r="CV38" s="606"/>
      <c r="CW38" s="606"/>
      <c r="CX38" s="606"/>
      <c r="CY38" s="607"/>
      <c r="CZ38" s="608">
        <v>13.1</v>
      </c>
      <c r="DA38" s="637"/>
      <c r="DB38" s="637"/>
      <c r="DC38" s="638"/>
      <c r="DD38" s="611">
        <v>2795704</v>
      </c>
      <c r="DE38" s="606"/>
      <c r="DF38" s="606"/>
      <c r="DG38" s="606"/>
      <c r="DH38" s="606"/>
      <c r="DI38" s="606"/>
      <c r="DJ38" s="606"/>
      <c r="DK38" s="607"/>
      <c r="DL38" s="611">
        <v>2438107</v>
      </c>
      <c r="DM38" s="606"/>
      <c r="DN38" s="606"/>
      <c r="DO38" s="606"/>
      <c r="DP38" s="606"/>
      <c r="DQ38" s="606"/>
      <c r="DR38" s="606"/>
      <c r="DS38" s="606"/>
      <c r="DT38" s="606"/>
      <c r="DU38" s="606"/>
      <c r="DV38" s="607"/>
      <c r="DW38" s="608">
        <v>14.9</v>
      </c>
      <c r="DX38" s="637"/>
      <c r="DY38" s="637"/>
      <c r="DZ38" s="637"/>
      <c r="EA38" s="637"/>
      <c r="EB38" s="637"/>
      <c r="EC38" s="639"/>
    </row>
    <row r="39" spans="2:133" ht="11.25" customHeight="1">
      <c r="AQ39" s="640" t="s">
        <v>339</v>
      </c>
      <c r="AR39" s="641"/>
      <c r="AS39" s="641"/>
      <c r="AT39" s="641"/>
      <c r="AU39" s="641"/>
      <c r="AV39" s="641"/>
      <c r="AW39" s="641"/>
      <c r="AX39" s="641"/>
      <c r="AY39" s="642"/>
      <c r="AZ39" s="603">
        <v>43619</v>
      </c>
      <c r="BA39" s="606"/>
      <c r="BB39" s="606"/>
      <c r="BC39" s="606"/>
      <c r="BD39" s="604"/>
      <c r="BE39" s="604"/>
      <c r="BF39" s="643"/>
      <c r="BG39" s="648" t="s">
        <v>340</v>
      </c>
      <c r="BH39" s="649"/>
      <c r="BI39" s="649"/>
      <c r="BJ39" s="649"/>
      <c r="BK39" s="649"/>
      <c r="BL39" s="215"/>
      <c r="BM39" s="644" t="s">
        <v>341</v>
      </c>
      <c r="BN39" s="644"/>
      <c r="BO39" s="644"/>
      <c r="BP39" s="644"/>
      <c r="BQ39" s="644"/>
      <c r="BR39" s="644"/>
      <c r="BS39" s="644"/>
      <c r="BT39" s="644"/>
      <c r="BU39" s="645"/>
      <c r="BV39" s="603">
        <v>98</v>
      </c>
      <c r="BW39" s="606"/>
      <c r="BX39" s="606"/>
      <c r="BY39" s="606"/>
      <c r="BZ39" s="606"/>
      <c r="CA39" s="606"/>
      <c r="CB39" s="646"/>
      <c r="CD39" s="647" t="s">
        <v>342</v>
      </c>
      <c r="CE39" s="644"/>
      <c r="CF39" s="644"/>
      <c r="CG39" s="644"/>
      <c r="CH39" s="644"/>
      <c r="CI39" s="644"/>
      <c r="CJ39" s="644"/>
      <c r="CK39" s="644"/>
      <c r="CL39" s="644"/>
      <c r="CM39" s="644"/>
      <c r="CN39" s="644"/>
      <c r="CO39" s="644"/>
      <c r="CP39" s="644"/>
      <c r="CQ39" s="645"/>
      <c r="CR39" s="603">
        <v>126437</v>
      </c>
      <c r="CS39" s="604"/>
      <c r="CT39" s="604"/>
      <c r="CU39" s="604"/>
      <c r="CV39" s="604"/>
      <c r="CW39" s="604"/>
      <c r="CX39" s="604"/>
      <c r="CY39" s="605"/>
      <c r="CZ39" s="608">
        <v>0.5</v>
      </c>
      <c r="DA39" s="637"/>
      <c r="DB39" s="637"/>
      <c r="DC39" s="638"/>
      <c r="DD39" s="611">
        <v>10000</v>
      </c>
      <c r="DE39" s="604"/>
      <c r="DF39" s="604"/>
      <c r="DG39" s="604"/>
      <c r="DH39" s="604"/>
      <c r="DI39" s="604"/>
      <c r="DJ39" s="604"/>
      <c r="DK39" s="605"/>
      <c r="DL39" s="611" t="s">
        <v>170</v>
      </c>
      <c r="DM39" s="604"/>
      <c r="DN39" s="604"/>
      <c r="DO39" s="604"/>
      <c r="DP39" s="604"/>
      <c r="DQ39" s="604"/>
      <c r="DR39" s="604"/>
      <c r="DS39" s="604"/>
      <c r="DT39" s="604"/>
      <c r="DU39" s="604"/>
      <c r="DV39" s="605"/>
      <c r="DW39" s="608" t="s">
        <v>231</v>
      </c>
      <c r="DX39" s="637"/>
      <c r="DY39" s="637"/>
      <c r="DZ39" s="637"/>
      <c r="EA39" s="637"/>
      <c r="EB39" s="637"/>
      <c r="EC39" s="639"/>
    </row>
    <row r="40" spans="2:133" ht="11.25" customHeight="1">
      <c r="AQ40" s="640" t="s">
        <v>343</v>
      </c>
      <c r="AR40" s="641"/>
      <c r="AS40" s="641"/>
      <c r="AT40" s="641"/>
      <c r="AU40" s="641"/>
      <c r="AV40" s="641"/>
      <c r="AW40" s="641"/>
      <c r="AX40" s="641"/>
      <c r="AY40" s="642"/>
      <c r="AZ40" s="603">
        <v>655000</v>
      </c>
      <c r="BA40" s="606"/>
      <c r="BB40" s="606"/>
      <c r="BC40" s="606"/>
      <c r="BD40" s="604"/>
      <c r="BE40" s="604"/>
      <c r="BF40" s="643"/>
      <c r="BG40" s="648"/>
      <c r="BH40" s="649"/>
      <c r="BI40" s="649"/>
      <c r="BJ40" s="649"/>
      <c r="BK40" s="649"/>
      <c r="BL40" s="215"/>
      <c r="BM40" s="644" t="s">
        <v>344</v>
      </c>
      <c r="BN40" s="644"/>
      <c r="BO40" s="644"/>
      <c r="BP40" s="644"/>
      <c r="BQ40" s="644"/>
      <c r="BR40" s="644"/>
      <c r="BS40" s="644"/>
      <c r="BT40" s="644"/>
      <c r="BU40" s="645"/>
      <c r="BV40" s="603">
        <v>124</v>
      </c>
      <c r="BW40" s="606"/>
      <c r="BX40" s="606"/>
      <c r="BY40" s="606"/>
      <c r="BZ40" s="606"/>
      <c r="CA40" s="606"/>
      <c r="CB40" s="646"/>
      <c r="CD40" s="647" t="s">
        <v>345</v>
      </c>
      <c r="CE40" s="644"/>
      <c r="CF40" s="644"/>
      <c r="CG40" s="644"/>
      <c r="CH40" s="644"/>
      <c r="CI40" s="644"/>
      <c r="CJ40" s="644"/>
      <c r="CK40" s="644"/>
      <c r="CL40" s="644"/>
      <c r="CM40" s="644"/>
      <c r="CN40" s="644"/>
      <c r="CO40" s="644"/>
      <c r="CP40" s="644"/>
      <c r="CQ40" s="645"/>
      <c r="CR40" s="603">
        <v>280500</v>
      </c>
      <c r="CS40" s="606"/>
      <c r="CT40" s="606"/>
      <c r="CU40" s="606"/>
      <c r="CV40" s="606"/>
      <c r="CW40" s="606"/>
      <c r="CX40" s="606"/>
      <c r="CY40" s="607"/>
      <c r="CZ40" s="608">
        <v>1.1000000000000001</v>
      </c>
      <c r="DA40" s="637"/>
      <c r="DB40" s="637"/>
      <c r="DC40" s="638"/>
      <c r="DD40" s="611" t="s">
        <v>242</v>
      </c>
      <c r="DE40" s="606"/>
      <c r="DF40" s="606"/>
      <c r="DG40" s="606"/>
      <c r="DH40" s="606"/>
      <c r="DI40" s="606"/>
      <c r="DJ40" s="606"/>
      <c r="DK40" s="607"/>
      <c r="DL40" s="611" t="s">
        <v>231</v>
      </c>
      <c r="DM40" s="606"/>
      <c r="DN40" s="606"/>
      <c r="DO40" s="606"/>
      <c r="DP40" s="606"/>
      <c r="DQ40" s="606"/>
      <c r="DR40" s="606"/>
      <c r="DS40" s="606"/>
      <c r="DT40" s="606"/>
      <c r="DU40" s="606"/>
      <c r="DV40" s="607"/>
      <c r="DW40" s="608" t="s">
        <v>231</v>
      </c>
      <c r="DX40" s="637"/>
      <c r="DY40" s="637"/>
      <c r="DZ40" s="637"/>
      <c r="EA40" s="637"/>
      <c r="EB40" s="637"/>
      <c r="EC40" s="639"/>
    </row>
    <row r="41" spans="2:133" ht="11.25" customHeight="1">
      <c r="AQ41" s="652" t="s">
        <v>346</v>
      </c>
      <c r="AR41" s="653"/>
      <c r="AS41" s="653"/>
      <c r="AT41" s="653"/>
      <c r="AU41" s="653"/>
      <c r="AV41" s="653"/>
      <c r="AW41" s="653"/>
      <c r="AX41" s="653"/>
      <c r="AY41" s="654"/>
      <c r="AZ41" s="618">
        <v>1974809</v>
      </c>
      <c r="BA41" s="655"/>
      <c r="BB41" s="655"/>
      <c r="BC41" s="655"/>
      <c r="BD41" s="619"/>
      <c r="BE41" s="619"/>
      <c r="BF41" s="656"/>
      <c r="BG41" s="650"/>
      <c r="BH41" s="651"/>
      <c r="BI41" s="651"/>
      <c r="BJ41" s="651"/>
      <c r="BK41" s="651"/>
      <c r="BL41" s="216"/>
      <c r="BM41" s="657" t="s">
        <v>347</v>
      </c>
      <c r="BN41" s="657"/>
      <c r="BO41" s="657"/>
      <c r="BP41" s="657"/>
      <c r="BQ41" s="657"/>
      <c r="BR41" s="657"/>
      <c r="BS41" s="657"/>
      <c r="BT41" s="657"/>
      <c r="BU41" s="658"/>
      <c r="BV41" s="618">
        <v>402</v>
      </c>
      <c r="BW41" s="655"/>
      <c r="BX41" s="655"/>
      <c r="BY41" s="655"/>
      <c r="BZ41" s="655"/>
      <c r="CA41" s="655"/>
      <c r="CB41" s="659"/>
      <c r="CD41" s="647" t="s">
        <v>348</v>
      </c>
      <c r="CE41" s="644"/>
      <c r="CF41" s="644"/>
      <c r="CG41" s="644"/>
      <c r="CH41" s="644"/>
      <c r="CI41" s="644"/>
      <c r="CJ41" s="644"/>
      <c r="CK41" s="644"/>
      <c r="CL41" s="644"/>
      <c r="CM41" s="644"/>
      <c r="CN41" s="644"/>
      <c r="CO41" s="644"/>
      <c r="CP41" s="644"/>
      <c r="CQ41" s="645"/>
      <c r="CR41" s="603" t="s">
        <v>242</v>
      </c>
      <c r="CS41" s="604"/>
      <c r="CT41" s="604"/>
      <c r="CU41" s="604"/>
      <c r="CV41" s="604"/>
      <c r="CW41" s="604"/>
      <c r="CX41" s="604"/>
      <c r="CY41" s="605"/>
      <c r="CZ41" s="608" t="s">
        <v>231</v>
      </c>
      <c r="DA41" s="637"/>
      <c r="DB41" s="637"/>
      <c r="DC41" s="638"/>
      <c r="DD41" s="611" t="s">
        <v>231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350</v>
      </c>
      <c r="CE42" s="601"/>
      <c r="CF42" s="601"/>
      <c r="CG42" s="601"/>
      <c r="CH42" s="601"/>
      <c r="CI42" s="601"/>
      <c r="CJ42" s="601"/>
      <c r="CK42" s="601"/>
      <c r="CL42" s="601"/>
      <c r="CM42" s="601"/>
      <c r="CN42" s="601"/>
      <c r="CO42" s="601"/>
      <c r="CP42" s="601"/>
      <c r="CQ42" s="602"/>
      <c r="CR42" s="603">
        <v>3030985</v>
      </c>
      <c r="CS42" s="606"/>
      <c r="CT42" s="606"/>
      <c r="CU42" s="606"/>
      <c r="CV42" s="606"/>
      <c r="CW42" s="606"/>
      <c r="CX42" s="606"/>
      <c r="CY42" s="607"/>
      <c r="CZ42" s="608">
        <v>12.2</v>
      </c>
      <c r="DA42" s="609"/>
      <c r="DB42" s="609"/>
      <c r="DC42" s="610"/>
      <c r="DD42" s="611">
        <v>847828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352</v>
      </c>
      <c r="CE43" s="601"/>
      <c r="CF43" s="601"/>
      <c r="CG43" s="601"/>
      <c r="CH43" s="601"/>
      <c r="CI43" s="601"/>
      <c r="CJ43" s="601"/>
      <c r="CK43" s="601"/>
      <c r="CL43" s="601"/>
      <c r="CM43" s="601"/>
      <c r="CN43" s="601"/>
      <c r="CO43" s="601"/>
      <c r="CP43" s="601"/>
      <c r="CQ43" s="602"/>
      <c r="CR43" s="603">
        <v>86476</v>
      </c>
      <c r="CS43" s="604"/>
      <c r="CT43" s="604"/>
      <c r="CU43" s="604"/>
      <c r="CV43" s="604"/>
      <c r="CW43" s="604"/>
      <c r="CX43" s="604"/>
      <c r="CY43" s="605"/>
      <c r="CZ43" s="608">
        <v>0.3</v>
      </c>
      <c r="DA43" s="637"/>
      <c r="DB43" s="637"/>
      <c r="DC43" s="638"/>
      <c r="DD43" s="611">
        <v>86476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353</v>
      </c>
      <c r="CD44" s="631" t="s">
        <v>304</v>
      </c>
      <c r="CE44" s="632"/>
      <c r="CF44" s="600" t="s">
        <v>354</v>
      </c>
      <c r="CG44" s="601"/>
      <c r="CH44" s="601"/>
      <c r="CI44" s="601"/>
      <c r="CJ44" s="601"/>
      <c r="CK44" s="601"/>
      <c r="CL44" s="601"/>
      <c r="CM44" s="601"/>
      <c r="CN44" s="601"/>
      <c r="CO44" s="601"/>
      <c r="CP44" s="601"/>
      <c r="CQ44" s="602"/>
      <c r="CR44" s="603">
        <v>3025596</v>
      </c>
      <c r="CS44" s="606"/>
      <c r="CT44" s="606"/>
      <c r="CU44" s="606"/>
      <c r="CV44" s="606"/>
      <c r="CW44" s="606"/>
      <c r="CX44" s="606"/>
      <c r="CY44" s="607"/>
      <c r="CZ44" s="608">
        <v>12.2</v>
      </c>
      <c r="DA44" s="609"/>
      <c r="DB44" s="609"/>
      <c r="DC44" s="610"/>
      <c r="DD44" s="611">
        <v>846670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355</v>
      </c>
      <c r="CG45" s="601"/>
      <c r="CH45" s="601"/>
      <c r="CI45" s="601"/>
      <c r="CJ45" s="601"/>
      <c r="CK45" s="601"/>
      <c r="CL45" s="601"/>
      <c r="CM45" s="601"/>
      <c r="CN45" s="601"/>
      <c r="CO45" s="601"/>
      <c r="CP45" s="601"/>
      <c r="CQ45" s="602"/>
      <c r="CR45" s="603">
        <v>909809</v>
      </c>
      <c r="CS45" s="604"/>
      <c r="CT45" s="604"/>
      <c r="CU45" s="604"/>
      <c r="CV45" s="604"/>
      <c r="CW45" s="604"/>
      <c r="CX45" s="604"/>
      <c r="CY45" s="605"/>
      <c r="CZ45" s="608">
        <v>3.7</v>
      </c>
      <c r="DA45" s="637"/>
      <c r="DB45" s="637"/>
      <c r="DC45" s="638"/>
      <c r="DD45" s="611">
        <v>85929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356</v>
      </c>
      <c r="CG46" s="601"/>
      <c r="CH46" s="601"/>
      <c r="CI46" s="601"/>
      <c r="CJ46" s="601"/>
      <c r="CK46" s="601"/>
      <c r="CL46" s="601"/>
      <c r="CM46" s="601"/>
      <c r="CN46" s="601"/>
      <c r="CO46" s="601"/>
      <c r="CP46" s="601"/>
      <c r="CQ46" s="602"/>
      <c r="CR46" s="603">
        <v>1879942</v>
      </c>
      <c r="CS46" s="606"/>
      <c r="CT46" s="606"/>
      <c r="CU46" s="606"/>
      <c r="CV46" s="606"/>
      <c r="CW46" s="606"/>
      <c r="CX46" s="606"/>
      <c r="CY46" s="607"/>
      <c r="CZ46" s="608">
        <v>7.6</v>
      </c>
      <c r="DA46" s="609"/>
      <c r="DB46" s="609"/>
      <c r="DC46" s="610"/>
      <c r="DD46" s="611">
        <v>729342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357</v>
      </c>
      <c r="CG47" s="601"/>
      <c r="CH47" s="601"/>
      <c r="CI47" s="601"/>
      <c r="CJ47" s="601"/>
      <c r="CK47" s="601"/>
      <c r="CL47" s="601"/>
      <c r="CM47" s="601"/>
      <c r="CN47" s="601"/>
      <c r="CO47" s="601"/>
      <c r="CP47" s="601"/>
      <c r="CQ47" s="602"/>
      <c r="CR47" s="603">
        <v>5389</v>
      </c>
      <c r="CS47" s="604"/>
      <c r="CT47" s="604"/>
      <c r="CU47" s="604"/>
      <c r="CV47" s="604"/>
      <c r="CW47" s="604"/>
      <c r="CX47" s="604"/>
      <c r="CY47" s="605"/>
      <c r="CZ47" s="608">
        <v>0</v>
      </c>
      <c r="DA47" s="637"/>
      <c r="DB47" s="637"/>
      <c r="DC47" s="638"/>
      <c r="DD47" s="611">
        <v>1158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358</v>
      </c>
      <c r="CG48" s="601"/>
      <c r="CH48" s="601"/>
      <c r="CI48" s="601"/>
      <c r="CJ48" s="601"/>
      <c r="CK48" s="601"/>
      <c r="CL48" s="601"/>
      <c r="CM48" s="601"/>
      <c r="CN48" s="601"/>
      <c r="CO48" s="601"/>
      <c r="CP48" s="601"/>
      <c r="CQ48" s="602"/>
      <c r="CR48" s="603" t="s">
        <v>231</v>
      </c>
      <c r="CS48" s="606"/>
      <c r="CT48" s="606"/>
      <c r="CU48" s="606"/>
      <c r="CV48" s="606"/>
      <c r="CW48" s="606"/>
      <c r="CX48" s="606"/>
      <c r="CY48" s="607"/>
      <c r="CZ48" s="608" t="s">
        <v>242</v>
      </c>
      <c r="DA48" s="609"/>
      <c r="DB48" s="609"/>
      <c r="DC48" s="610"/>
      <c r="DD48" s="611" t="s">
        <v>231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359</v>
      </c>
      <c r="CE49" s="616"/>
      <c r="CF49" s="616"/>
      <c r="CG49" s="616"/>
      <c r="CH49" s="616"/>
      <c r="CI49" s="616"/>
      <c r="CJ49" s="616"/>
      <c r="CK49" s="616"/>
      <c r="CL49" s="616"/>
      <c r="CM49" s="616"/>
      <c r="CN49" s="616"/>
      <c r="CO49" s="616"/>
      <c r="CP49" s="616"/>
      <c r="CQ49" s="617"/>
      <c r="CR49" s="618">
        <v>24767144</v>
      </c>
      <c r="CS49" s="619"/>
      <c r="CT49" s="619"/>
      <c r="CU49" s="619"/>
      <c r="CV49" s="619"/>
      <c r="CW49" s="619"/>
      <c r="CX49" s="619"/>
      <c r="CY49" s="620"/>
      <c r="CZ49" s="621">
        <v>100</v>
      </c>
      <c r="DA49" s="622"/>
      <c r="DB49" s="622"/>
      <c r="DC49" s="623"/>
      <c r="DD49" s="624">
        <v>17438137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ci5DTW3xt0ikuDIC6KNWH+7l/vUr/iYHi/huf+TicayGTl0NmBuXgXJcUbhlprLGDZSqAhM5bjhz0vhrZZpIRw==" saltValue="ims8prIKq+hVVx2YW5E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361</v>
      </c>
      <c r="DK2" s="1142"/>
      <c r="DL2" s="1142"/>
      <c r="DM2" s="1142"/>
      <c r="DN2" s="1142"/>
      <c r="DO2" s="1143"/>
      <c r="DP2" s="229"/>
      <c r="DQ2" s="1141" t="s">
        <v>362</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365</v>
      </c>
      <c r="B5" s="1027"/>
      <c r="C5" s="1027"/>
      <c r="D5" s="1027"/>
      <c r="E5" s="1027"/>
      <c r="F5" s="1027"/>
      <c r="G5" s="1027"/>
      <c r="H5" s="1027"/>
      <c r="I5" s="1027"/>
      <c r="J5" s="1027"/>
      <c r="K5" s="1027"/>
      <c r="L5" s="1027"/>
      <c r="M5" s="1027"/>
      <c r="N5" s="1027"/>
      <c r="O5" s="1027"/>
      <c r="P5" s="1028"/>
      <c r="Q5" s="1032" t="s">
        <v>366</v>
      </c>
      <c r="R5" s="1033"/>
      <c r="S5" s="1033"/>
      <c r="T5" s="1033"/>
      <c r="U5" s="1034"/>
      <c r="V5" s="1032" t="s">
        <v>367</v>
      </c>
      <c r="W5" s="1033"/>
      <c r="X5" s="1033"/>
      <c r="Y5" s="1033"/>
      <c r="Z5" s="1034"/>
      <c r="AA5" s="1032" t="s">
        <v>368</v>
      </c>
      <c r="AB5" s="1033"/>
      <c r="AC5" s="1033"/>
      <c r="AD5" s="1033"/>
      <c r="AE5" s="1033"/>
      <c r="AF5" s="1144" t="s">
        <v>369</v>
      </c>
      <c r="AG5" s="1033"/>
      <c r="AH5" s="1033"/>
      <c r="AI5" s="1033"/>
      <c r="AJ5" s="1048"/>
      <c r="AK5" s="1033" t="s">
        <v>370</v>
      </c>
      <c r="AL5" s="1033"/>
      <c r="AM5" s="1033"/>
      <c r="AN5" s="1033"/>
      <c r="AO5" s="1034"/>
      <c r="AP5" s="1032" t="s">
        <v>371</v>
      </c>
      <c r="AQ5" s="1033"/>
      <c r="AR5" s="1033"/>
      <c r="AS5" s="1033"/>
      <c r="AT5" s="1034"/>
      <c r="AU5" s="1032" t="s">
        <v>372</v>
      </c>
      <c r="AV5" s="1033"/>
      <c r="AW5" s="1033"/>
      <c r="AX5" s="1033"/>
      <c r="AY5" s="1048"/>
      <c r="AZ5" s="236"/>
      <c r="BA5" s="236"/>
      <c r="BB5" s="236"/>
      <c r="BC5" s="236"/>
      <c r="BD5" s="236"/>
      <c r="BE5" s="237"/>
      <c r="BF5" s="237"/>
      <c r="BG5" s="237"/>
      <c r="BH5" s="237"/>
      <c r="BI5" s="237"/>
      <c r="BJ5" s="237"/>
      <c r="BK5" s="237"/>
      <c r="BL5" s="237"/>
      <c r="BM5" s="237"/>
      <c r="BN5" s="237"/>
      <c r="BO5" s="237"/>
      <c r="BP5" s="237"/>
      <c r="BQ5" s="1026" t="s">
        <v>373</v>
      </c>
      <c r="BR5" s="1027"/>
      <c r="BS5" s="1027"/>
      <c r="BT5" s="1027"/>
      <c r="BU5" s="1027"/>
      <c r="BV5" s="1027"/>
      <c r="BW5" s="1027"/>
      <c r="BX5" s="1027"/>
      <c r="BY5" s="1027"/>
      <c r="BZ5" s="1027"/>
      <c r="CA5" s="1027"/>
      <c r="CB5" s="1027"/>
      <c r="CC5" s="1027"/>
      <c r="CD5" s="1027"/>
      <c r="CE5" s="1027"/>
      <c r="CF5" s="1027"/>
      <c r="CG5" s="1028"/>
      <c r="CH5" s="1032" t="s">
        <v>374</v>
      </c>
      <c r="CI5" s="1033"/>
      <c r="CJ5" s="1033"/>
      <c r="CK5" s="1033"/>
      <c r="CL5" s="1034"/>
      <c r="CM5" s="1032" t="s">
        <v>375</v>
      </c>
      <c r="CN5" s="1033"/>
      <c r="CO5" s="1033"/>
      <c r="CP5" s="1033"/>
      <c r="CQ5" s="1034"/>
      <c r="CR5" s="1032" t="s">
        <v>376</v>
      </c>
      <c r="CS5" s="1033"/>
      <c r="CT5" s="1033"/>
      <c r="CU5" s="1033"/>
      <c r="CV5" s="1034"/>
      <c r="CW5" s="1032" t="s">
        <v>377</v>
      </c>
      <c r="CX5" s="1033"/>
      <c r="CY5" s="1033"/>
      <c r="CZ5" s="1033"/>
      <c r="DA5" s="1034"/>
      <c r="DB5" s="1032" t="s">
        <v>378</v>
      </c>
      <c r="DC5" s="1033"/>
      <c r="DD5" s="1033"/>
      <c r="DE5" s="1033"/>
      <c r="DF5" s="1034"/>
      <c r="DG5" s="1129" t="s">
        <v>379</v>
      </c>
      <c r="DH5" s="1130"/>
      <c r="DI5" s="1130"/>
      <c r="DJ5" s="1130"/>
      <c r="DK5" s="1131"/>
      <c r="DL5" s="1129" t="s">
        <v>380</v>
      </c>
      <c r="DM5" s="1130"/>
      <c r="DN5" s="1130"/>
      <c r="DO5" s="1130"/>
      <c r="DP5" s="1131"/>
      <c r="DQ5" s="1032" t="s">
        <v>381</v>
      </c>
      <c r="DR5" s="1033"/>
      <c r="DS5" s="1033"/>
      <c r="DT5" s="1033"/>
      <c r="DU5" s="1034"/>
      <c r="DV5" s="1032" t="s">
        <v>372</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382</v>
      </c>
      <c r="C7" s="1082"/>
      <c r="D7" s="1082"/>
      <c r="E7" s="1082"/>
      <c r="F7" s="1082"/>
      <c r="G7" s="1082"/>
      <c r="H7" s="1082"/>
      <c r="I7" s="1082"/>
      <c r="J7" s="1082"/>
      <c r="K7" s="1082"/>
      <c r="L7" s="1082"/>
      <c r="M7" s="1082"/>
      <c r="N7" s="1082"/>
      <c r="O7" s="1082"/>
      <c r="P7" s="1083"/>
      <c r="Q7" s="1135">
        <v>25654</v>
      </c>
      <c r="R7" s="1136"/>
      <c r="S7" s="1136"/>
      <c r="T7" s="1136"/>
      <c r="U7" s="1136"/>
      <c r="V7" s="1136">
        <v>24673</v>
      </c>
      <c r="W7" s="1136"/>
      <c r="X7" s="1136"/>
      <c r="Y7" s="1136"/>
      <c r="Z7" s="1136"/>
      <c r="AA7" s="1136">
        <v>981</v>
      </c>
      <c r="AB7" s="1136"/>
      <c r="AC7" s="1136"/>
      <c r="AD7" s="1136"/>
      <c r="AE7" s="1137"/>
      <c r="AF7" s="1138">
        <v>878</v>
      </c>
      <c r="AG7" s="1139"/>
      <c r="AH7" s="1139"/>
      <c r="AI7" s="1139"/>
      <c r="AJ7" s="1140"/>
      <c r="AK7" s="1122">
        <v>873</v>
      </c>
      <c r="AL7" s="1123"/>
      <c r="AM7" s="1123"/>
      <c r="AN7" s="1123"/>
      <c r="AO7" s="1123"/>
      <c r="AP7" s="1123">
        <v>37970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603</v>
      </c>
      <c r="BS7" s="1126" t="s">
        <v>595</v>
      </c>
      <c r="BT7" s="1127"/>
      <c r="BU7" s="1127"/>
      <c r="BV7" s="1127"/>
      <c r="BW7" s="1127"/>
      <c r="BX7" s="1127"/>
      <c r="BY7" s="1127"/>
      <c r="BZ7" s="1127"/>
      <c r="CA7" s="1127"/>
      <c r="CB7" s="1127"/>
      <c r="CC7" s="1127"/>
      <c r="CD7" s="1127"/>
      <c r="CE7" s="1127"/>
      <c r="CF7" s="1127"/>
      <c r="CG7" s="1128"/>
      <c r="CH7" s="1119">
        <v>0</v>
      </c>
      <c r="CI7" s="1120"/>
      <c r="CJ7" s="1120"/>
      <c r="CK7" s="1120"/>
      <c r="CL7" s="1121"/>
      <c r="CM7" s="1119">
        <v>7</v>
      </c>
      <c r="CN7" s="1120"/>
      <c r="CO7" s="1120"/>
      <c r="CP7" s="1120"/>
      <c r="CQ7" s="1121"/>
      <c r="CR7" s="1119">
        <v>5</v>
      </c>
      <c r="CS7" s="1120"/>
      <c r="CT7" s="1120"/>
      <c r="CU7" s="1120"/>
      <c r="CV7" s="1121"/>
      <c r="CW7" s="1119" t="s">
        <v>517</v>
      </c>
      <c r="CX7" s="1120"/>
      <c r="CY7" s="1120"/>
      <c r="CZ7" s="1120"/>
      <c r="DA7" s="1121"/>
      <c r="DB7" s="1119" t="s">
        <v>517</v>
      </c>
      <c r="DC7" s="1120"/>
      <c r="DD7" s="1120"/>
      <c r="DE7" s="1120"/>
      <c r="DF7" s="1121"/>
      <c r="DG7" s="1119">
        <v>309</v>
      </c>
      <c r="DH7" s="1120"/>
      <c r="DI7" s="1120"/>
      <c r="DJ7" s="1120"/>
      <c r="DK7" s="1121"/>
      <c r="DL7" s="1119" t="s">
        <v>605</v>
      </c>
      <c r="DM7" s="1120"/>
      <c r="DN7" s="1120"/>
      <c r="DO7" s="1120"/>
      <c r="DP7" s="1121"/>
      <c r="DQ7" s="1119" t="s">
        <v>517</v>
      </c>
      <c r="DR7" s="1120"/>
      <c r="DS7" s="1120"/>
      <c r="DT7" s="1120"/>
      <c r="DU7" s="1121"/>
      <c r="DV7" s="1146" t="s">
        <v>598</v>
      </c>
      <c r="DW7" s="1147"/>
      <c r="DX7" s="1147"/>
      <c r="DY7" s="1147"/>
      <c r="DZ7" s="1148"/>
      <c r="EA7" s="234"/>
    </row>
    <row r="8" spans="1:131" s="235" customFormat="1" ht="26.25" customHeight="1">
      <c r="A8" s="241">
        <v>2</v>
      </c>
      <c r="B8" s="1068" t="s">
        <v>383</v>
      </c>
      <c r="C8" s="1069"/>
      <c r="D8" s="1069"/>
      <c r="E8" s="1069"/>
      <c r="F8" s="1069"/>
      <c r="G8" s="1069"/>
      <c r="H8" s="1069"/>
      <c r="I8" s="1069"/>
      <c r="J8" s="1069"/>
      <c r="K8" s="1069"/>
      <c r="L8" s="1069"/>
      <c r="M8" s="1069"/>
      <c r="N8" s="1069"/>
      <c r="O8" s="1069"/>
      <c r="P8" s="1070"/>
      <c r="Q8" s="1074">
        <v>112</v>
      </c>
      <c r="R8" s="1075"/>
      <c r="S8" s="1075"/>
      <c r="T8" s="1075"/>
      <c r="U8" s="1075"/>
      <c r="V8" s="1075">
        <v>93</v>
      </c>
      <c r="W8" s="1075"/>
      <c r="X8" s="1075"/>
      <c r="Y8" s="1075"/>
      <c r="Z8" s="1075"/>
      <c r="AA8" s="1075">
        <v>19</v>
      </c>
      <c r="AB8" s="1075"/>
      <c r="AC8" s="1075"/>
      <c r="AD8" s="1075"/>
      <c r="AE8" s="1076"/>
      <c r="AF8" s="1050">
        <v>19</v>
      </c>
      <c r="AG8" s="1051"/>
      <c r="AH8" s="1051"/>
      <c r="AI8" s="1051"/>
      <c r="AJ8" s="1052"/>
      <c r="AK8" s="1117" t="s">
        <v>594</v>
      </c>
      <c r="AL8" s="1118"/>
      <c r="AM8" s="1118"/>
      <c r="AN8" s="1118"/>
      <c r="AO8" s="1118"/>
      <c r="AP8" s="1118" t="s">
        <v>594</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596</v>
      </c>
      <c r="BT8" s="1046"/>
      <c r="BU8" s="1046"/>
      <c r="BV8" s="1046"/>
      <c r="BW8" s="1046"/>
      <c r="BX8" s="1046"/>
      <c r="BY8" s="1046"/>
      <c r="BZ8" s="1046"/>
      <c r="CA8" s="1046"/>
      <c r="CB8" s="1046"/>
      <c r="CC8" s="1046"/>
      <c r="CD8" s="1046"/>
      <c r="CE8" s="1046"/>
      <c r="CF8" s="1046"/>
      <c r="CG8" s="1047"/>
      <c r="CH8" s="1020">
        <v>-2</v>
      </c>
      <c r="CI8" s="1021"/>
      <c r="CJ8" s="1021"/>
      <c r="CK8" s="1021"/>
      <c r="CL8" s="1022"/>
      <c r="CM8" s="1020">
        <v>-6</v>
      </c>
      <c r="CN8" s="1021"/>
      <c r="CO8" s="1021"/>
      <c r="CP8" s="1021"/>
      <c r="CQ8" s="1022"/>
      <c r="CR8" s="1020">
        <v>4</v>
      </c>
      <c r="CS8" s="1021"/>
      <c r="CT8" s="1021"/>
      <c r="CU8" s="1021"/>
      <c r="CV8" s="1022"/>
      <c r="CW8" s="1020" t="s">
        <v>517</v>
      </c>
      <c r="CX8" s="1021"/>
      <c r="CY8" s="1021"/>
      <c r="CZ8" s="1021"/>
      <c r="DA8" s="1022"/>
      <c r="DB8" s="1020" t="s">
        <v>517</v>
      </c>
      <c r="DC8" s="1021"/>
      <c r="DD8" s="1021"/>
      <c r="DE8" s="1021"/>
      <c r="DF8" s="1022"/>
      <c r="DG8" s="1020" t="s">
        <v>517</v>
      </c>
      <c r="DH8" s="1021"/>
      <c r="DI8" s="1021"/>
      <c r="DJ8" s="1021"/>
      <c r="DK8" s="1022"/>
      <c r="DL8" s="1020" t="s">
        <v>517</v>
      </c>
      <c r="DM8" s="1021"/>
      <c r="DN8" s="1021"/>
      <c r="DO8" s="1021"/>
      <c r="DP8" s="1022"/>
      <c r="DQ8" s="1020" t="s">
        <v>517</v>
      </c>
      <c r="DR8" s="1021"/>
      <c r="DS8" s="1021"/>
      <c r="DT8" s="1021"/>
      <c r="DU8" s="1022"/>
      <c r="DV8" s="1023" t="s">
        <v>599</v>
      </c>
      <c r="DW8" s="1024"/>
      <c r="DX8" s="1024"/>
      <c r="DY8" s="1024"/>
      <c r="DZ8" s="1025"/>
      <c r="EA8" s="234"/>
    </row>
    <row r="9" spans="1:131" s="235" customFormat="1" ht="26.25" customHeight="1">
      <c r="A9" s="241">
        <v>3</v>
      </c>
      <c r="B9" s="1068" t="s">
        <v>384</v>
      </c>
      <c r="C9" s="1069"/>
      <c r="D9" s="1069"/>
      <c r="E9" s="1069"/>
      <c r="F9" s="1069"/>
      <c r="G9" s="1069"/>
      <c r="H9" s="1069"/>
      <c r="I9" s="1069"/>
      <c r="J9" s="1069"/>
      <c r="K9" s="1069"/>
      <c r="L9" s="1069"/>
      <c r="M9" s="1069"/>
      <c r="N9" s="1069"/>
      <c r="O9" s="1069"/>
      <c r="P9" s="1070"/>
      <c r="Q9" s="1074">
        <v>15</v>
      </c>
      <c r="R9" s="1075"/>
      <c r="S9" s="1075"/>
      <c r="T9" s="1075"/>
      <c r="U9" s="1075"/>
      <c r="V9" s="1075">
        <v>0</v>
      </c>
      <c r="W9" s="1075"/>
      <c r="X9" s="1075"/>
      <c r="Y9" s="1075"/>
      <c r="Z9" s="1075"/>
      <c r="AA9" s="1075">
        <v>14</v>
      </c>
      <c r="AB9" s="1075"/>
      <c r="AC9" s="1075"/>
      <c r="AD9" s="1075"/>
      <c r="AE9" s="1076"/>
      <c r="AF9" s="1050">
        <v>14</v>
      </c>
      <c r="AG9" s="1051"/>
      <c r="AH9" s="1051"/>
      <c r="AI9" s="1051"/>
      <c r="AJ9" s="1052"/>
      <c r="AK9" s="1117" t="s">
        <v>594</v>
      </c>
      <c r="AL9" s="1118"/>
      <c r="AM9" s="1118"/>
      <c r="AN9" s="1118"/>
      <c r="AO9" s="1118"/>
      <c r="AP9" s="1118" t="s">
        <v>594</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597</v>
      </c>
      <c r="BT9" s="1046"/>
      <c r="BU9" s="1046"/>
      <c r="BV9" s="1046"/>
      <c r="BW9" s="1046"/>
      <c r="BX9" s="1046"/>
      <c r="BY9" s="1046"/>
      <c r="BZ9" s="1046"/>
      <c r="CA9" s="1046"/>
      <c r="CB9" s="1046"/>
      <c r="CC9" s="1046"/>
      <c r="CD9" s="1046"/>
      <c r="CE9" s="1046"/>
      <c r="CF9" s="1046"/>
      <c r="CG9" s="1047"/>
      <c r="CH9" s="1020">
        <v>-1</v>
      </c>
      <c r="CI9" s="1021"/>
      <c r="CJ9" s="1021"/>
      <c r="CK9" s="1021"/>
      <c r="CL9" s="1022"/>
      <c r="CM9" s="1020">
        <v>75</v>
      </c>
      <c r="CN9" s="1021"/>
      <c r="CO9" s="1021"/>
      <c r="CP9" s="1021"/>
      <c r="CQ9" s="1022"/>
      <c r="CR9" s="1020">
        <v>10</v>
      </c>
      <c r="CS9" s="1021"/>
      <c r="CT9" s="1021"/>
      <c r="CU9" s="1021"/>
      <c r="CV9" s="1022"/>
      <c r="CW9" s="1020">
        <v>6</v>
      </c>
      <c r="CX9" s="1021"/>
      <c r="CY9" s="1021"/>
      <c r="CZ9" s="1021"/>
      <c r="DA9" s="1022"/>
      <c r="DB9" s="1020" t="s">
        <v>517</v>
      </c>
      <c r="DC9" s="1021"/>
      <c r="DD9" s="1021"/>
      <c r="DE9" s="1021"/>
      <c r="DF9" s="1022"/>
      <c r="DG9" s="1020" t="s">
        <v>517</v>
      </c>
      <c r="DH9" s="1021"/>
      <c r="DI9" s="1021"/>
      <c r="DJ9" s="1021"/>
      <c r="DK9" s="1022"/>
      <c r="DL9" s="1020" t="s">
        <v>517</v>
      </c>
      <c r="DM9" s="1021"/>
      <c r="DN9" s="1021"/>
      <c r="DO9" s="1021"/>
      <c r="DP9" s="1022"/>
      <c r="DQ9" s="1020" t="s">
        <v>517</v>
      </c>
      <c r="DR9" s="1021"/>
      <c r="DS9" s="1021"/>
      <c r="DT9" s="1021"/>
      <c r="DU9" s="1022"/>
      <c r="DV9" s="1023" t="s">
        <v>600</v>
      </c>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385</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386</v>
      </c>
      <c r="B23" s="975" t="s">
        <v>387</v>
      </c>
      <c r="C23" s="976"/>
      <c r="D23" s="976"/>
      <c r="E23" s="976"/>
      <c r="F23" s="976"/>
      <c r="G23" s="976"/>
      <c r="H23" s="976"/>
      <c r="I23" s="976"/>
      <c r="J23" s="976"/>
      <c r="K23" s="976"/>
      <c r="L23" s="976"/>
      <c r="M23" s="976"/>
      <c r="N23" s="976"/>
      <c r="O23" s="976"/>
      <c r="P23" s="977"/>
      <c r="Q23" s="1099">
        <v>25781</v>
      </c>
      <c r="R23" s="1100"/>
      <c r="S23" s="1100"/>
      <c r="T23" s="1100"/>
      <c r="U23" s="1100"/>
      <c r="V23" s="1100">
        <v>24767</v>
      </c>
      <c r="W23" s="1100"/>
      <c r="X23" s="1100"/>
      <c r="Y23" s="1100"/>
      <c r="Z23" s="1100"/>
      <c r="AA23" s="1100">
        <v>1014</v>
      </c>
      <c r="AB23" s="1100"/>
      <c r="AC23" s="1100"/>
      <c r="AD23" s="1100"/>
      <c r="AE23" s="1101"/>
      <c r="AF23" s="1102">
        <v>911</v>
      </c>
      <c r="AG23" s="1100"/>
      <c r="AH23" s="1100"/>
      <c r="AI23" s="1100"/>
      <c r="AJ23" s="1103"/>
      <c r="AK23" s="1104"/>
      <c r="AL23" s="1105"/>
      <c r="AM23" s="1105"/>
      <c r="AN23" s="1105"/>
      <c r="AO23" s="1105"/>
      <c r="AP23" s="1100">
        <v>37970</v>
      </c>
      <c r="AQ23" s="1100"/>
      <c r="AR23" s="1100"/>
      <c r="AS23" s="1100"/>
      <c r="AT23" s="1100"/>
      <c r="AU23" s="1106"/>
      <c r="AV23" s="1106"/>
      <c r="AW23" s="1106"/>
      <c r="AX23" s="1106"/>
      <c r="AY23" s="1107"/>
      <c r="AZ23" s="1096" t="s">
        <v>388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390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365</v>
      </c>
      <c r="B26" s="1027"/>
      <c r="C26" s="1027"/>
      <c r="D26" s="1027"/>
      <c r="E26" s="1027"/>
      <c r="F26" s="1027"/>
      <c r="G26" s="1027"/>
      <c r="H26" s="1027"/>
      <c r="I26" s="1027"/>
      <c r="J26" s="1027"/>
      <c r="K26" s="1027"/>
      <c r="L26" s="1027"/>
      <c r="M26" s="1027"/>
      <c r="N26" s="1027"/>
      <c r="O26" s="1027"/>
      <c r="P26" s="1028"/>
      <c r="Q26" s="1032" t="s">
        <v>391</v>
      </c>
      <c r="R26" s="1033"/>
      <c r="S26" s="1033"/>
      <c r="T26" s="1033"/>
      <c r="U26" s="1034"/>
      <c r="V26" s="1032" t="s">
        <v>392</v>
      </c>
      <c r="W26" s="1033"/>
      <c r="X26" s="1033"/>
      <c r="Y26" s="1033"/>
      <c r="Z26" s="1034"/>
      <c r="AA26" s="1032" t="s">
        <v>393</v>
      </c>
      <c r="AB26" s="1033"/>
      <c r="AC26" s="1033"/>
      <c r="AD26" s="1033"/>
      <c r="AE26" s="1033"/>
      <c r="AF26" s="1090" t="s">
        <v>394</v>
      </c>
      <c r="AG26" s="1039"/>
      <c r="AH26" s="1039"/>
      <c r="AI26" s="1039"/>
      <c r="AJ26" s="1091"/>
      <c r="AK26" s="1033" t="s">
        <v>395</v>
      </c>
      <c r="AL26" s="1033"/>
      <c r="AM26" s="1033"/>
      <c r="AN26" s="1033"/>
      <c r="AO26" s="1034"/>
      <c r="AP26" s="1032" t="s">
        <v>396</v>
      </c>
      <c r="AQ26" s="1033"/>
      <c r="AR26" s="1033"/>
      <c r="AS26" s="1033"/>
      <c r="AT26" s="1034"/>
      <c r="AU26" s="1032" t="s">
        <v>397</v>
      </c>
      <c r="AV26" s="1033"/>
      <c r="AW26" s="1033"/>
      <c r="AX26" s="1033"/>
      <c r="AY26" s="1034"/>
      <c r="AZ26" s="1032" t="s">
        <v>398</v>
      </c>
      <c r="BA26" s="1033"/>
      <c r="BB26" s="1033"/>
      <c r="BC26" s="1033"/>
      <c r="BD26" s="1034"/>
      <c r="BE26" s="1032" t="s">
        <v>372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399</v>
      </c>
      <c r="C28" s="1082"/>
      <c r="D28" s="1082"/>
      <c r="E28" s="1082"/>
      <c r="F28" s="1082"/>
      <c r="G28" s="1082"/>
      <c r="H28" s="1082"/>
      <c r="I28" s="1082"/>
      <c r="J28" s="1082"/>
      <c r="K28" s="1082"/>
      <c r="L28" s="1082"/>
      <c r="M28" s="1082"/>
      <c r="N28" s="1082"/>
      <c r="O28" s="1082"/>
      <c r="P28" s="1083"/>
      <c r="Q28" s="1084">
        <v>8650</v>
      </c>
      <c r="R28" s="1085"/>
      <c r="S28" s="1085"/>
      <c r="T28" s="1085"/>
      <c r="U28" s="1085"/>
      <c r="V28" s="1085">
        <v>8642</v>
      </c>
      <c r="W28" s="1085"/>
      <c r="X28" s="1085"/>
      <c r="Y28" s="1085"/>
      <c r="Z28" s="1085"/>
      <c r="AA28" s="1085">
        <v>8</v>
      </c>
      <c r="AB28" s="1085"/>
      <c r="AC28" s="1085"/>
      <c r="AD28" s="1085"/>
      <c r="AE28" s="1086"/>
      <c r="AF28" s="1087">
        <v>8</v>
      </c>
      <c r="AG28" s="1085"/>
      <c r="AH28" s="1085"/>
      <c r="AI28" s="1085"/>
      <c r="AJ28" s="1088"/>
      <c r="AK28" s="1089">
        <v>655</v>
      </c>
      <c r="AL28" s="1077"/>
      <c r="AM28" s="1077"/>
      <c r="AN28" s="1077"/>
      <c r="AO28" s="1077"/>
      <c r="AP28" s="1077" t="s">
        <v>594</v>
      </c>
      <c r="AQ28" s="1077"/>
      <c r="AR28" s="1077"/>
      <c r="AS28" s="1077"/>
      <c r="AT28" s="1077"/>
      <c r="AU28" s="1077" t="s">
        <v>594</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400</v>
      </c>
      <c r="C29" s="1069"/>
      <c r="D29" s="1069"/>
      <c r="E29" s="1069"/>
      <c r="F29" s="1069"/>
      <c r="G29" s="1069"/>
      <c r="H29" s="1069"/>
      <c r="I29" s="1069"/>
      <c r="J29" s="1069"/>
      <c r="K29" s="1069"/>
      <c r="L29" s="1069"/>
      <c r="M29" s="1069"/>
      <c r="N29" s="1069"/>
      <c r="O29" s="1069"/>
      <c r="P29" s="1070"/>
      <c r="Q29" s="1074">
        <v>57</v>
      </c>
      <c r="R29" s="1075"/>
      <c r="S29" s="1075"/>
      <c r="T29" s="1075"/>
      <c r="U29" s="1075"/>
      <c r="V29" s="1075">
        <v>55</v>
      </c>
      <c r="W29" s="1075"/>
      <c r="X29" s="1075"/>
      <c r="Y29" s="1075"/>
      <c r="Z29" s="1075"/>
      <c r="AA29" s="1075">
        <v>3</v>
      </c>
      <c r="AB29" s="1075"/>
      <c r="AC29" s="1075"/>
      <c r="AD29" s="1075"/>
      <c r="AE29" s="1076"/>
      <c r="AF29" s="1050">
        <v>3</v>
      </c>
      <c r="AG29" s="1051"/>
      <c r="AH29" s="1051"/>
      <c r="AI29" s="1051"/>
      <c r="AJ29" s="1052"/>
      <c r="AK29" s="1011">
        <v>30</v>
      </c>
      <c r="AL29" s="1002"/>
      <c r="AM29" s="1002"/>
      <c r="AN29" s="1002"/>
      <c r="AO29" s="1002"/>
      <c r="AP29" s="1002" t="s">
        <v>594</v>
      </c>
      <c r="AQ29" s="1002"/>
      <c r="AR29" s="1002"/>
      <c r="AS29" s="1002"/>
      <c r="AT29" s="1002"/>
      <c r="AU29" s="1002" t="s">
        <v>594</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401</v>
      </c>
      <c r="C30" s="1069"/>
      <c r="D30" s="1069"/>
      <c r="E30" s="1069"/>
      <c r="F30" s="1069"/>
      <c r="G30" s="1069"/>
      <c r="H30" s="1069"/>
      <c r="I30" s="1069"/>
      <c r="J30" s="1069"/>
      <c r="K30" s="1069"/>
      <c r="L30" s="1069"/>
      <c r="M30" s="1069"/>
      <c r="N30" s="1069"/>
      <c r="O30" s="1069"/>
      <c r="P30" s="1070"/>
      <c r="Q30" s="1074">
        <v>891</v>
      </c>
      <c r="R30" s="1075"/>
      <c r="S30" s="1075"/>
      <c r="T30" s="1075"/>
      <c r="U30" s="1075"/>
      <c r="V30" s="1075">
        <v>890</v>
      </c>
      <c r="W30" s="1075"/>
      <c r="X30" s="1075"/>
      <c r="Y30" s="1075"/>
      <c r="Z30" s="1075"/>
      <c r="AA30" s="1075">
        <v>1</v>
      </c>
      <c r="AB30" s="1075"/>
      <c r="AC30" s="1075"/>
      <c r="AD30" s="1075"/>
      <c r="AE30" s="1076"/>
      <c r="AF30" s="1050">
        <v>1</v>
      </c>
      <c r="AG30" s="1051"/>
      <c r="AH30" s="1051"/>
      <c r="AI30" s="1051"/>
      <c r="AJ30" s="1052"/>
      <c r="AK30" s="1011">
        <v>281</v>
      </c>
      <c r="AL30" s="1002"/>
      <c r="AM30" s="1002"/>
      <c r="AN30" s="1002"/>
      <c r="AO30" s="1002"/>
      <c r="AP30" s="1002" t="s">
        <v>594</v>
      </c>
      <c r="AQ30" s="1002"/>
      <c r="AR30" s="1002"/>
      <c r="AS30" s="1002"/>
      <c r="AT30" s="1002"/>
      <c r="AU30" s="1002" t="s">
        <v>594</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402</v>
      </c>
      <c r="C31" s="1069"/>
      <c r="D31" s="1069"/>
      <c r="E31" s="1069"/>
      <c r="F31" s="1069"/>
      <c r="G31" s="1069"/>
      <c r="H31" s="1069"/>
      <c r="I31" s="1069"/>
      <c r="J31" s="1069"/>
      <c r="K31" s="1069"/>
      <c r="L31" s="1069"/>
      <c r="M31" s="1069"/>
      <c r="N31" s="1069"/>
      <c r="O31" s="1069"/>
      <c r="P31" s="1070"/>
      <c r="Q31" s="1074">
        <v>5797</v>
      </c>
      <c r="R31" s="1075"/>
      <c r="S31" s="1075"/>
      <c r="T31" s="1075"/>
      <c r="U31" s="1075"/>
      <c r="V31" s="1075">
        <v>5696</v>
      </c>
      <c r="W31" s="1075"/>
      <c r="X31" s="1075"/>
      <c r="Y31" s="1075"/>
      <c r="Z31" s="1075"/>
      <c r="AA31" s="1075">
        <v>101</v>
      </c>
      <c r="AB31" s="1075"/>
      <c r="AC31" s="1075"/>
      <c r="AD31" s="1075"/>
      <c r="AE31" s="1076"/>
      <c r="AF31" s="1050">
        <v>101</v>
      </c>
      <c r="AG31" s="1051"/>
      <c r="AH31" s="1051"/>
      <c r="AI31" s="1051"/>
      <c r="AJ31" s="1052"/>
      <c r="AK31" s="1011">
        <v>953</v>
      </c>
      <c r="AL31" s="1002"/>
      <c r="AM31" s="1002"/>
      <c r="AN31" s="1002"/>
      <c r="AO31" s="1002"/>
      <c r="AP31" s="1002" t="s">
        <v>594</v>
      </c>
      <c r="AQ31" s="1002"/>
      <c r="AR31" s="1002"/>
      <c r="AS31" s="1002"/>
      <c r="AT31" s="1002"/>
      <c r="AU31" s="1002" t="s">
        <v>594</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403</v>
      </c>
      <c r="C32" s="1069"/>
      <c r="D32" s="1069"/>
      <c r="E32" s="1069"/>
      <c r="F32" s="1069"/>
      <c r="G32" s="1069"/>
      <c r="H32" s="1069"/>
      <c r="I32" s="1069"/>
      <c r="J32" s="1069"/>
      <c r="K32" s="1069"/>
      <c r="L32" s="1069"/>
      <c r="M32" s="1069"/>
      <c r="N32" s="1069"/>
      <c r="O32" s="1069"/>
      <c r="P32" s="1070"/>
      <c r="Q32" s="1074">
        <v>1525</v>
      </c>
      <c r="R32" s="1075"/>
      <c r="S32" s="1075"/>
      <c r="T32" s="1075"/>
      <c r="U32" s="1075"/>
      <c r="V32" s="1075">
        <v>1268</v>
      </c>
      <c r="W32" s="1075"/>
      <c r="X32" s="1075"/>
      <c r="Y32" s="1075"/>
      <c r="Z32" s="1075"/>
      <c r="AA32" s="1075">
        <v>257</v>
      </c>
      <c r="AB32" s="1075"/>
      <c r="AC32" s="1075"/>
      <c r="AD32" s="1075"/>
      <c r="AE32" s="1076"/>
      <c r="AF32" s="1050">
        <v>2052</v>
      </c>
      <c r="AG32" s="1051"/>
      <c r="AH32" s="1051"/>
      <c r="AI32" s="1051"/>
      <c r="AJ32" s="1052"/>
      <c r="AK32" s="1011">
        <v>6</v>
      </c>
      <c r="AL32" s="1002"/>
      <c r="AM32" s="1002"/>
      <c r="AN32" s="1002"/>
      <c r="AO32" s="1002"/>
      <c r="AP32" s="1002">
        <v>1607</v>
      </c>
      <c r="AQ32" s="1002"/>
      <c r="AR32" s="1002"/>
      <c r="AS32" s="1002"/>
      <c r="AT32" s="1002"/>
      <c r="AU32" s="1002">
        <v>3</v>
      </c>
      <c r="AV32" s="1002"/>
      <c r="AW32" s="1002"/>
      <c r="AX32" s="1002"/>
      <c r="AY32" s="1002"/>
      <c r="AZ32" s="1002" t="s">
        <v>594</v>
      </c>
      <c r="BA32" s="1002"/>
      <c r="BB32" s="1002"/>
      <c r="BC32" s="1002"/>
      <c r="BD32" s="1002"/>
      <c r="BE32" s="1063" t="s">
        <v>404</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405</v>
      </c>
      <c r="C33" s="1069"/>
      <c r="D33" s="1069"/>
      <c r="E33" s="1069"/>
      <c r="F33" s="1069"/>
      <c r="G33" s="1069"/>
      <c r="H33" s="1069"/>
      <c r="I33" s="1069"/>
      <c r="J33" s="1069"/>
      <c r="K33" s="1069"/>
      <c r="L33" s="1069"/>
      <c r="M33" s="1069"/>
      <c r="N33" s="1069"/>
      <c r="O33" s="1069"/>
      <c r="P33" s="1070"/>
      <c r="Q33" s="1074">
        <v>155</v>
      </c>
      <c r="R33" s="1075"/>
      <c r="S33" s="1075"/>
      <c r="T33" s="1075"/>
      <c r="U33" s="1075"/>
      <c r="V33" s="1075">
        <v>125</v>
      </c>
      <c r="W33" s="1075"/>
      <c r="X33" s="1075"/>
      <c r="Y33" s="1075"/>
      <c r="Z33" s="1075"/>
      <c r="AA33" s="1075">
        <v>30</v>
      </c>
      <c r="AB33" s="1075"/>
      <c r="AC33" s="1075"/>
      <c r="AD33" s="1075"/>
      <c r="AE33" s="1076"/>
      <c r="AF33" s="1050">
        <v>30</v>
      </c>
      <c r="AG33" s="1051"/>
      <c r="AH33" s="1051"/>
      <c r="AI33" s="1051"/>
      <c r="AJ33" s="1052"/>
      <c r="AK33" s="1011">
        <v>54</v>
      </c>
      <c r="AL33" s="1002"/>
      <c r="AM33" s="1002"/>
      <c r="AN33" s="1002"/>
      <c r="AO33" s="1002"/>
      <c r="AP33" s="1002">
        <v>8</v>
      </c>
      <c r="AQ33" s="1002"/>
      <c r="AR33" s="1002"/>
      <c r="AS33" s="1002"/>
      <c r="AT33" s="1002"/>
      <c r="AU33" s="1002">
        <v>2</v>
      </c>
      <c r="AV33" s="1002"/>
      <c r="AW33" s="1002"/>
      <c r="AX33" s="1002"/>
      <c r="AY33" s="1002"/>
      <c r="AZ33" s="1002" t="s">
        <v>594</v>
      </c>
      <c r="BA33" s="1002"/>
      <c r="BB33" s="1002"/>
      <c r="BC33" s="1002"/>
      <c r="BD33" s="1002"/>
      <c r="BE33" s="1063" t="s">
        <v>406</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407</v>
      </c>
      <c r="C34" s="1069"/>
      <c r="D34" s="1069"/>
      <c r="E34" s="1069"/>
      <c r="F34" s="1069"/>
      <c r="G34" s="1069"/>
      <c r="H34" s="1069"/>
      <c r="I34" s="1069"/>
      <c r="J34" s="1069"/>
      <c r="K34" s="1069"/>
      <c r="L34" s="1069"/>
      <c r="M34" s="1069"/>
      <c r="N34" s="1069"/>
      <c r="O34" s="1069"/>
      <c r="P34" s="1070"/>
      <c r="Q34" s="1074">
        <v>1759</v>
      </c>
      <c r="R34" s="1075"/>
      <c r="S34" s="1075"/>
      <c r="T34" s="1075"/>
      <c r="U34" s="1075"/>
      <c r="V34" s="1075">
        <v>1471</v>
      </c>
      <c r="W34" s="1075"/>
      <c r="X34" s="1075"/>
      <c r="Y34" s="1075"/>
      <c r="Z34" s="1075"/>
      <c r="AA34" s="1075">
        <v>288</v>
      </c>
      <c r="AB34" s="1075"/>
      <c r="AC34" s="1075"/>
      <c r="AD34" s="1075"/>
      <c r="AE34" s="1076"/>
      <c r="AF34" s="1050">
        <v>256</v>
      </c>
      <c r="AG34" s="1051"/>
      <c r="AH34" s="1051"/>
      <c r="AI34" s="1051"/>
      <c r="AJ34" s="1052"/>
      <c r="AK34" s="1011">
        <v>540</v>
      </c>
      <c r="AL34" s="1002"/>
      <c r="AM34" s="1002"/>
      <c r="AN34" s="1002"/>
      <c r="AO34" s="1002"/>
      <c r="AP34" s="1002">
        <v>7429</v>
      </c>
      <c r="AQ34" s="1002"/>
      <c r="AR34" s="1002"/>
      <c r="AS34" s="1002"/>
      <c r="AT34" s="1002"/>
      <c r="AU34" s="1002">
        <v>7065</v>
      </c>
      <c r="AV34" s="1002"/>
      <c r="AW34" s="1002"/>
      <c r="AX34" s="1002"/>
      <c r="AY34" s="1002"/>
      <c r="AZ34" s="1002" t="s">
        <v>594</v>
      </c>
      <c r="BA34" s="1002"/>
      <c r="BB34" s="1002"/>
      <c r="BC34" s="1002"/>
      <c r="BD34" s="1002"/>
      <c r="BE34" s="1063" t="s">
        <v>408</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409</v>
      </c>
      <c r="C35" s="1069"/>
      <c r="D35" s="1069"/>
      <c r="E35" s="1069"/>
      <c r="F35" s="1069"/>
      <c r="G35" s="1069"/>
      <c r="H35" s="1069"/>
      <c r="I35" s="1069"/>
      <c r="J35" s="1069"/>
      <c r="K35" s="1069"/>
      <c r="L35" s="1069"/>
      <c r="M35" s="1069"/>
      <c r="N35" s="1069"/>
      <c r="O35" s="1069"/>
      <c r="P35" s="1070"/>
      <c r="Q35" s="1074">
        <v>45</v>
      </c>
      <c r="R35" s="1075"/>
      <c r="S35" s="1075"/>
      <c r="T35" s="1075"/>
      <c r="U35" s="1075"/>
      <c r="V35" s="1075">
        <v>40</v>
      </c>
      <c r="W35" s="1075"/>
      <c r="X35" s="1075"/>
      <c r="Y35" s="1075"/>
      <c r="Z35" s="1075"/>
      <c r="AA35" s="1075">
        <v>5</v>
      </c>
      <c r="AB35" s="1075"/>
      <c r="AC35" s="1075"/>
      <c r="AD35" s="1075"/>
      <c r="AE35" s="1076"/>
      <c r="AF35" s="1050">
        <v>5</v>
      </c>
      <c r="AG35" s="1051"/>
      <c r="AH35" s="1051"/>
      <c r="AI35" s="1051"/>
      <c r="AJ35" s="1052"/>
      <c r="AK35" s="1011">
        <v>30</v>
      </c>
      <c r="AL35" s="1002"/>
      <c r="AM35" s="1002"/>
      <c r="AN35" s="1002"/>
      <c r="AO35" s="1002"/>
      <c r="AP35" s="1002">
        <v>180</v>
      </c>
      <c r="AQ35" s="1002"/>
      <c r="AR35" s="1002"/>
      <c r="AS35" s="1002"/>
      <c r="AT35" s="1002"/>
      <c r="AU35" s="1002">
        <v>178</v>
      </c>
      <c r="AV35" s="1002"/>
      <c r="AW35" s="1002"/>
      <c r="AX35" s="1002"/>
      <c r="AY35" s="1002"/>
      <c r="AZ35" s="1002" t="s">
        <v>594</v>
      </c>
      <c r="BA35" s="1002"/>
      <c r="BB35" s="1002"/>
      <c r="BC35" s="1002"/>
      <c r="BD35" s="1002"/>
      <c r="BE35" s="1063" t="s">
        <v>410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386</v>
      </c>
      <c r="B63" s="975" t="s">
        <v>412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2456</v>
      </c>
      <c r="AG63" s="990"/>
      <c r="AH63" s="990"/>
      <c r="AI63" s="990"/>
      <c r="AJ63" s="1061"/>
      <c r="AK63" s="1062"/>
      <c r="AL63" s="994"/>
      <c r="AM63" s="994"/>
      <c r="AN63" s="994"/>
      <c r="AO63" s="994"/>
      <c r="AP63" s="990">
        <v>9224</v>
      </c>
      <c r="AQ63" s="990"/>
      <c r="AR63" s="990"/>
      <c r="AS63" s="990"/>
      <c r="AT63" s="990"/>
      <c r="AU63" s="990">
        <v>7248</v>
      </c>
      <c r="AV63" s="990"/>
      <c r="AW63" s="990"/>
      <c r="AX63" s="990"/>
      <c r="AY63" s="990"/>
      <c r="AZ63" s="1056"/>
      <c r="BA63" s="1056"/>
      <c r="BB63" s="1056"/>
      <c r="BC63" s="1056"/>
      <c r="BD63" s="1056"/>
      <c r="BE63" s="991"/>
      <c r="BF63" s="991"/>
      <c r="BG63" s="991"/>
      <c r="BH63" s="991"/>
      <c r="BI63" s="992"/>
      <c r="BJ63" s="1057" t="s">
        <v>413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415</v>
      </c>
      <c r="B66" s="1027"/>
      <c r="C66" s="1027"/>
      <c r="D66" s="1027"/>
      <c r="E66" s="1027"/>
      <c r="F66" s="1027"/>
      <c r="G66" s="1027"/>
      <c r="H66" s="1027"/>
      <c r="I66" s="1027"/>
      <c r="J66" s="1027"/>
      <c r="K66" s="1027"/>
      <c r="L66" s="1027"/>
      <c r="M66" s="1027"/>
      <c r="N66" s="1027"/>
      <c r="O66" s="1027"/>
      <c r="P66" s="1028"/>
      <c r="Q66" s="1032" t="s">
        <v>416</v>
      </c>
      <c r="R66" s="1033"/>
      <c r="S66" s="1033"/>
      <c r="T66" s="1033"/>
      <c r="U66" s="1034"/>
      <c r="V66" s="1032" t="s">
        <v>417</v>
      </c>
      <c r="W66" s="1033"/>
      <c r="X66" s="1033"/>
      <c r="Y66" s="1033"/>
      <c r="Z66" s="1034"/>
      <c r="AA66" s="1032" t="s">
        <v>418</v>
      </c>
      <c r="AB66" s="1033"/>
      <c r="AC66" s="1033"/>
      <c r="AD66" s="1033"/>
      <c r="AE66" s="1034"/>
      <c r="AF66" s="1038" t="s">
        <v>419</v>
      </c>
      <c r="AG66" s="1039"/>
      <c r="AH66" s="1039"/>
      <c r="AI66" s="1039"/>
      <c r="AJ66" s="1040"/>
      <c r="AK66" s="1032" t="s">
        <v>420</v>
      </c>
      <c r="AL66" s="1027"/>
      <c r="AM66" s="1027"/>
      <c r="AN66" s="1027"/>
      <c r="AO66" s="1028"/>
      <c r="AP66" s="1032" t="s">
        <v>421</v>
      </c>
      <c r="AQ66" s="1033"/>
      <c r="AR66" s="1033"/>
      <c r="AS66" s="1033"/>
      <c r="AT66" s="1034"/>
      <c r="AU66" s="1032" t="s">
        <v>422</v>
      </c>
      <c r="AV66" s="1033"/>
      <c r="AW66" s="1033"/>
      <c r="AX66" s="1033"/>
      <c r="AY66" s="1034"/>
      <c r="AZ66" s="1032" t="s">
        <v>372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583</v>
      </c>
      <c r="C68" s="1017"/>
      <c r="D68" s="1017"/>
      <c r="E68" s="1017"/>
      <c r="F68" s="1017"/>
      <c r="G68" s="1017"/>
      <c r="H68" s="1017"/>
      <c r="I68" s="1017"/>
      <c r="J68" s="1017"/>
      <c r="K68" s="1017"/>
      <c r="L68" s="1017"/>
      <c r="M68" s="1017"/>
      <c r="N68" s="1017"/>
      <c r="O68" s="1017"/>
      <c r="P68" s="1018"/>
      <c r="Q68" s="1019">
        <v>2088</v>
      </c>
      <c r="R68" s="1013"/>
      <c r="S68" s="1013"/>
      <c r="T68" s="1013"/>
      <c r="U68" s="1013"/>
      <c r="V68" s="1013">
        <v>2018</v>
      </c>
      <c r="W68" s="1013"/>
      <c r="X68" s="1013"/>
      <c r="Y68" s="1013"/>
      <c r="Z68" s="1013"/>
      <c r="AA68" s="1013">
        <v>70</v>
      </c>
      <c r="AB68" s="1013"/>
      <c r="AC68" s="1013"/>
      <c r="AD68" s="1013"/>
      <c r="AE68" s="1013"/>
      <c r="AF68" s="1013">
        <v>70</v>
      </c>
      <c r="AG68" s="1013"/>
      <c r="AH68" s="1013"/>
      <c r="AI68" s="1013"/>
      <c r="AJ68" s="1013"/>
      <c r="AK68" s="1013">
        <v>29</v>
      </c>
      <c r="AL68" s="1013"/>
      <c r="AM68" s="1013"/>
      <c r="AN68" s="1013"/>
      <c r="AO68" s="1013"/>
      <c r="AP68" s="1013">
        <v>3161</v>
      </c>
      <c r="AQ68" s="1013"/>
      <c r="AR68" s="1013"/>
      <c r="AS68" s="1013"/>
      <c r="AT68" s="1013"/>
      <c r="AU68" s="1013">
        <v>1344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584</v>
      </c>
      <c r="C69" s="1006"/>
      <c r="D69" s="1006"/>
      <c r="E69" s="1006"/>
      <c r="F69" s="1006"/>
      <c r="G69" s="1006"/>
      <c r="H69" s="1006"/>
      <c r="I69" s="1006"/>
      <c r="J69" s="1006"/>
      <c r="K69" s="1006"/>
      <c r="L69" s="1006"/>
      <c r="M69" s="1006"/>
      <c r="N69" s="1006"/>
      <c r="O69" s="1006"/>
      <c r="P69" s="1007"/>
      <c r="Q69" s="1008">
        <v>343</v>
      </c>
      <c r="R69" s="1002"/>
      <c r="S69" s="1002"/>
      <c r="T69" s="1002"/>
      <c r="U69" s="1002"/>
      <c r="V69" s="1002">
        <v>322</v>
      </c>
      <c r="W69" s="1002"/>
      <c r="X69" s="1002"/>
      <c r="Y69" s="1002"/>
      <c r="Z69" s="1002"/>
      <c r="AA69" s="1002">
        <v>21</v>
      </c>
      <c r="AB69" s="1002"/>
      <c r="AC69" s="1002"/>
      <c r="AD69" s="1002"/>
      <c r="AE69" s="1002"/>
      <c r="AF69" s="1002">
        <v>21</v>
      </c>
      <c r="AG69" s="1002"/>
      <c r="AH69" s="1002"/>
      <c r="AI69" s="1002"/>
      <c r="AJ69" s="1002"/>
      <c r="AK69" s="1002" t="s">
        <v>591</v>
      </c>
      <c r="AL69" s="1002"/>
      <c r="AM69" s="1002"/>
      <c r="AN69" s="1002"/>
      <c r="AO69" s="1002"/>
      <c r="AP69" s="1002" t="s">
        <v>591</v>
      </c>
      <c r="AQ69" s="1002"/>
      <c r="AR69" s="1002"/>
      <c r="AS69" s="1002"/>
      <c r="AT69" s="1002"/>
      <c r="AU69" s="1002" t="s">
        <v>591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585</v>
      </c>
      <c r="C70" s="1006"/>
      <c r="D70" s="1006"/>
      <c r="E70" s="1006"/>
      <c r="F70" s="1006"/>
      <c r="G70" s="1006"/>
      <c r="H70" s="1006"/>
      <c r="I70" s="1006"/>
      <c r="J70" s="1006"/>
      <c r="K70" s="1006"/>
      <c r="L70" s="1006"/>
      <c r="M70" s="1006"/>
      <c r="N70" s="1006"/>
      <c r="O70" s="1006"/>
      <c r="P70" s="1007"/>
      <c r="Q70" s="1008">
        <v>12420</v>
      </c>
      <c r="R70" s="1002"/>
      <c r="S70" s="1002"/>
      <c r="T70" s="1002"/>
      <c r="U70" s="1002"/>
      <c r="V70" s="1002">
        <v>11958</v>
      </c>
      <c r="W70" s="1002"/>
      <c r="X70" s="1002"/>
      <c r="Y70" s="1002"/>
      <c r="Z70" s="1002"/>
      <c r="AA70" s="1002">
        <v>462</v>
      </c>
      <c r="AB70" s="1002"/>
      <c r="AC70" s="1002"/>
      <c r="AD70" s="1002"/>
      <c r="AE70" s="1002"/>
      <c r="AF70" s="1002">
        <v>7065</v>
      </c>
      <c r="AG70" s="1002"/>
      <c r="AH70" s="1002"/>
      <c r="AI70" s="1002"/>
      <c r="AJ70" s="1002"/>
      <c r="AK70" s="1002">
        <v>386</v>
      </c>
      <c r="AL70" s="1002"/>
      <c r="AM70" s="1002"/>
      <c r="AN70" s="1002"/>
      <c r="AO70" s="1002"/>
      <c r="AP70" s="1002">
        <v>2370</v>
      </c>
      <c r="AQ70" s="1002"/>
      <c r="AR70" s="1002"/>
      <c r="AS70" s="1002"/>
      <c r="AT70" s="1002"/>
      <c r="AU70" s="1002">
        <v>1274</v>
      </c>
      <c r="AV70" s="1002"/>
      <c r="AW70" s="1002"/>
      <c r="AX70" s="1002"/>
      <c r="AY70" s="1002"/>
      <c r="AZ70" s="1003" t="s">
        <v>593</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586</v>
      </c>
      <c r="C71" s="1006"/>
      <c r="D71" s="1006"/>
      <c r="E71" s="1006"/>
      <c r="F71" s="1006"/>
      <c r="G71" s="1006"/>
      <c r="H71" s="1006"/>
      <c r="I71" s="1006"/>
      <c r="J71" s="1006"/>
      <c r="K71" s="1006"/>
      <c r="L71" s="1006"/>
      <c r="M71" s="1006"/>
      <c r="N71" s="1006"/>
      <c r="O71" s="1006"/>
      <c r="P71" s="1007"/>
      <c r="Q71" s="1008">
        <v>307</v>
      </c>
      <c r="R71" s="1002"/>
      <c r="S71" s="1002"/>
      <c r="T71" s="1002"/>
      <c r="U71" s="1002"/>
      <c r="V71" s="1002">
        <v>232</v>
      </c>
      <c r="W71" s="1002"/>
      <c r="X71" s="1002"/>
      <c r="Y71" s="1002"/>
      <c r="Z71" s="1002"/>
      <c r="AA71" s="1002">
        <v>75</v>
      </c>
      <c r="AB71" s="1002"/>
      <c r="AC71" s="1002"/>
      <c r="AD71" s="1002"/>
      <c r="AE71" s="1002"/>
      <c r="AF71" s="1002">
        <v>42</v>
      </c>
      <c r="AG71" s="1002"/>
      <c r="AH71" s="1002"/>
      <c r="AI71" s="1002"/>
      <c r="AJ71" s="1002"/>
      <c r="AK71" s="1002">
        <v>13</v>
      </c>
      <c r="AL71" s="1002"/>
      <c r="AM71" s="1002"/>
      <c r="AN71" s="1002"/>
      <c r="AO71" s="1002"/>
      <c r="AP71" s="1002" t="s">
        <v>591</v>
      </c>
      <c r="AQ71" s="1002"/>
      <c r="AR71" s="1002"/>
      <c r="AS71" s="1002"/>
      <c r="AT71" s="1002"/>
      <c r="AU71" s="1002" t="s">
        <v>591</v>
      </c>
      <c r="AV71" s="1002"/>
      <c r="AW71" s="1002"/>
      <c r="AX71" s="1002"/>
      <c r="AY71" s="1002"/>
      <c r="AZ71" s="1003" t="s">
        <v>593</v>
      </c>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587</v>
      </c>
      <c r="C72" s="1006"/>
      <c r="D72" s="1006"/>
      <c r="E72" s="1006"/>
      <c r="F72" s="1006"/>
      <c r="G72" s="1006"/>
      <c r="H72" s="1006"/>
      <c r="I72" s="1006"/>
      <c r="J72" s="1006"/>
      <c r="K72" s="1006"/>
      <c r="L72" s="1006"/>
      <c r="M72" s="1006"/>
      <c r="N72" s="1006"/>
      <c r="O72" s="1006"/>
      <c r="P72" s="1007"/>
      <c r="Q72" s="1008">
        <v>488</v>
      </c>
      <c r="R72" s="1002"/>
      <c r="S72" s="1002"/>
      <c r="T72" s="1002"/>
      <c r="U72" s="1002"/>
      <c r="V72" s="1002">
        <v>448</v>
      </c>
      <c r="W72" s="1002"/>
      <c r="X72" s="1002"/>
      <c r="Y72" s="1002"/>
      <c r="Z72" s="1002"/>
      <c r="AA72" s="1002">
        <v>40</v>
      </c>
      <c r="AB72" s="1002"/>
      <c r="AC72" s="1002"/>
      <c r="AD72" s="1002"/>
      <c r="AE72" s="1002"/>
      <c r="AF72" s="1002">
        <v>254</v>
      </c>
      <c r="AG72" s="1002"/>
      <c r="AH72" s="1002"/>
      <c r="AI72" s="1002"/>
      <c r="AJ72" s="1002"/>
      <c r="AK72" s="1002">
        <v>13</v>
      </c>
      <c r="AL72" s="1002"/>
      <c r="AM72" s="1002"/>
      <c r="AN72" s="1002"/>
      <c r="AO72" s="1002"/>
      <c r="AP72" s="1002">
        <v>588</v>
      </c>
      <c r="AQ72" s="1002"/>
      <c r="AR72" s="1002"/>
      <c r="AS72" s="1002"/>
      <c r="AT72" s="1002"/>
      <c r="AU72" s="1002">
        <v>313</v>
      </c>
      <c r="AV72" s="1002"/>
      <c r="AW72" s="1002"/>
      <c r="AX72" s="1002"/>
      <c r="AY72" s="1002"/>
      <c r="AZ72" s="1003" t="s">
        <v>593</v>
      </c>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604</v>
      </c>
      <c r="C73" s="1006"/>
      <c r="D73" s="1006"/>
      <c r="E73" s="1006"/>
      <c r="F73" s="1006"/>
      <c r="G73" s="1006"/>
      <c r="H73" s="1006"/>
      <c r="I73" s="1006"/>
      <c r="J73" s="1006"/>
      <c r="K73" s="1006"/>
      <c r="L73" s="1006"/>
      <c r="M73" s="1006"/>
      <c r="N73" s="1006"/>
      <c r="O73" s="1006"/>
      <c r="P73" s="1007"/>
      <c r="Q73" s="1008">
        <v>181</v>
      </c>
      <c r="R73" s="1002"/>
      <c r="S73" s="1002"/>
      <c r="T73" s="1002"/>
      <c r="U73" s="1002"/>
      <c r="V73" s="1002">
        <v>167</v>
      </c>
      <c r="W73" s="1002"/>
      <c r="X73" s="1002"/>
      <c r="Y73" s="1002"/>
      <c r="Z73" s="1002"/>
      <c r="AA73" s="1002">
        <v>14</v>
      </c>
      <c r="AB73" s="1002"/>
      <c r="AC73" s="1002"/>
      <c r="AD73" s="1002"/>
      <c r="AE73" s="1002"/>
      <c r="AF73" s="1002">
        <v>5</v>
      </c>
      <c r="AG73" s="1002"/>
      <c r="AH73" s="1002"/>
      <c r="AI73" s="1002"/>
      <c r="AJ73" s="1002"/>
      <c r="AK73" s="1002" t="s">
        <v>592</v>
      </c>
      <c r="AL73" s="1002"/>
      <c r="AM73" s="1002"/>
      <c r="AN73" s="1002"/>
      <c r="AO73" s="1002"/>
      <c r="AP73" s="1002">
        <v>19</v>
      </c>
      <c r="AQ73" s="1002"/>
      <c r="AR73" s="1002"/>
      <c r="AS73" s="1002"/>
      <c r="AT73" s="1002"/>
      <c r="AU73" s="1002">
        <v>10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588</v>
      </c>
      <c r="C74" s="1006"/>
      <c r="D74" s="1006"/>
      <c r="E74" s="1006"/>
      <c r="F74" s="1006"/>
      <c r="G74" s="1006"/>
      <c r="H74" s="1006"/>
      <c r="I74" s="1006"/>
      <c r="J74" s="1006"/>
      <c r="K74" s="1006"/>
      <c r="L74" s="1006"/>
      <c r="M74" s="1006"/>
      <c r="N74" s="1006"/>
      <c r="O74" s="1006"/>
      <c r="P74" s="1007"/>
      <c r="Q74" s="1009">
        <v>5098</v>
      </c>
      <c r="R74" s="1010"/>
      <c r="S74" s="1010"/>
      <c r="T74" s="1010"/>
      <c r="U74" s="1011"/>
      <c r="V74" s="1012">
        <v>4884</v>
      </c>
      <c r="W74" s="1010"/>
      <c r="X74" s="1010"/>
      <c r="Y74" s="1010"/>
      <c r="Z74" s="1011"/>
      <c r="AA74" s="1012">
        <v>214</v>
      </c>
      <c r="AB74" s="1010"/>
      <c r="AC74" s="1010"/>
      <c r="AD74" s="1010"/>
      <c r="AE74" s="1011"/>
      <c r="AF74" s="1012">
        <v>214</v>
      </c>
      <c r="AG74" s="1010"/>
      <c r="AH74" s="1010"/>
      <c r="AI74" s="1010"/>
      <c r="AJ74" s="1011"/>
      <c r="AK74" s="1012" t="s">
        <v>592</v>
      </c>
      <c r="AL74" s="1010"/>
      <c r="AM74" s="1010"/>
      <c r="AN74" s="1010"/>
      <c r="AO74" s="1011"/>
      <c r="AP74" s="1012" t="s">
        <v>592</v>
      </c>
      <c r="AQ74" s="1010"/>
      <c r="AR74" s="1010"/>
      <c r="AS74" s="1010"/>
      <c r="AT74" s="1011"/>
      <c r="AU74" s="1012" t="s">
        <v>592</v>
      </c>
      <c r="AV74" s="1010"/>
      <c r="AW74" s="1010"/>
      <c r="AX74" s="1010"/>
      <c r="AY74" s="1011"/>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589</v>
      </c>
      <c r="C75" s="1006"/>
      <c r="D75" s="1006"/>
      <c r="E75" s="1006"/>
      <c r="F75" s="1006"/>
      <c r="G75" s="1006"/>
      <c r="H75" s="1006"/>
      <c r="I75" s="1006"/>
      <c r="J75" s="1006"/>
      <c r="K75" s="1006"/>
      <c r="L75" s="1006"/>
      <c r="M75" s="1006"/>
      <c r="N75" s="1006"/>
      <c r="O75" s="1006"/>
      <c r="P75" s="1007"/>
      <c r="Q75" s="1009">
        <v>537</v>
      </c>
      <c r="R75" s="1010"/>
      <c r="S75" s="1010"/>
      <c r="T75" s="1010"/>
      <c r="U75" s="1011"/>
      <c r="V75" s="1012">
        <v>516</v>
      </c>
      <c r="W75" s="1010"/>
      <c r="X75" s="1010"/>
      <c r="Y75" s="1010"/>
      <c r="Z75" s="1011"/>
      <c r="AA75" s="1012">
        <v>21</v>
      </c>
      <c r="AB75" s="1010"/>
      <c r="AC75" s="1010"/>
      <c r="AD75" s="1010"/>
      <c r="AE75" s="1011"/>
      <c r="AF75" s="1012">
        <v>21</v>
      </c>
      <c r="AG75" s="1010"/>
      <c r="AH75" s="1010"/>
      <c r="AI75" s="1010"/>
      <c r="AJ75" s="1011"/>
      <c r="AK75" s="1012">
        <v>56</v>
      </c>
      <c r="AL75" s="1010"/>
      <c r="AM75" s="1010"/>
      <c r="AN75" s="1010"/>
      <c r="AO75" s="1011"/>
      <c r="AP75" s="1012" t="s">
        <v>592</v>
      </c>
      <c r="AQ75" s="1010"/>
      <c r="AR75" s="1010"/>
      <c r="AS75" s="1010"/>
      <c r="AT75" s="1011"/>
      <c r="AU75" s="1012" t="s">
        <v>592</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590</v>
      </c>
      <c r="C76" s="1006"/>
      <c r="D76" s="1006"/>
      <c r="E76" s="1006"/>
      <c r="F76" s="1006"/>
      <c r="G76" s="1006"/>
      <c r="H76" s="1006"/>
      <c r="I76" s="1006"/>
      <c r="J76" s="1006"/>
      <c r="K76" s="1006"/>
      <c r="L76" s="1006"/>
      <c r="M76" s="1006"/>
      <c r="N76" s="1006"/>
      <c r="O76" s="1006"/>
      <c r="P76" s="1007"/>
      <c r="Q76" s="1009">
        <v>140616</v>
      </c>
      <c r="R76" s="1010"/>
      <c r="S76" s="1010"/>
      <c r="T76" s="1010"/>
      <c r="U76" s="1011"/>
      <c r="V76" s="1012">
        <v>138159</v>
      </c>
      <c r="W76" s="1010"/>
      <c r="X76" s="1010"/>
      <c r="Y76" s="1010"/>
      <c r="Z76" s="1011"/>
      <c r="AA76" s="1012">
        <v>2457</v>
      </c>
      <c r="AB76" s="1010"/>
      <c r="AC76" s="1010"/>
      <c r="AD76" s="1010"/>
      <c r="AE76" s="1011"/>
      <c r="AF76" s="1012">
        <v>2457</v>
      </c>
      <c r="AG76" s="1010"/>
      <c r="AH76" s="1010"/>
      <c r="AI76" s="1010"/>
      <c r="AJ76" s="1011"/>
      <c r="AK76" s="1012">
        <v>2190</v>
      </c>
      <c r="AL76" s="1010"/>
      <c r="AM76" s="1010"/>
      <c r="AN76" s="1010"/>
      <c r="AO76" s="1011"/>
      <c r="AP76" s="1012" t="s">
        <v>592</v>
      </c>
      <c r="AQ76" s="1010"/>
      <c r="AR76" s="1010"/>
      <c r="AS76" s="1010"/>
      <c r="AT76" s="1011"/>
      <c r="AU76" s="1012" t="s">
        <v>592</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386</v>
      </c>
      <c r="B88" s="975" t="s">
        <v>423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10150</v>
      </c>
      <c r="AG88" s="990"/>
      <c r="AH88" s="990"/>
      <c r="AI88" s="990"/>
      <c r="AJ88" s="990"/>
      <c r="AK88" s="994"/>
      <c r="AL88" s="994"/>
      <c r="AM88" s="994"/>
      <c r="AN88" s="994"/>
      <c r="AO88" s="994"/>
      <c r="AP88" s="990">
        <v>6138</v>
      </c>
      <c r="AQ88" s="990"/>
      <c r="AR88" s="990"/>
      <c r="AS88" s="990"/>
      <c r="AT88" s="990"/>
      <c r="AU88" s="990">
        <v>2941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975" t="s">
        <v>424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19</v>
      </c>
      <c r="CS102" s="982"/>
      <c r="CT102" s="982"/>
      <c r="CU102" s="982"/>
      <c r="CV102" s="983"/>
      <c r="CW102" s="981">
        <v>6</v>
      </c>
      <c r="CX102" s="982"/>
      <c r="CY102" s="982"/>
      <c r="CZ102" s="982"/>
      <c r="DA102" s="983"/>
      <c r="DB102" s="981" t="s">
        <v>602</v>
      </c>
      <c r="DC102" s="982"/>
      <c r="DD102" s="982"/>
      <c r="DE102" s="982"/>
      <c r="DF102" s="983"/>
      <c r="DG102" s="981">
        <v>309</v>
      </c>
      <c r="DH102" s="982"/>
      <c r="DI102" s="982"/>
      <c r="DJ102" s="982"/>
      <c r="DK102" s="983"/>
      <c r="DL102" s="981" t="s">
        <v>591</v>
      </c>
      <c r="DM102" s="982"/>
      <c r="DN102" s="982"/>
      <c r="DO102" s="982"/>
      <c r="DP102" s="983"/>
      <c r="DQ102" s="981" t="s">
        <v>601</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432</v>
      </c>
      <c r="AB109" s="925"/>
      <c r="AC109" s="925"/>
      <c r="AD109" s="925"/>
      <c r="AE109" s="926"/>
      <c r="AF109" s="927" t="s">
        <v>303</v>
      </c>
      <c r="AG109" s="925"/>
      <c r="AH109" s="925"/>
      <c r="AI109" s="925"/>
      <c r="AJ109" s="926"/>
      <c r="AK109" s="927" t="s">
        <v>302</v>
      </c>
      <c r="AL109" s="925"/>
      <c r="AM109" s="925"/>
      <c r="AN109" s="925"/>
      <c r="AO109" s="926"/>
      <c r="AP109" s="927" t="s">
        <v>433</v>
      </c>
      <c r="AQ109" s="925"/>
      <c r="AR109" s="925"/>
      <c r="AS109" s="925"/>
      <c r="AT109" s="956"/>
      <c r="AU109" s="92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432</v>
      </c>
      <c r="BR109" s="925"/>
      <c r="BS109" s="925"/>
      <c r="BT109" s="925"/>
      <c r="BU109" s="926"/>
      <c r="BV109" s="927" t="s">
        <v>303</v>
      </c>
      <c r="BW109" s="925"/>
      <c r="BX109" s="925"/>
      <c r="BY109" s="925"/>
      <c r="BZ109" s="926"/>
      <c r="CA109" s="927" t="s">
        <v>302</v>
      </c>
      <c r="CB109" s="925"/>
      <c r="CC109" s="925"/>
      <c r="CD109" s="925"/>
      <c r="CE109" s="926"/>
      <c r="CF109" s="963" t="s">
        <v>433</v>
      </c>
      <c r="CG109" s="963"/>
      <c r="CH109" s="963"/>
      <c r="CI109" s="963"/>
      <c r="CJ109" s="963"/>
      <c r="CK109" s="927" t="s">
        <v>434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432</v>
      </c>
      <c r="DH109" s="925"/>
      <c r="DI109" s="925"/>
      <c r="DJ109" s="925"/>
      <c r="DK109" s="926"/>
      <c r="DL109" s="927" t="s">
        <v>303</v>
      </c>
      <c r="DM109" s="925"/>
      <c r="DN109" s="925"/>
      <c r="DO109" s="925"/>
      <c r="DP109" s="926"/>
      <c r="DQ109" s="927" t="s">
        <v>302</v>
      </c>
      <c r="DR109" s="925"/>
      <c r="DS109" s="925"/>
      <c r="DT109" s="925"/>
      <c r="DU109" s="926"/>
      <c r="DV109" s="927" t="s">
        <v>433</v>
      </c>
      <c r="DW109" s="925"/>
      <c r="DX109" s="925"/>
      <c r="DY109" s="925"/>
      <c r="DZ109" s="956"/>
    </row>
    <row r="110" spans="1:131" s="226" customFormat="1" ht="26.25" customHeight="1">
      <c r="A110" s="827" t="s">
        <v>435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3120955</v>
      </c>
      <c r="AB110" s="918"/>
      <c r="AC110" s="918"/>
      <c r="AD110" s="918"/>
      <c r="AE110" s="919"/>
      <c r="AF110" s="920">
        <v>3108034</v>
      </c>
      <c r="AG110" s="918"/>
      <c r="AH110" s="918"/>
      <c r="AI110" s="918"/>
      <c r="AJ110" s="919"/>
      <c r="AK110" s="920">
        <v>3092899</v>
      </c>
      <c r="AL110" s="918"/>
      <c r="AM110" s="918"/>
      <c r="AN110" s="918"/>
      <c r="AO110" s="919"/>
      <c r="AP110" s="921">
        <v>23</v>
      </c>
      <c r="AQ110" s="922"/>
      <c r="AR110" s="922"/>
      <c r="AS110" s="922"/>
      <c r="AT110" s="923"/>
      <c r="AU110" s="957" t="s">
        <v>67</v>
      </c>
      <c r="AV110" s="958"/>
      <c r="AW110" s="958"/>
      <c r="AX110" s="958"/>
      <c r="AY110" s="958"/>
      <c r="AZ110" s="883" t="s">
        <v>436</v>
      </c>
      <c r="BA110" s="828"/>
      <c r="BB110" s="828"/>
      <c r="BC110" s="828"/>
      <c r="BD110" s="828"/>
      <c r="BE110" s="828"/>
      <c r="BF110" s="828"/>
      <c r="BG110" s="828"/>
      <c r="BH110" s="828"/>
      <c r="BI110" s="828"/>
      <c r="BJ110" s="828"/>
      <c r="BK110" s="828"/>
      <c r="BL110" s="828"/>
      <c r="BM110" s="828"/>
      <c r="BN110" s="828"/>
      <c r="BO110" s="828"/>
      <c r="BP110" s="829"/>
      <c r="BQ110" s="884">
        <v>36034009</v>
      </c>
      <c r="BR110" s="865"/>
      <c r="BS110" s="865"/>
      <c r="BT110" s="865"/>
      <c r="BU110" s="865"/>
      <c r="BV110" s="865">
        <v>38418939</v>
      </c>
      <c r="BW110" s="865"/>
      <c r="BX110" s="865"/>
      <c r="BY110" s="865"/>
      <c r="BZ110" s="865"/>
      <c r="CA110" s="865">
        <v>37969825</v>
      </c>
      <c r="CB110" s="865"/>
      <c r="CC110" s="865"/>
      <c r="CD110" s="865"/>
      <c r="CE110" s="865"/>
      <c r="CF110" s="889">
        <v>282.60000000000002</v>
      </c>
      <c r="CG110" s="890"/>
      <c r="CH110" s="890"/>
      <c r="CI110" s="890"/>
      <c r="CJ110" s="890"/>
      <c r="CK110" s="953" t="s">
        <v>437</v>
      </c>
      <c r="CL110" s="839"/>
      <c r="CM110" s="914" t="s">
        <v>438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231</v>
      </c>
      <c r="DH110" s="865"/>
      <c r="DI110" s="865"/>
      <c r="DJ110" s="865"/>
      <c r="DK110" s="865"/>
      <c r="DL110" s="865" t="s">
        <v>231</v>
      </c>
      <c r="DM110" s="865"/>
      <c r="DN110" s="865"/>
      <c r="DO110" s="865"/>
      <c r="DP110" s="865"/>
      <c r="DQ110" s="865" t="s">
        <v>231</v>
      </c>
      <c r="DR110" s="865"/>
      <c r="DS110" s="865"/>
      <c r="DT110" s="865"/>
      <c r="DU110" s="865"/>
      <c r="DV110" s="866" t="s">
        <v>439</v>
      </c>
      <c r="DW110" s="866"/>
      <c r="DX110" s="866"/>
      <c r="DY110" s="866"/>
      <c r="DZ110" s="867"/>
    </row>
    <row r="111" spans="1:131" s="226" customFormat="1" ht="26.25" customHeight="1">
      <c r="A111" s="794" t="s">
        <v>440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439</v>
      </c>
      <c r="AB111" s="946"/>
      <c r="AC111" s="946"/>
      <c r="AD111" s="946"/>
      <c r="AE111" s="947"/>
      <c r="AF111" s="948" t="s">
        <v>439</v>
      </c>
      <c r="AG111" s="946"/>
      <c r="AH111" s="946"/>
      <c r="AI111" s="946"/>
      <c r="AJ111" s="947"/>
      <c r="AK111" s="948" t="s">
        <v>439</v>
      </c>
      <c r="AL111" s="946"/>
      <c r="AM111" s="946"/>
      <c r="AN111" s="946"/>
      <c r="AO111" s="947"/>
      <c r="AP111" s="949" t="s">
        <v>439</v>
      </c>
      <c r="AQ111" s="950"/>
      <c r="AR111" s="950"/>
      <c r="AS111" s="950"/>
      <c r="AT111" s="951"/>
      <c r="AU111" s="959"/>
      <c r="AV111" s="960"/>
      <c r="AW111" s="960"/>
      <c r="AX111" s="960"/>
      <c r="AY111" s="960"/>
      <c r="AZ111" s="835" t="s">
        <v>441</v>
      </c>
      <c r="BA111" s="770"/>
      <c r="BB111" s="770"/>
      <c r="BC111" s="770"/>
      <c r="BD111" s="770"/>
      <c r="BE111" s="770"/>
      <c r="BF111" s="770"/>
      <c r="BG111" s="770"/>
      <c r="BH111" s="770"/>
      <c r="BI111" s="770"/>
      <c r="BJ111" s="770"/>
      <c r="BK111" s="770"/>
      <c r="BL111" s="770"/>
      <c r="BM111" s="770"/>
      <c r="BN111" s="770"/>
      <c r="BO111" s="770"/>
      <c r="BP111" s="771"/>
      <c r="BQ111" s="836">
        <v>199602</v>
      </c>
      <c r="BR111" s="837"/>
      <c r="BS111" s="837"/>
      <c r="BT111" s="837"/>
      <c r="BU111" s="837"/>
      <c r="BV111" s="837">
        <v>47122</v>
      </c>
      <c r="BW111" s="837"/>
      <c r="BX111" s="837"/>
      <c r="BY111" s="837"/>
      <c r="BZ111" s="837"/>
      <c r="CA111" s="837">
        <v>37386</v>
      </c>
      <c r="CB111" s="837"/>
      <c r="CC111" s="837"/>
      <c r="CD111" s="837"/>
      <c r="CE111" s="837"/>
      <c r="CF111" s="898">
        <v>0.3</v>
      </c>
      <c r="CG111" s="899"/>
      <c r="CH111" s="899"/>
      <c r="CI111" s="899"/>
      <c r="CJ111" s="899"/>
      <c r="CK111" s="954"/>
      <c r="CL111" s="841"/>
      <c r="CM111" s="844" t="s">
        <v>442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231</v>
      </c>
      <c r="DH111" s="837"/>
      <c r="DI111" s="837"/>
      <c r="DJ111" s="837"/>
      <c r="DK111" s="837"/>
      <c r="DL111" s="837" t="s">
        <v>231</v>
      </c>
      <c r="DM111" s="837"/>
      <c r="DN111" s="837"/>
      <c r="DO111" s="837"/>
      <c r="DP111" s="837"/>
      <c r="DQ111" s="837" t="s">
        <v>231</v>
      </c>
      <c r="DR111" s="837"/>
      <c r="DS111" s="837"/>
      <c r="DT111" s="837"/>
      <c r="DU111" s="837"/>
      <c r="DV111" s="814" t="s">
        <v>231</v>
      </c>
      <c r="DW111" s="814"/>
      <c r="DX111" s="814"/>
      <c r="DY111" s="814"/>
      <c r="DZ111" s="815"/>
    </row>
    <row r="112" spans="1:131" s="226" customFormat="1" ht="26.25" customHeight="1">
      <c r="A112" s="939" t="s">
        <v>443</v>
      </c>
      <c r="B112" s="940"/>
      <c r="C112" s="770" t="s">
        <v>444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445</v>
      </c>
      <c r="AB112" s="800"/>
      <c r="AC112" s="800"/>
      <c r="AD112" s="800"/>
      <c r="AE112" s="801"/>
      <c r="AF112" s="802" t="s">
        <v>231</v>
      </c>
      <c r="AG112" s="800"/>
      <c r="AH112" s="800"/>
      <c r="AI112" s="800"/>
      <c r="AJ112" s="801"/>
      <c r="AK112" s="802" t="s">
        <v>439</v>
      </c>
      <c r="AL112" s="800"/>
      <c r="AM112" s="800"/>
      <c r="AN112" s="800"/>
      <c r="AO112" s="801"/>
      <c r="AP112" s="847" t="s">
        <v>446</v>
      </c>
      <c r="AQ112" s="848"/>
      <c r="AR112" s="848"/>
      <c r="AS112" s="848"/>
      <c r="AT112" s="849"/>
      <c r="AU112" s="959"/>
      <c r="AV112" s="960"/>
      <c r="AW112" s="960"/>
      <c r="AX112" s="960"/>
      <c r="AY112" s="960"/>
      <c r="AZ112" s="835" t="s">
        <v>447</v>
      </c>
      <c r="BA112" s="770"/>
      <c r="BB112" s="770"/>
      <c r="BC112" s="770"/>
      <c r="BD112" s="770"/>
      <c r="BE112" s="770"/>
      <c r="BF112" s="770"/>
      <c r="BG112" s="770"/>
      <c r="BH112" s="770"/>
      <c r="BI112" s="770"/>
      <c r="BJ112" s="770"/>
      <c r="BK112" s="770"/>
      <c r="BL112" s="770"/>
      <c r="BM112" s="770"/>
      <c r="BN112" s="770"/>
      <c r="BO112" s="770"/>
      <c r="BP112" s="771"/>
      <c r="BQ112" s="836">
        <v>7486196</v>
      </c>
      <c r="BR112" s="837"/>
      <c r="BS112" s="837"/>
      <c r="BT112" s="837"/>
      <c r="BU112" s="837"/>
      <c r="BV112" s="837">
        <v>7347073</v>
      </c>
      <c r="BW112" s="837"/>
      <c r="BX112" s="837"/>
      <c r="BY112" s="837"/>
      <c r="BZ112" s="837"/>
      <c r="CA112" s="837">
        <v>7248319</v>
      </c>
      <c r="CB112" s="837"/>
      <c r="CC112" s="837"/>
      <c r="CD112" s="837"/>
      <c r="CE112" s="837"/>
      <c r="CF112" s="898">
        <v>53.9</v>
      </c>
      <c r="CG112" s="899"/>
      <c r="CH112" s="899"/>
      <c r="CI112" s="899"/>
      <c r="CJ112" s="899"/>
      <c r="CK112" s="954"/>
      <c r="CL112" s="841"/>
      <c r="CM112" s="844" t="s">
        <v>448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231</v>
      </c>
      <c r="DH112" s="837"/>
      <c r="DI112" s="837"/>
      <c r="DJ112" s="837"/>
      <c r="DK112" s="837"/>
      <c r="DL112" s="837">
        <v>20520</v>
      </c>
      <c r="DM112" s="837"/>
      <c r="DN112" s="837"/>
      <c r="DO112" s="837"/>
      <c r="DP112" s="837"/>
      <c r="DQ112" s="837">
        <v>17238</v>
      </c>
      <c r="DR112" s="837"/>
      <c r="DS112" s="837"/>
      <c r="DT112" s="837"/>
      <c r="DU112" s="837"/>
      <c r="DV112" s="814">
        <v>0.1</v>
      </c>
      <c r="DW112" s="814"/>
      <c r="DX112" s="814"/>
      <c r="DY112" s="814"/>
      <c r="DZ112" s="815"/>
    </row>
    <row r="113" spans="1:130" s="226" customFormat="1" ht="26.25" customHeight="1">
      <c r="A113" s="941"/>
      <c r="B113" s="942"/>
      <c r="C113" s="770" t="s">
        <v>449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499969</v>
      </c>
      <c r="AB113" s="946"/>
      <c r="AC113" s="946"/>
      <c r="AD113" s="946"/>
      <c r="AE113" s="947"/>
      <c r="AF113" s="948">
        <v>501180</v>
      </c>
      <c r="AG113" s="946"/>
      <c r="AH113" s="946"/>
      <c r="AI113" s="946"/>
      <c r="AJ113" s="947"/>
      <c r="AK113" s="948">
        <v>497662</v>
      </c>
      <c r="AL113" s="946"/>
      <c r="AM113" s="946"/>
      <c r="AN113" s="946"/>
      <c r="AO113" s="947"/>
      <c r="AP113" s="949">
        <v>3.7</v>
      </c>
      <c r="AQ113" s="950"/>
      <c r="AR113" s="950"/>
      <c r="AS113" s="950"/>
      <c r="AT113" s="951"/>
      <c r="AU113" s="959"/>
      <c r="AV113" s="960"/>
      <c r="AW113" s="960"/>
      <c r="AX113" s="960"/>
      <c r="AY113" s="960"/>
      <c r="AZ113" s="835" t="s">
        <v>450</v>
      </c>
      <c r="BA113" s="770"/>
      <c r="BB113" s="770"/>
      <c r="BC113" s="770"/>
      <c r="BD113" s="770"/>
      <c r="BE113" s="770"/>
      <c r="BF113" s="770"/>
      <c r="BG113" s="770"/>
      <c r="BH113" s="770"/>
      <c r="BI113" s="770"/>
      <c r="BJ113" s="770"/>
      <c r="BK113" s="770"/>
      <c r="BL113" s="770"/>
      <c r="BM113" s="770"/>
      <c r="BN113" s="770"/>
      <c r="BO113" s="770"/>
      <c r="BP113" s="771"/>
      <c r="BQ113" s="836">
        <v>3274379</v>
      </c>
      <c r="BR113" s="837"/>
      <c r="BS113" s="837"/>
      <c r="BT113" s="837"/>
      <c r="BU113" s="837"/>
      <c r="BV113" s="837">
        <v>3091347</v>
      </c>
      <c r="BW113" s="837"/>
      <c r="BX113" s="837"/>
      <c r="BY113" s="837"/>
      <c r="BZ113" s="837"/>
      <c r="CA113" s="837">
        <v>2941368</v>
      </c>
      <c r="CB113" s="837"/>
      <c r="CC113" s="837"/>
      <c r="CD113" s="837"/>
      <c r="CE113" s="837"/>
      <c r="CF113" s="898">
        <v>21.9</v>
      </c>
      <c r="CG113" s="899"/>
      <c r="CH113" s="899"/>
      <c r="CI113" s="899"/>
      <c r="CJ113" s="899"/>
      <c r="CK113" s="954"/>
      <c r="CL113" s="841"/>
      <c r="CM113" s="844" t="s">
        <v>451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23749</v>
      </c>
      <c r="DH113" s="800"/>
      <c r="DI113" s="800"/>
      <c r="DJ113" s="800"/>
      <c r="DK113" s="801"/>
      <c r="DL113" s="802" t="s">
        <v>231</v>
      </c>
      <c r="DM113" s="800"/>
      <c r="DN113" s="800"/>
      <c r="DO113" s="800"/>
      <c r="DP113" s="801"/>
      <c r="DQ113" s="802" t="s">
        <v>439</v>
      </c>
      <c r="DR113" s="800"/>
      <c r="DS113" s="800"/>
      <c r="DT113" s="800"/>
      <c r="DU113" s="801"/>
      <c r="DV113" s="847" t="s">
        <v>439</v>
      </c>
      <c r="DW113" s="848"/>
      <c r="DX113" s="848"/>
      <c r="DY113" s="848"/>
      <c r="DZ113" s="849"/>
    </row>
    <row r="114" spans="1:130" s="226" customFormat="1" ht="26.25" customHeight="1">
      <c r="A114" s="941"/>
      <c r="B114" s="942"/>
      <c r="C114" s="770" t="s">
        <v>452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216653</v>
      </c>
      <c r="AB114" s="800"/>
      <c r="AC114" s="800"/>
      <c r="AD114" s="800"/>
      <c r="AE114" s="801"/>
      <c r="AF114" s="802">
        <v>224388</v>
      </c>
      <c r="AG114" s="800"/>
      <c r="AH114" s="800"/>
      <c r="AI114" s="800"/>
      <c r="AJ114" s="801"/>
      <c r="AK114" s="802">
        <v>216305</v>
      </c>
      <c r="AL114" s="800"/>
      <c r="AM114" s="800"/>
      <c r="AN114" s="800"/>
      <c r="AO114" s="801"/>
      <c r="AP114" s="847">
        <v>1.6</v>
      </c>
      <c r="AQ114" s="848"/>
      <c r="AR114" s="848"/>
      <c r="AS114" s="848"/>
      <c r="AT114" s="849"/>
      <c r="AU114" s="959"/>
      <c r="AV114" s="960"/>
      <c r="AW114" s="960"/>
      <c r="AX114" s="960"/>
      <c r="AY114" s="960"/>
      <c r="AZ114" s="835" t="s">
        <v>453</v>
      </c>
      <c r="BA114" s="770"/>
      <c r="BB114" s="770"/>
      <c r="BC114" s="770"/>
      <c r="BD114" s="770"/>
      <c r="BE114" s="770"/>
      <c r="BF114" s="770"/>
      <c r="BG114" s="770"/>
      <c r="BH114" s="770"/>
      <c r="BI114" s="770"/>
      <c r="BJ114" s="770"/>
      <c r="BK114" s="770"/>
      <c r="BL114" s="770"/>
      <c r="BM114" s="770"/>
      <c r="BN114" s="770"/>
      <c r="BO114" s="770"/>
      <c r="BP114" s="771"/>
      <c r="BQ114" s="836">
        <v>3238190</v>
      </c>
      <c r="BR114" s="837"/>
      <c r="BS114" s="837"/>
      <c r="BT114" s="837"/>
      <c r="BU114" s="837"/>
      <c r="BV114" s="837">
        <v>3182824</v>
      </c>
      <c r="BW114" s="837"/>
      <c r="BX114" s="837"/>
      <c r="BY114" s="837"/>
      <c r="BZ114" s="837"/>
      <c r="CA114" s="837">
        <v>3229427</v>
      </c>
      <c r="CB114" s="837"/>
      <c r="CC114" s="837"/>
      <c r="CD114" s="837"/>
      <c r="CE114" s="837"/>
      <c r="CF114" s="898">
        <v>24</v>
      </c>
      <c r="CG114" s="899"/>
      <c r="CH114" s="899"/>
      <c r="CI114" s="899"/>
      <c r="CJ114" s="899"/>
      <c r="CK114" s="954"/>
      <c r="CL114" s="841"/>
      <c r="CM114" s="844" t="s">
        <v>454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v>32928</v>
      </c>
      <c r="DH114" s="800"/>
      <c r="DI114" s="800"/>
      <c r="DJ114" s="800"/>
      <c r="DK114" s="801"/>
      <c r="DL114" s="802">
        <v>26602</v>
      </c>
      <c r="DM114" s="800"/>
      <c r="DN114" s="800"/>
      <c r="DO114" s="800"/>
      <c r="DP114" s="801"/>
      <c r="DQ114" s="802">
        <v>20148</v>
      </c>
      <c r="DR114" s="800"/>
      <c r="DS114" s="800"/>
      <c r="DT114" s="800"/>
      <c r="DU114" s="801"/>
      <c r="DV114" s="847">
        <v>0.1</v>
      </c>
      <c r="DW114" s="848"/>
      <c r="DX114" s="848"/>
      <c r="DY114" s="848"/>
      <c r="DZ114" s="849"/>
    </row>
    <row r="115" spans="1:130" s="226" customFormat="1" ht="26.25" customHeight="1">
      <c r="A115" s="941"/>
      <c r="B115" s="942"/>
      <c r="C115" s="770" t="s">
        <v>455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10106</v>
      </c>
      <c r="AB115" s="946"/>
      <c r="AC115" s="946"/>
      <c r="AD115" s="946"/>
      <c r="AE115" s="947"/>
      <c r="AF115" s="948">
        <v>10112</v>
      </c>
      <c r="AG115" s="946"/>
      <c r="AH115" s="946"/>
      <c r="AI115" s="946"/>
      <c r="AJ115" s="947"/>
      <c r="AK115" s="948">
        <v>10118</v>
      </c>
      <c r="AL115" s="946"/>
      <c r="AM115" s="946"/>
      <c r="AN115" s="946"/>
      <c r="AO115" s="947"/>
      <c r="AP115" s="949">
        <v>0.1</v>
      </c>
      <c r="AQ115" s="950"/>
      <c r="AR115" s="950"/>
      <c r="AS115" s="950"/>
      <c r="AT115" s="951"/>
      <c r="AU115" s="959"/>
      <c r="AV115" s="960"/>
      <c r="AW115" s="960"/>
      <c r="AX115" s="960"/>
      <c r="AY115" s="960"/>
      <c r="AZ115" s="835" t="s">
        <v>456</v>
      </c>
      <c r="BA115" s="770"/>
      <c r="BB115" s="770"/>
      <c r="BC115" s="770"/>
      <c r="BD115" s="770"/>
      <c r="BE115" s="770"/>
      <c r="BF115" s="770"/>
      <c r="BG115" s="770"/>
      <c r="BH115" s="770"/>
      <c r="BI115" s="770"/>
      <c r="BJ115" s="770"/>
      <c r="BK115" s="770"/>
      <c r="BL115" s="770"/>
      <c r="BM115" s="770"/>
      <c r="BN115" s="770"/>
      <c r="BO115" s="770"/>
      <c r="BP115" s="771"/>
      <c r="BQ115" s="836" t="s">
        <v>231</v>
      </c>
      <c r="BR115" s="837"/>
      <c r="BS115" s="837"/>
      <c r="BT115" s="837"/>
      <c r="BU115" s="837"/>
      <c r="BV115" s="837" t="s">
        <v>231</v>
      </c>
      <c r="BW115" s="837"/>
      <c r="BX115" s="837"/>
      <c r="BY115" s="837"/>
      <c r="BZ115" s="837"/>
      <c r="CA115" s="837" t="s">
        <v>231</v>
      </c>
      <c r="CB115" s="837"/>
      <c r="CC115" s="837"/>
      <c r="CD115" s="837"/>
      <c r="CE115" s="837"/>
      <c r="CF115" s="898" t="s">
        <v>231</v>
      </c>
      <c r="CG115" s="899"/>
      <c r="CH115" s="899"/>
      <c r="CI115" s="899"/>
      <c r="CJ115" s="899"/>
      <c r="CK115" s="954"/>
      <c r="CL115" s="841"/>
      <c r="CM115" s="835" t="s">
        <v>457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231</v>
      </c>
      <c r="DH115" s="800"/>
      <c r="DI115" s="800"/>
      <c r="DJ115" s="800"/>
      <c r="DK115" s="801"/>
      <c r="DL115" s="802" t="s">
        <v>446</v>
      </c>
      <c r="DM115" s="800"/>
      <c r="DN115" s="800"/>
      <c r="DO115" s="800"/>
      <c r="DP115" s="801"/>
      <c r="DQ115" s="802" t="s">
        <v>231</v>
      </c>
      <c r="DR115" s="800"/>
      <c r="DS115" s="800"/>
      <c r="DT115" s="800"/>
      <c r="DU115" s="801"/>
      <c r="DV115" s="847" t="s">
        <v>439</v>
      </c>
      <c r="DW115" s="848"/>
      <c r="DX115" s="848"/>
      <c r="DY115" s="848"/>
      <c r="DZ115" s="849"/>
    </row>
    <row r="116" spans="1:130" s="226" customFormat="1" ht="26.25" customHeight="1">
      <c r="A116" s="943"/>
      <c r="B116" s="944"/>
      <c r="C116" s="903" t="s">
        <v>458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730</v>
      </c>
      <c r="AB116" s="800"/>
      <c r="AC116" s="800"/>
      <c r="AD116" s="800"/>
      <c r="AE116" s="801"/>
      <c r="AF116" s="802">
        <v>1053</v>
      </c>
      <c r="AG116" s="800"/>
      <c r="AH116" s="800"/>
      <c r="AI116" s="800"/>
      <c r="AJ116" s="801"/>
      <c r="AK116" s="802">
        <v>476</v>
      </c>
      <c r="AL116" s="800"/>
      <c r="AM116" s="800"/>
      <c r="AN116" s="800"/>
      <c r="AO116" s="801"/>
      <c r="AP116" s="847">
        <v>0</v>
      </c>
      <c r="AQ116" s="848"/>
      <c r="AR116" s="848"/>
      <c r="AS116" s="848"/>
      <c r="AT116" s="849"/>
      <c r="AU116" s="959"/>
      <c r="AV116" s="960"/>
      <c r="AW116" s="960"/>
      <c r="AX116" s="960"/>
      <c r="AY116" s="960"/>
      <c r="AZ116" s="886" t="s">
        <v>459</v>
      </c>
      <c r="BA116" s="887"/>
      <c r="BB116" s="887"/>
      <c r="BC116" s="887"/>
      <c r="BD116" s="887"/>
      <c r="BE116" s="887"/>
      <c r="BF116" s="887"/>
      <c r="BG116" s="887"/>
      <c r="BH116" s="887"/>
      <c r="BI116" s="887"/>
      <c r="BJ116" s="887"/>
      <c r="BK116" s="887"/>
      <c r="BL116" s="887"/>
      <c r="BM116" s="887"/>
      <c r="BN116" s="887"/>
      <c r="BO116" s="887"/>
      <c r="BP116" s="888"/>
      <c r="BQ116" s="836" t="s">
        <v>439</v>
      </c>
      <c r="BR116" s="837"/>
      <c r="BS116" s="837"/>
      <c r="BT116" s="837"/>
      <c r="BU116" s="837"/>
      <c r="BV116" s="837" t="s">
        <v>231</v>
      </c>
      <c r="BW116" s="837"/>
      <c r="BX116" s="837"/>
      <c r="BY116" s="837"/>
      <c r="BZ116" s="837"/>
      <c r="CA116" s="837" t="s">
        <v>231</v>
      </c>
      <c r="CB116" s="837"/>
      <c r="CC116" s="837"/>
      <c r="CD116" s="837"/>
      <c r="CE116" s="837"/>
      <c r="CF116" s="898" t="s">
        <v>460</v>
      </c>
      <c r="CG116" s="899"/>
      <c r="CH116" s="899"/>
      <c r="CI116" s="899"/>
      <c r="CJ116" s="899"/>
      <c r="CK116" s="954"/>
      <c r="CL116" s="841"/>
      <c r="CM116" s="844" t="s">
        <v>461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231</v>
      </c>
      <c r="DH116" s="800"/>
      <c r="DI116" s="800"/>
      <c r="DJ116" s="800"/>
      <c r="DK116" s="801"/>
      <c r="DL116" s="802" t="s">
        <v>231</v>
      </c>
      <c r="DM116" s="800"/>
      <c r="DN116" s="800"/>
      <c r="DO116" s="800"/>
      <c r="DP116" s="801"/>
      <c r="DQ116" s="802" t="s">
        <v>231</v>
      </c>
      <c r="DR116" s="800"/>
      <c r="DS116" s="800"/>
      <c r="DT116" s="800"/>
      <c r="DU116" s="801"/>
      <c r="DV116" s="847" t="s">
        <v>231</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462</v>
      </c>
      <c r="Z117" s="926"/>
      <c r="AA117" s="931">
        <v>3848413</v>
      </c>
      <c r="AB117" s="932"/>
      <c r="AC117" s="932"/>
      <c r="AD117" s="932"/>
      <c r="AE117" s="933"/>
      <c r="AF117" s="934">
        <v>3844767</v>
      </c>
      <c r="AG117" s="932"/>
      <c r="AH117" s="932"/>
      <c r="AI117" s="932"/>
      <c r="AJ117" s="933"/>
      <c r="AK117" s="934">
        <v>3817460</v>
      </c>
      <c r="AL117" s="932"/>
      <c r="AM117" s="932"/>
      <c r="AN117" s="932"/>
      <c r="AO117" s="933"/>
      <c r="AP117" s="935"/>
      <c r="AQ117" s="936"/>
      <c r="AR117" s="936"/>
      <c r="AS117" s="936"/>
      <c r="AT117" s="937"/>
      <c r="AU117" s="959"/>
      <c r="AV117" s="960"/>
      <c r="AW117" s="960"/>
      <c r="AX117" s="960"/>
      <c r="AY117" s="960"/>
      <c r="AZ117" s="886" t="s">
        <v>463</v>
      </c>
      <c r="BA117" s="887"/>
      <c r="BB117" s="887"/>
      <c r="BC117" s="887"/>
      <c r="BD117" s="887"/>
      <c r="BE117" s="887"/>
      <c r="BF117" s="887"/>
      <c r="BG117" s="887"/>
      <c r="BH117" s="887"/>
      <c r="BI117" s="887"/>
      <c r="BJ117" s="887"/>
      <c r="BK117" s="887"/>
      <c r="BL117" s="887"/>
      <c r="BM117" s="887"/>
      <c r="BN117" s="887"/>
      <c r="BO117" s="887"/>
      <c r="BP117" s="888"/>
      <c r="BQ117" s="836" t="s">
        <v>231</v>
      </c>
      <c r="BR117" s="837"/>
      <c r="BS117" s="837"/>
      <c r="BT117" s="837"/>
      <c r="BU117" s="837"/>
      <c r="BV117" s="837" t="s">
        <v>231</v>
      </c>
      <c r="BW117" s="837"/>
      <c r="BX117" s="837"/>
      <c r="BY117" s="837"/>
      <c r="BZ117" s="837"/>
      <c r="CA117" s="837" t="s">
        <v>231</v>
      </c>
      <c r="CB117" s="837"/>
      <c r="CC117" s="837"/>
      <c r="CD117" s="837"/>
      <c r="CE117" s="837"/>
      <c r="CF117" s="898" t="s">
        <v>231</v>
      </c>
      <c r="CG117" s="899"/>
      <c r="CH117" s="899"/>
      <c r="CI117" s="899"/>
      <c r="CJ117" s="899"/>
      <c r="CK117" s="954"/>
      <c r="CL117" s="841"/>
      <c r="CM117" s="844" t="s">
        <v>464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231</v>
      </c>
      <c r="DH117" s="800"/>
      <c r="DI117" s="800"/>
      <c r="DJ117" s="800"/>
      <c r="DK117" s="801"/>
      <c r="DL117" s="802" t="s">
        <v>231</v>
      </c>
      <c r="DM117" s="800"/>
      <c r="DN117" s="800"/>
      <c r="DO117" s="800"/>
      <c r="DP117" s="801"/>
      <c r="DQ117" s="802" t="s">
        <v>231</v>
      </c>
      <c r="DR117" s="800"/>
      <c r="DS117" s="800"/>
      <c r="DT117" s="800"/>
      <c r="DU117" s="801"/>
      <c r="DV117" s="847" t="s">
        <v>231</v>
      </c>
      <c r="DW117" s="848"/>
      <c r="DX117" s="848"/>
      <c r="DY117" s="848"/>
      <c r="DZ117" s="849"/>
    </row>
    <row r="118" spans="1:130" s="226" customFormat="1" ht="26.25" customHeight="1">
      <c r="A118" s="924" t="s">
        <v>434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432</v>
      </c>
      <c r="AB118" s="925"/>
      <c r="AC118" s="925"/>
      <c r="AD118" s="925"/>
      <c r="AE118" s="926"/>
      <c r="AF118" s="927" t="s">
        <v>303</v>
      </c>
      <c r="AG118" s="925"/>
      <c r="AH118" s="925"/>
      <c r="AI118" s="925"/>
      <c r="AJ118" s="926"/>
      <c r="AK118" s="927" t="s">
        <v>302</v>
      </c>
      <c r="AL118" s="925"/>
      <c r="AM118" s="925"/>
      <c r="AN118" s="925"/>
      <c r="AO118" s="926"/>
      <c r="AP118" s="928" t="s">
        <v>433</v>
      </c>
      <c r="AQ118" s="929"/>
      <c r="AR118" s="929"/>
      <c r="AS118" s="929"/>
      <c r="AT118" s="930"/>
      <c r="AU118" s="959"/>
      <c r="AV118" s="960"/>
      <c r="AW118" s="960"/>
      <c r="AX118" s="960"/>
      <c r="AY118" s="960"/>
      <c r="AZ118" s="902" t="s">
        <v>465</v>
      </c>
      <c r="BA118" s="903"/>
      <c r="BB118" s="903"/>
      <c r="BC118" s="903"/>
      <c r="BD118" s="903"/>
      <c r="BE118" s="903"/>
      <c r="BF118" s="903"/>
      <c r="BG118" s="903"/>
      <c r="BH118" s="903"/>
      <c r="BI118" s="903"/>
      <c r="BJ118" s="903"/>
      <c r="BK118" s="903"/>
      <c r="BL118" s="903"/>
      <c r="BM118" s="903"/>
      <c r="BN118" s="903"/>
      <c r="BO118" s="903"/>
      <c r="BP118" s="904"/>
      <c r="BQ118" s="905" t="s">
        <v>231</v>
      </c>
      <c r="BR118" s="868"/>
      <c r="BS118" s="868"/>
      <c r="BT118" s="868"/>
      <c r="BU118" s="868"/>
      <c r="BV118" s="868" t="s">
        <v>445</v>
      </c>
      <c r="BW118" s="868"/>
      <c r="BX118" s="868"/>
      <c r="BY118" s="868"/>
      <c r="BZ118" s="868"/>
      <c r="CA118" s="868" t="s">
        <v>231</v>
      </c>
      <c r="CB118" s="868"/>
      <c r="CC118" s="868"/>
      <c r="CD118" s="868"/>
      <c r="CE118" s="868"/>
      <c r="CF118" s="898" t="s">
        <v>231</v>
      </c>
      <c r="CG118" s="899"/>
      <c r="CH118" s="899"/>
      <c r="CI118" s="899"/>
      <c r="CJ118" s="899"/>
      <c r="CK118" s="954"/>
      <c r="CL118" s="841"/>
      <c r="CM118" s="844" t="s">
        <v>466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231</v>
      </c>
      <c r="DH118" s="800"/>
      <c r="DI118" s="800"/>
      <c r="DJ118" s="800"/>
      <c r="DK118" s="801"/>
      <c r="DL118" s="802" t="s">
        <v>231</v>
      </c>
      <c r="DM118" s="800"/>
      <c r="DN118" s="800"/>
      <c r="DO118" s="800"/>
      <c r="DP118" s="801"/>
      <c r="DQ118" s="802" t="s">
        <v>231</v>
      </c>
      <c r="DR118" s="800"/>
      <c r="DS118" s="800"/>
      <c r="DT118" s="800"/>
      <c r="DU118" s="801"/>
      <c r="DV118" s="847" t="s">
        <v>231</v>
      </c>
      <c r="DW118" s="848"/>
      <c r="DX118" s="848"/>
      <c r="DY118" s="848"/>
      <c r="DZ118" s="849"/>
    </row>
    <row r="119" spans="1:130" s="226" customFormat="1" ht="26.25" customHeight="1">
      <c r="A119" s="838" t="s">
        <v>437</v>
      </c>
      <c r="B119" s="839"/>
      <c r="C119" s="914" t="s">
        <v>438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231</v>
      </c>
      <c r="AB119" s="918"/>
      <c r="AC119" s="918"/>
      <c r="AD119" s="918"/>
      <c r="AE119" s="919"/>
      <c r="AF119" s="920" t="s">
        <v>231</v>
      </c>
      <c r="AG119" s="918"/>
      <c r="AH119" s="918"/>
      <c r="AI119" s="918"/>
      <c r="AJ119" s="919"/>
      <c r="AK119" s="920" t="s">
        <v>231</v>
      </c>
      <c r="AL119" s="918"/>
      <c r="AM119" s="918"/>
      <c r="AN119" s="918"/>
      <c r="AO119" s="919"/>
      <c r="AP119" s="921" t="s">
        <v>231</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467</v>
      </c>
      <c r="BP119" s="901"/>
      <c r="BQ119" s="905">
        <v>50232376</v>
      </c>
      <c r="BR119" s="868"/>
      <c r="BS119" s="868"/>
      <c r="BT119" s="868"/>
      <c r="BU119" s="868"/>
      <c r="BV119" s="868">
        <v>52087305</v>
      </c>
      <c r="BW119" s="868"/>
      <c r="BX119" s="868"/>
      <c r="BY119" s="868"/>
      <c r="BZ119" s="868"/>
      <c r="CA119" s="868">
        <v>51426325</v>
      </c>
      <c r="CB119" s="868"/>
      <c r="CC119" s="868"/>
      <c r="CD119" s="868"/>
      <c r="CE119" s="868"/>
      <c r="CF119" s="766"/>
      <c r="CG119" s="767"/>
      <c r="CH119" s="767"/>
      <c r="CI119" s="767"/>
      <c r="CJ119" s="857"/>
      <c r="CK119" s="955"/>
      <c r="CL119" s="843"/>
      <c r="CM119" s="861" t="s">
        <v>468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142925</v>
      </c>
      <c r="DH119" s="783"/>
      <c r="DI119" s="783"/>
      <c r="DJ119" s="783"/>
      <c r="DK119" s="784"/>
      <c r="DL119" s="785" t="s">
        <v>231</v>
      </c>
      <c r="DM119" s="783"/>
      <c r="DN119" s="783"/>
      <c r="DO119" s="783"/>
      <c r="DP119" s="784"/>
      <c r="DQ119" s="785" t="s">
        <v>231</v>
      </c>
      <c r="DR119" s="783"/>
      <c r="DS119" s="783"/>
      <c r="DT119" s="783"/>
      <c r="DU119" s="784"/>
      <c r="DV119" s="871" t="s">
        <v>231</v>
      </c>
      <c r="DW119" s="872"/>
      <c r="DX119" s="872"/>
      <c r="DY119" s="872"/>
      <c r="DZ119" s="873"/>
    </row>
    <row r="120" spans="1:130" s="226" customFormat="1" ht="26.25" customHeight="1">
      <c r="A120" s="840"/>
      <c r="B120" s="841"/>
      <c r="C120" s="844" t="s">
        <v>442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231</v>
      </c>
      <c r="AB120" s="800"/>
      <c r="AC120" s="800"/>
      <c r="AD120" s="800"/>
      <c r="AE120" s="801"/>
      <c r="AF120" s="802" t="s">
        <v>231</v>
      </c>
      <c r="AG120" s="800"/>
      <c r="AH120" s="800"/>
      <c r="AI120" s="800"/>
      <c r="AJ120" s="801"/>
      <c r="AK120" s="802" t="s">
        <v>231</v>
      </c>
      <c r="AL120" s="800"/>
      <c r="AM120" s="800"/>
      <c r="AN120" s="800"/>
      <c r="AO120" s="801"/>
      <c r="AP120" s="847" t="s">
        <v>231</v>
      </c>
      <c r="AQ120" s="848"/>
      <c r="AR120" s="848"/>
      <c r="AS120" s="848"/>
      <c r="AT120" s="849"/>
      <c r="AU120" s="906" t="s">
        <v>469</v>
      </c>
      <c r="AV120" s="907"/>
      <c r="AW120" s="907"/>
      <c r="AX120" s="907"/>
      <c r="AY120" s="908"/>
      <c r="AZ120" s="883" t="s">
        <v>470</v>
      </c>
      <c r="BA120" s="828"/>
      <c r="BB120" s="828"/>
      <c r="BC120" s="828"/>
      <c r="BD120" s="828"/>
      <c r="BE120" s="828"/>
      <c r="BF120" s="828"/>
      <c r="BG120" s="828"/>
      <c r="BH120" s="828"/>
      <c r="BI120" s="828"/>
      <c r="BJ120" s="828"/>
      <c r="BK120" s="828"/>
      <c r="BL120" s="828"/>
      <c r="BM120" s="828"/>
      <c r="BN120" s="828"/>
      <c r="BO120" s="828"/>
      <c r="BP120" s="829"/>
      <c r="BQ120" s="884">
        <v>5453228</v>
      </c>
      <c r="BR120" s="865"/>
      <c r="BS120" s="865"/>
      <c r="BT120" s="865"/>
      <c r="BU120" s="865"/>
      <c r="BV120" s="865">
        <v>5468223</v>
      </c>
      <c r="BW120" s="865"/>
      <c r="BX120" s="865"/>
      <c r="BY120" s="865"/>
      <c r="BZ120" s="865"/>
      <c r="CA120" s="865">
        <v>5321570</v>
      </c>
      <c r="CB120" s="865"/>
      <c r="CC120" s="865"/>
      <c r="CD120" s="865"/>
      <c r="CE120" s="865"/>
      <c r="CF120" s="889">
        <v>39.6</v>
      </c>
      <c r="CG120" s="890"/>
      <c r="CH120" s="890"/>
      <c r="CI120" s="890"/>
      <c r="CJ120" s="890"/>
      <c r="CK120" s="891" t="s">
        <v>471</v>
      </c>
      <c r="CL120" s="875"/>
      <c r="CM120" s="875"/>
      <c r="CN120" s="875"/>
      <c r="CO120" s="876"/>
      <c r="CP120" s="895" t="s">
        <v>472</v>
      </c>
      <c r="CQ120" s="896"/>
      <c r="CR120" s="896"/>
      <c r="CS120" s="896"/>
      <c r="CT120" s="896"/>
      <c r="CU120" s="896"/>
      <c r="CV120" s="896"/>
      <c r="CW120" s="896"/>
      <c r="CX120" s="896"/>
      <c r="CY120" s="896"/>
      <c r="CZ120" s="896"/>
      <c r="DA120" s="896"/>
      <c r="DB120" s="896"/>
      <c r="DC120" s="896"/>
      <c r="DD120" s="896"/>
      <c r="DE120" s="896"/>
      <c r="DF120" s="897"/>
      <c r="DG120" s="884">
        <v>7278331</v>
      </c>
      <c r="DH120" s="865"/>
      <c r="DI120" s="865"/>
      <c r="DJ120" s="865"/>
      <c r="DK120" s="865"/>
      <c r="DL120" s="865">
        <v>7149966</v>
      </c>
      <c r="DM120" s="865"/>
      <c r="DN120" s="865"/>
      <c r="DO120" s="865"/>
      <c r="DP120" s="865"/>
      <c r="DQ120" s="865">
        <v>7064686</v>
      </c>
      <c r="DR120" s="865"/>
      <c r="DS120" s="865"/>
      <c r="DT120" s="865"/>
      <c r="DU120" s="865"/>
      <c r="DV120" s="866">
        <v>52.6</v>
      </c>
      <c r="DW120" s="866"/>
      <c r="DX120" s="866"/>
      <c r="DY120" s="866"/>
      <c r="DZ120" s="867"/>
    </row>
    <row r="121" spans="1:130" s="226" customFormat="1" ht="26.25" customHeight="1">
      <c r="A121" s="840"/>
      <c r="B121" s="841"/>
      <c r="C121" s="886" t="s">
        <v>473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3620</v>
      </c>
      <c r="AB121" s="800"/>
      <c r="AC121" s="800"/>
      <c r="AD121" s="800"/>
      <c r="AE121" s="801"/>
      <c r="AF121" s="802">
        <v>3620</v>
      </c>
      <c r="AG121" s="800"/>
      <c r="AH121" s="800"/>
      <c r="AI121" s="800"/>
      <c r="AJ121" s="801"/>
      <c r="AK121" s="802">
        <v>3620</v>
      </c>
      <c r="AL121" s="800"/>
      <c r="AM121" s="800"/>
      <c r="AN121" s="800"/>
      <c r="AO121" s="801"/>
      <c r="AP121" s="847">
        <v>0</v>
      </c>
      <c r="AQ121" s="848"/>
      <c r="AR121" s="848"/>
      <c r="AS121" s="848"/>
      <c r="AT121" s="849"/>
      <c r="AU121" s="909"/>
      <c r="AV121" s="910"/>
      <c r="AW121" s="910"/>
      <c r="AX121" s="910"/>
      <c r="AY121" s="911"/>
      <c r="AZ121" s="835" t="s">
        <v>474</v>
      </c>
      <c r="BA121" s="770"/>
      <c r="BB121" s="770"/>
      <c r="BC121" s="770"/>
      <c r="BD121" s="770"/>
      <c r="BE121" s="770"/>
      <c r="BF121" s="770"/>
      <c r="BG121" s="770"/>
      <c r="BH121" s="770"/>
      <c r="BI121" s="770"/>
      <c r="BJ121" s="770"/>
      <c r="BK121" s="770"/>
      <c r="BL121" s="770"/>
      <c r="BM121" s="770"/>
      <c r="BN121" s="770"/>
      <c r="BO121" s="770"/>
      <c r="BP121" s="771"/>
      <c r="BQ121" s="836">
        <v>3024864</v>
      </c>
      <c r="BR121" s="837"/>
      <c r="BS121" s="837"/>
      <c r="BT121" s="837"/>
      <c r="BU121" s="837"/>
      <c r="BV121" s="837">
        <v>3016330</v>
      </c>
      <c r="BW121" s="837"/>
      <c r="BX121" s="837"/>
      <c r="BY121" s="837"/>
      <c r="BZ121" s="837"/>
      <c r="CA121" s="837">
        <v>2991712</v>
      </c>
      <c r="CB121" s="837"/>
      <c r="CC121" s="837"/>
      <c r="CD121" s="837"/>
      <c r="CE121" s="837"/>
      <c r="CF121" s="898">
        <v>22.3</v>
      </c>
      <c r="CG121" s="899"/>
      <c r="CH121" s="899"/>
      <c r="CI121" s="899"/>
      <c r="CJ121" s="899"/>
      <c r="CK121" s="892"/>
      <c r="CL121" s="878"/>
      <c r="CM121" s="878"/>
      <c r="CN121" s="878"/>
      <c r="CO121" s="879"/>
      <c r="CP121" s="858" t="s">
        <v>475</v>
      </c>
      <c r="CQ121" s="859"/>
      <c r="CR121" s="859"/>
      <c r="CS121" s="859"/>
      <c r="CT121" s="859"/>
      <c r="CU121" s="859"/>
      <c r="CV121" s="859"/>
      <c r="CW121" s="859"/>
      <c r="CX121" s="859"/>
      <c r="CY121" s="859"/>
      <c r="CZ121" s="859"/>
      <c r="DA121" s="859"/>
      <c r="DB121" s="859"/>
      <c r="DC121" s="859"/>
      <c r="DD121" s="859"/>
      <c r="DE121" s="859"/>
      <c r="DF121" s="860"/>
      <c r="DG121" s="836">
        <v>200508</v>
      </c>
      <c r="DH121" s="837"/>
      <c r="DI121" s="837"/>
      <c r="DJ121" s="837"/>
      <c r="DK121" s="837"/>
      <c r="DL121" s="837">
        <v>190108</v>
      </c>
      <c r="DM121" s="837"/>
      <c r="DN121" s="837"/>
      <c r="DO121" s="837"/>
      <c r="DP121" s="837"/>
      <c r="DQ121" s="837">
        <v>178087</v>
      </c>
      <c r="DR121" s="837"/>
      <c r="DS121" s="837"/>
      <c r="DT121" s="837"/>
      <c r="DU121" s="837"/>
      <c r="DV121" s="814">
        <v>1.3</v>
      </c>
      <c r="DW121" s="814"/>
      <c r="DX121" s="814"/>
      <c r="DY121" s="814"/>
      <c r="DZ121" s="815"/>
    </row>
    <row r="122" spans="1:130" s="226" customFormat="1" ht="26.25" customHeight="1">
      <c r="A122" s="840"/>
      <c r="B122" s="841"/>
      <c r="C122" s="844" t="s">
        <v>454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v>6486</v>
      </c>
      <c r="AB122" s="800"/>
      <c r="AC122" s="800"/>
      <c r="AD122" s="800"/>
      <c r="AE122" s="801"/>
      <c r="AF122" s="802">
        <v>6492</v>
      </c>
      <c r="AG122" s="800"/>
      <c r="AH122" s="800"/>
      <c r="AI122" s="800"/>
      <c r="AJ122" s="801"/>
      <c r="AK122" s="802">
        <v>6498</v>
      </c>
      <c r="AL122" s="800"/>
      <c r="AM122" s="800"/>
      <c r="AN122" s="800"/>
      <c r="AO122" s="801"/>
      <c r="AP122" s="847">
        <v>0</v>
      </c>
      <c r="AQ122" s="848"/>
      <c r="AR122" s="848"/>
      <c r="AS122" s="848"/>
      <c r="AT122" s="849"/>
      <c r="AU122" s="909"/>
      <c r="AV122" s="910"/>
      <c r="AW122" s="910"/>
      <c r="AX122" s="910"/>
      <c r="AY122" s="911"/>
      <c r="AZ122" s="902" t="s">
        <v>476</v>
      </c>
      <c r="BA122" s="903"/>
      <c r="BB122" s="903"/>
      <c r="BC122" s="903"/>
      <c r="BD122" s="903"/>
      <c r="BE122" s="903"/>
      <c r="BF122" s="903"/>
      <c r="BG122" s="903"/>
      <c r="BH122" s="903"/>
      <c r="BI122" s="903"/>
      <c r="BJ122" s="903"/>
      <c r="BK122" s="903"/>
      <c r="BL122" s="903"/>
      <c r="BM122" s="903"/>
      <c r="BN122" s="903"/>
      <c r="BO122" s="903"/>
      <c r="BP122" s="904"/>
      <c r="BQ122" s="905">
        <v>31089083</v>
      </c>
      <c r="BR122" s="868"/>
      <c r="BS122" s="868"/>
      <c r="BT122" s="868"/>
      <c r="BU122" s="868"/>
      <c r="BV122" s="868">
        <v>33057094</v>
      </c>
      <c r="BW122" s="868"/>
      <c r="BX122" s="868"/>
      <c r="BY122" s="868"/>
      <c r="BZ122" s="868"/>
      <c r="CA122" s="868">
        <v>32750894</v>
      </c>
      <c r="CB122" s="868"/>
      <c r="CC122" s="868"/>
      <c r="CD122" s="868"/>
      <c r="CE122" s="868"/>
      <c r="CF122" s="869">
        <v>243.7</v>
      </c>
      <c r="CG122" s="870"/>
      <c r="CH122" s="870"/>
      <c r="CI122" s="870"/>
      <c r="CJ122" s="870"/>
      <c r="CK122" s="892"/>
      <c r="CL122" s="878"/>
      <c r="CM122" s="878"/>
      <c r="CN122" s="878"/>
      <c r="CO122" s="879"/>
      <c r="CP122" s="858" t="s">
        <v>403</v>
      </c>
      <c r="CQ122" s="859"/>
      <c r="CR122" s="859"/>
      <c r="CS122" s="859"/>
      <c r="CT122" s="859"/>
      <c r="CU122" s="859"/>
      <c r="CV122" s="859"/>
      <c r="CW122" s="859"/>
      <c r="CX122" s="859"/>
      <c r="CY122" s="859"/>
      <c r="CZ122" s="859"/>
      <c r="DA122" s="859"/>
      <c r="DB122" s="859"/>
      <c r="DC122" s="859"/>
      <c r="DD122" s="859"/>
      <c r="DE122" s="859"/>
      <c r="DF122" s="860"/>
      <c r="DG122" s="836">
        <v>5140</v>
      </c>
      <c r="DH122" s="837"/>
      <c r="DI122" s="837"/>
      <c r="DJ122" s="837"/>
      <c r="DK122" s="837"/>
      <c r="DL122" s="837">
        <v>4986</v>
      </c>
      <c r="DM122" s="837"/>
      <c r="DN122" s="837"/>
      <c r="DO122" s="837"/>
      <c r="DP122" s="837"/>
      <c r="DQ122" s="837">
        <v>3214</v>
      </c>
      <c r="DR122" s="837"/>
      <c r="DS122" s="837"/>
      <c r="DT122" s="837"/>
      <c r="DU122" s="837"/>
      <c r="DV122" s="814">
        <v>0</v>
      </c>
      <c r="DW122" s="814"/>
      <c r="DX122" s="814"/>
      <c r="DY122" s="814"/>
      <c r="DZ122" s="815"/>
    </row>
    <row r="123" spans="1:130" s="226" customFormat="1" ht="26.25" customHeight="1">
      <c r="A123" s="840"/>
      <c r="B123" s="841"/>
      <c r="C123" s="844" t="s">
        <v>461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231</v>
      </c>
      <c r="AB123" s="800"/>
      <c r="AC123" s="800"/>
      <c r="AD123" s="800"/>
      <c r="AE123" s="801"/>
      <c r="AF123" s="802" t="s">
        <v>231</v>
      </c>
      <c r="AG123" s="800"/>
      <c r="AH123" s="800"/>
      <c r="AI123" s="800"/>
      <c r="AJ123" s="801"/>
      <c r="AK123" s="802" t="s">
        <v>231</v>
      </c>
      <c r="AL123" s="800"/>
      <c r="AM123" s="800"/>
      <c r="AN123" s="800"/>
      <c r="AO123" s="801"/>
      <c r="AP123" s="847" t="s">
        <v>231</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477</v>
      </c>
      <c r="BP123" s="901"/>
      <c r="BQ123" s="855">
        <v>39567175</v>
      </c>
      <c r="BR123" s="856"/>
      <c r="BS123" s="856"/>
      <c r="BT123" s="856"/>
      <c r="BU123" s="856"/>
      <c r="BV123" s="856">
        <v>41541647</v>
      </c>
      <c r="BW123" s="856"/>
      <c r="BX123" s="856"/>
      <c r="BY123" s="856"/>
      <c r="BZ123" s="856"/>
      <c r="CA123" s="856">
        <v>41064176</v>
      </c>
      <c r="CB123" s="856"/>
      <c r="CC123" s="856"/>
      <c r="CD123" s="856"/>
      <c r="CE123" s="856"/>
      <c r="CF123" s="766"/>
      <c r="CG123" s="767"/>
      <c r="CH123" s="767"/>
      <c r="CI123" s="767"/>
      <c r="CJ123" s="857"/>
      <c r="CK123" s="892"/>
      <c r="CL123" s="878"/>
      <c r="CM123" s="878"/>
      <c r="CN123" s="878"/>
      <c r="CO123" s="879"/>
      <c r="CP123" s="858" t="s">
        <v>478</v>
      </c>
      <c r="CQ123" s="859"/>
      <c r="CR123" s="859"/>
      <c r="CS123" s="859"/>
      <c r="CT123" s="859"/>
      <c r="CU123" s="859"/>
      <c r="CV123" s="859"/>
      <c r="CW123" s="859"/>
      <c r="CX123" s="859"/>
      <c r="CY123" s="859"/>
      <c r="CZ123" s="859"/>
      <c r="DA123" s="859"/>
      <c r="DB123" s="859"/>
      <c r="DC123" s="859"/>
      <c r="DD123" s="859"/>
      <c r="DE123" s="859"/>
      <c r="DF123" s="860"/>
      <c r="DG123" s="799">
        <v>2217</v>
      </c>
      <c r="DH123" s="800"/>
      <c r="DI123" s="800"/>
      <c r="DJ123" s="800"/>
      <c r="DK123" s="801"/>
      <c r="DL123" s="802">
        <v>2013</v>
      </c>
      <c r="DM123" s="800"/>
      <c r="DN123" s="800"/>
      <c r="DO123" s="800"/>
      <c r="DP123" s="801"/>
      <c r="DQ123" s="802">
        <v>2332</v>
      </c>
      <c r="DR123" s="800"/>
      <c r="DS123" s="800"/>
      <c r="DT123" s="800"/>
      <c r="DU123" s="801"/>
      <c r="DV123" s="847">
        <v>0</v>
      </c>
      <c r="DW123" s="848"/>
      <c r="DX123" s="848"/>
      <c r="DY123" s="848"/>
      <c r="DZ123" s="849"/>
    </row>
    <row r="124" spans="1:130" s="226" customFormat="1" ht="26.25" customHeight="1" thickBot="1">
      <c r="A124" s="840"/>
      <c r="B124" s="841"/>
      <c r="C124" s="844" t="s">
        <v>464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231</v>
      </c>
      <c r="AB124" s="800"/>
      <c r="AC124" s="800"/>
      <c r="AD124" s="800"/>
      <c r="AE124" s="801"/>
      <c r="AF124" s="802" t="s">
        <v>231</v>
      </c>
      <c r="AG124" s="800"/>
      <c r="AH124" s="800"/>
      <c r="AI124" s="800"/>
      <c r="AJ124" s="801"/>
      <c r="AK124" s="802" t="s">
        <v>231</v>
      </c>
      <c r="AL124" s="800"/>
      <c r="AM124" s="800"/>
      <c r="AN124" s="800"/>
      <c r="AO124" s="801"/>
      <c r="AP124" s="847" t="s">
        <v>231</v>
      </c>
      <c r="AQ124" s="848"/>
      <c r="AR124" s="848"/>
      <c r="AS124" s="848"/>
      <c r="AT124" s="849"/>
      <c r="AU124" s="850" t="s">
        <v>479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76.400000000000006</v>
      </c>
      <c r="BR124" s="854"/>
      <c r="BS124" s="854"/>
      <c r="BT124" s="854"/>
      <c r="BU124" s="854"/>
      <c r="BV124" s="854">
        <v>77.900000000000006</v>
      </c>
      <c r="BW124" s="854"/>
      <c r="BX124" s="854"/>
      <c r="BY124" s="854"/>
      <c r="BZ124" s="854"/>
      <c r="CA124" s="854">
        <v>77.099999999999994</v>
      </c>
      <c r="CB124" s="854"/>
      <c r="CC124" s="854"/>
      <c r="CD124" s="854"/>
      <c r="CE124" s="854"/>
      <c r="CF124" s="744"/>
      <c r="CG124" s="745"/>
      <c r="CH124" s="745"/>
      <c r="CI124" s="745"/>
      <c r="CJ124" s="885"/>
      <c r="CK124" s="893"/>
      <c r="CL124" s="893"/>
      <c r="CM124" s="893"/>
      <c r="CN124" s="893"/>
      <c r="CO124" s="894"/>
      <c r="CP124" s="858" t="s">
        <v>480</v>
      </c>
      <c r="CQ124" s="859"/>
      <c r="CR124" s="859"/>
      <c r="CS124" s="859"/>
      <c r="CT124" s="859"/>
      <c r="CU124" s="859"/>
      <c r="CV124" s="859"/>
      <c r="CW124" s="859"/>
      <c r="CX124" s="859"/>
      <c r="CY124" s="859"/>
      <c r="CZ124" s="859"/>
      <c r="DA124" s="859"/>
      <c r="DB124" s="859"/>
      <c r="DC124" s="859"/>
      <c r="DD124" s="859"/>
      <c r="DE124" s="859"/>
      <c r="DF124" s="860"/>
      <c r="DG124" s="782" t="s">
        <v>231</v>
      </c>
      <c r="DH124" s="783"/>
      <c r="DI124" s="783"/>
      <c r="DJ124" s="783"/>
      <c r="DK124" s="784"/>
      <c r="DL124" s="785" t="s">
        <v>231</v>
      </c>
      <c r="DM124" s="783"/>
      <c r="DN124" s="783"/>
      <c r="DO124" s="783"/>
      <c r="DP124" s="784"/>
      <c r="DQ124" s="785" t="s">
        <v>231</v>
      </c>
      <c r="DR124" s="783"/>
      <c r="DS124" s="783"/>
      <c r="DT124" s="783"/>
      <c r="DU124" s="784"/>
      <c r="DV124" s="871" t="s">
        <v>231</v>
      </c>
      <c r="DW124" s="872"/>
      <c r="DX124" s="872"/>
      <c r="DY124" s="872"/>
      <c r="DZ124" s="873"/>
    </row>
    <row r="125" spans="1:130" s="226" customFormat="1" ht="26.25" customHeight="1">
      <c r="A125" s="840"/>
      <c r="B125" s="841"/>
      <c r="C125" s="844" t="s">
        <v>466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231</v>
      </c>
      <c r="AB125" s="800"/>
      <c r="AC125" s="800"/>
      <c r="AD125" s="800"/>
      <c r="AE125" s="801"/>
      <c r="AF125" s="802" t="s">
        <v>231</v>
      </c>
      <c r="AG125" s="800"/>
      <c r="AH125" s="800"/>
      <c r="AI125" s="800"/>
      <c r="AJ125" s="801"/>
      <c r="AK125" s="802" t="s">
        <v>231</v>
      </c>
      <c r="AL125" s="800"/>
      <c r="AM125" s="800"/>
      <c r="AN125" s="800"/>
      <c r="AO125" s="801"/>
      <c r="AP125" s="847" t="s">
        <v>231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481</v>
      </c>
      <c r="CL125" s="875"/>
      <c r="CM125" s="875"/>
      <c r="CN125" s="875"/>
      <c r="CO125" s="876"/>
      <c r="CP125" s="883" t="s">
        <v>482</v>
      </c>
      <c r="CQ125" s="828"/>
      <c r="CR125" s="828"/>
      <c r="CS125" s="828"/>
      <c r="CT125" s="828"/>
      <c r="CU125" s="828"/>
      <c r="CV125" s="828"/>
      <c r="CW125" s="828"/>
      <c r="CX125" s="828"/>
      <c r="CY125" s="828"/>
      <c r="CZ125" s="828"/>
      <c r="DA125" s="828"/>
      <c r="DB125" s="828"/>
      <c r="DC125" s="828"/>
      <c r="DD125" s="828"/>
      <c r="DE125" s="828"/>
      <c r="DF125" s="829"/>
      <c r="DG125" s="884" t="s">
        <v>231</v>
      </c>
      <c r="DH125" s="865"/>
      <c r="DI125" s="865"/>
      <c r="DJ125" s="865"/>
      <c r="DK125" s="865"/>
      <c r="DL125" s="865" t="s">
        <v>231</v>
      </c>
      <c r="DM125" s="865"/>
      <c r="DN125" s="865"/>
      <c r="DO125" s="865"/>
      <c r="DP125" s="865"/>
      <c r="DQ125" s="865" t="s">
        <v>231</v>
      </c>
      <c r="DR125" s="865"/>
      <c r="DS125" s="865"/>
      <c r="DT125" s="865"/>
      <c r="DU125" s="865"/>
      <c r="DV125" s="866" t="s">
        <v>231</v>
      </c>
      <c r="DW125" s="866"/>
      <c r="DX125" s="866"/>
      <c r="DY125" s="866"/>
      <c r="DZ125" s="867"/>
    </row>
    <row r="126" spans="1:130" s="226" customFormat="1" ht="26.25" customHeight="1" thickBot="1">
      <c r="A126" s="840"/>
      <c r="B126" s="841"/>
      <c r="C126" s="844" t="s">
        <v>468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231</v>
      </c>
      <c r="AB126" s="800"/>
      <c r="AC126" s="800"/>
      <c r="AD126" s="800"/>
      <c r="AE126" s="801"/>
      <c r="AF126" s="802" t="s">
        <v>231</v>
      </c>
      <c r="AG126" s="800"/>
      <c r="AH126" s="800"/>
      <c r="AI126" s="800"/>
      <c r="AJ126" s="801"/>
      <c r="AK126" s="802" t="s">
        <v>231</v>
      </c>
      <c r="AL126" s="800"/>
      <c r="AM126" s="800"/>
      <c r="AN126" s="800"/>
      <c r="AO126" s="801"/>
      <c r="AP126" s="847" t="s">
        <v>231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483</v>
      </c>
      <c r="CQ126" s="770"/>
      <c r="CR126" s="770"/>
      <c r="CS126" s="770"/>
      <c r="CT126" s="770"/>
      <c r="CU126" s="770"/>
      <c r="CV126" s="770"/>
      <c r="CW126" s="770"/>
      <c r="CX126" s="770"/>
      <c r="CY126" s="770"/>
      <c r="CZ126" s="770"/>
      <c r="DA126" s="770"/>
      <c r="DB126" s="770"/>
      <c r="DC126" s="770"/>
      <c r="DD126" s="770"/>
      <c r="DE126" s="770"/>
      <c r="DF126" s="771"/>
      <c r="DG126" s="836" t="s">
        <v>231</v>
      </c>
      <c r="DH126" s="837"/>
      <c r="DI126" s="837"/>
      <c r="DJ126" s="837"/>
      <c r="DK126" s="837"/>
      <c r="DL126" s="837" t="s">
        <v>231</v>
      </c>
      <c r="DM126" s="837"/>
      <c r="DN126" s="837"/>
      <c r="DO126" s="837"/>
      <c r="DP126" s="837"/>
      <c r="DQ126" s="837" t="s">
        <v>231</v>
      </c>
      <c r="DR126" s="837"/>
      <c r="DS126" s="837"/>
      <c r="DT126" s="837"/>
      <c r="DU126" s="837"/>
      <c r="DV126" s="814" t="s">
        <v>231</v>
      </c>
      <c r="DW126" s="814"/>
      <c r="DX126" s="814"/>
      <c r="DY126" s="814"/>
      <c r="DZ126" s="815"/>
    </row>
    <row r="127" spans="1:130" s="226" customFormat="1" ht="26.25" customHeight="1">
      <c r="A127" s="842"/>
      <c r="B127" s="843"/>
      <c r="C127" s="861" t="s">
        <v>484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231</v>
      </c>
      <c r="AB127" s="800"/>
      <c r="AC127" s="800"/>
      <c r="AD127" s="800"/>
      <c r="AE127" s="801"/>
      <c r="AF127" s="802" t="s">
        <v>231</v>
      </c>
      <c r="AG127" s="800"/>
      <c r="AH127" s="800"/>
      <c r="AI127" s="800"/>
      <c r="AJ127" s="801"/>
      <c r="AK127" s="802" t="s">
        <v>231</v>
      </c>
      <c r="AL127" s="800"/>
      <c r="AM127" s="800"/>
      <c r="AN127" s="800"/>
      <c r="AO127" s="801"/>
      <c r="AP127" s="847" t="s">
        <v>231</v>
      </c>
      <c r="AQ127" s="848"/>
      <c r="AR127" s="848"/>
      <c r="AS127" s="848"/>
      <c r="AT127" s="849"/>
      <c r="AU127" s="262"/>
      <c r="AV127" s="262"/>
      <c r="AW127" s="262"/>
      <c r="AX127" s="864" t="s">
        <v>485</v>
      </c>
      <c r="AY127" s="832"/>
      <c r="AZ127" s="832"/>
      <c r="BA127" s="832"/>
      <c r="BB127" s="832"/>
      <c r="BC127" s="832"/>
      <c r="BD127" s="832"/>
      <c r="BE127" s="833"/>
      <c r="BF127" s="831" t="s">
        <v>486</v>
      </c>
      <c r="BG127" s="832"/>
      <c r="BH127" s="832"/>
      <c r="BI127" s="832"/>
      <c r="BJ127" s="832"/>
      <c r="BK127" s="832"/>
      <c r="BL127" s="833"/>
      <c r="BM127" s="831" t="s">
        <v>487</v>
      </c>
      <c r="BN127" s="832"/>
      <c r="BO127" s="832"/>
      <c r="BP127" s="832"/>
      <c r="BQ127" s="832"/>
      <c r="BR127" s="832"/>
      <c r="BS127" s="833"/>
      <c r="BT127" s="831" t="s">
        <v>488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489</v>
      </c>
      <c r="CQ127" s="770"/>
      <c r="CR127" s="770"/>
      <c r="CS127" s="770"/>
      <c r="CT127" s="770"/>
      <c r="CU127" s="770"/>
      <c r="CV127" s="770"/>
      <c r="CW127" s="770"/>
      <c r="CX127" s="770"/>
      <c r="CY127" s="770"/>
      <c r="CZ127" s="770"/>
      <c r="DA127" s="770"/>
      <c r="DB127" s="770"/>
      <c r="DC127" s="770"/>
      <c r="DD127" s="770"/>
      <c r="DE127" s="770"/>
      <c r="DF127" s="771"/>
      <c r="DG127" s="836" t="s">
        <v>231</v>
      </c>
      <c r="DH127" s="837"/>
      <c r="DI127" s="837"/>
      <c r="DJ127" s="837"/>
      <c r="DK127" s="837"/>
      <c r="DL127" s="837" t="s">
        <v>231</v>
      </c>
      <c r="DM127" s="837"/>
      <c r="DN127" s="837"/>
      <c r="DO127" s="837"/>
      <c r="DP127" s="837"/>
      <c r="DQ127" s="837" t="s">
        <v>231</v>
      </c>
      <c r="DR127" s="837"/>
      <c r="DS127" s="837"/>
      <c r="DT127" s="837"/>
      <c r="DU127" s="837"/>
      <c r="DV127" s="814" t="s">
        <v>231</v>
      </c>
      <c r="DW127" s="814"/>
      <c r="DX127" s="814"/>
      <c r="DY127" s="814"/>
      <c r="DZ127" s="815"/>
    </row>
    <row r="128" spans="1:130" s="226" customFormat="1" ht="26.25" customHeight="1" thickBot="1">
      <c r="A128" s="816" t="s">
        <v>490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491</v>
      </c>
      <c r="X128" s="818"/>
      <c r="Y128" s="818"/>
      <c r="Z128" s="819"/>
      <c r="AA128" s="820">
        <v>270803</v>
      </c>
      <c r="AB128" s="821"/>
      <c r="AC128" s="821"/>
      <c r="AD128" s="821"/>
      <c r="AE128" s="822"/>
      <c r="AF128" s="823">
        <v>297397</v>
      </c>
      <c r="AG128" s="821"/>
      <c r="AH128" s="821"/>
      <c r="AI128" s="821"/>
      <c r="AJ128" s="822"/>
      <c r="AK128" s="823">
        <v>268180</v>
      </c>
      <c r="AL128" s="821"/>
      <c r="AM128" s="821"/>
      <c r="AN128" s="821"/>
      <c r="AO128" s="822"/>
      <c r="AP128" s="824"/>
      <c r="AQ128" s="825"/>
      <c r="AR128" s="825"/>
      <c r="AS128" s="825"/>
      <c r="AT128" s="826"/>
      <c r="AU128" s="262"/>
      <c r="AV128" s="262"/>
      <c r="AW128" s="262"/>
      <c r="AX128" s="827" t="s">
        <v>492</v>
      </c>
      <c r="AY128" s="828"/>
      <c r="AZ128" s="828"/>
      <c r="BA128" s="828"/>
      <c r="BB128" s="828"/>
      <c r="BC128" s="828"/>
      <c r="BD128" s="828"/>
      <c r="BE128" s="829"/>
      <c r="BF128" s="806" t="s">
        <v>231</v>
      </c>
      <c r="BG128" s="807"/>
      <c r="BH128" s="807"/>
      <c r="BI128" s="807"/>
      <c r="BJ128" s="807"/>
      <c r="BK128" s="807"/>
      <c r="BL128" s="830"/>
      <c r="BM128" s="806">
        <v>12.72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493</v>
      </c>
      <c r="CQ128" s="748"/>
      <c r="CR128" s="748"/>
      <c r="CS128" s="748"/>
      <c r="CT128" s="748"/>
      <c r="CU128" s="748"/>
      <c r="CV128" s="748"/>
      <c r="CW128" s="748"/>
      <c r="CX128" s="748"/>
      <c r="CY128" s="748"/>
      <c r="CZ128" s="748"/>
      <c r="DA128" s="748"/>
      <c r="DB128" s="748"/>
      <c r="DC128" s="748"/>
      <c r="DD128" s="748"/>
      <c r="DE128" s="748"/>
      <c r="DF128" s="749"/>
      <c r="DG128" s="810" t="s">
        <v>231</v>
      </c>
      <c r="DH128" s="811"/>
      <c r="DI128" s="811"/>
      <c r="DJ128" s="811"/>
      <c r="DK128" s="811"/>
      <c r="DL128" s="811" t="s">
        <v>231</v>
      </c>
      <c r="DM128" s="811"/>
      <c r="DN128" s="811"/>
      <c r="DO128" s="811"/>
      <c r="DP128" s="811"/>
      <c r="DQ128" s="811" t="s">
        <v>231</v>
      </c>
      <c r="DR128" s="811"/>
      <c r="DS128" s="811"/>
      <c r="DT128" s="811"/>
      <c r="DU128" s="811"/>
      <c r="DV128" s="812" t="s">
        <v>231</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494</v>
      </c>
      <c r="X129" s="797"/>
      <c r="Y129" s="797"/>
      <c r="Z129" s="798"/>
      <c r="AA129" s="799">
        <v>16182048</v>
      </c>
      <c r="AB129" s="800"/>
      <c r="AC129" s="800"/>
      <c r="AD129" s="800"/>
      <c r="AE129" s="801"/>
      <c r="AF129" s="802">
        <v>15783535</v>
      </c>
      <c r="AG129" s="800"/>
      <c r="AH129" s="800"/>
      <c r="AI129" s="800"/>
      <c r="AJ129" s="801"/>
      <c r="AK129" s="802">
        <v>15756044</v>
      </c>
      <c r="AL129" s="800"/>
      <c r="AM129" s="800"/>
      <c r="AN129" s="800"/>
      <c r="AO129" s="801"/>
      <c r="AP129" s="803"/>
      <c r="AQ129" s="804"/>
      <c r="AR129" s="804"/>
      <c r="AS129" s="804"/>
      <c r="AT129" s="805"/>
      <c r="AU129" s="264"/>
      <c r="AV129" s="264"/>
      <c r="AW129" s="264"/>
      <c r="AX129" s="769" t="s">
        <v>495</v>
      </c>
      <c r="AY129" s="770"/>
      <c r="AZ129" s="770"/>
      <c r="BA129" s="770"/>
      <c r="BB129" s="770"/>
      <c r="BC129" s="770"/>
      <c r="BD129" s="770"/>
      <c r="BE129" s="771"/>
      <c r="BF129" s="789" t="s">
        <v>231</v>
      </c>
      <c r="BG129" s="790"/>
      <c r="BH129" s="790"/>
      <c r="BI129" s="790"/>
      <c r="BJ129" s="790"/>
      <c r="BK129" s="790"/>
      <c r="BL129" s="791"/>
      <c r="BM129" s="789">
        <v>17.72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497</v>
      </c>
      <c r="X130" s="797"/>
      <c r="Y130" s="797"/>
      <c r="Z130" s="798"/>
      <c r="AA130" s="799">
        <v>2233145</v>
      </c>
      <c r="AB130" s="800"/>
      <c r="AC130" s="800"/>
      <c r="AD130" s="800"/>
      <c r="AE130" s="801"/>
      <c r="AF130" s="802">
        <v>2251567</v>
      </c>
      <c r="AG130" s="800"/>
      <c r="AH130" s="800"/>
      <c r="AI130" s="800"/>
      <c r="AJ130" s="801"/>
      <c r="AK130" s="802">
        <v>2319223</v>
      </c>
      <c r="AL130" s="800"/>
      <c r="AM130" s="800"/>
      <c r="AN130" s="800"/>
      <c r="AO130" s="801"/>
      <c r="AP130" s="803"/>
      <c r="AQ130" s="804"/>
      <c r="AR130" s="804"/>
      <c r="AS130" s="804"/>
      <c r="AT130" s="805"/>
      <c r="AU130" s="264"/>
      <c r="AV130" s="264"/>
      <c r="AW130" s="264"/>
      <c r="AX130" s="769" t="s">
        <v>498</v>
      </c>
      <c r="AY130" s="770"/>
      <c r="AZ130" s="770"/>
      <c r="BA130" s="770"/>
      <c r="BB130" s="770"/>
      <c r="BC130" s="770"/>
      <c r="BD130" s="770"/>
      <c r="BE130" s="771"/>
      <c r="BF130" s="772">
        <v>9.4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499</v>
      </c>
      <c r="X131" s="780"/>
      <c r="Y131" s="780"/>
      <c r="Z131" s="781"/>
      <c r="AA131" s="782">
        <v>13948903</v>
      </c>
      <c r="AB131" s="783"/>
      <c r="AC131" s="783"/>
      <c r="AD131" s="783"/>
      <c r="AE131" s="784"/>
      <c r="AF131" s="785">
        <v>13531968</v>
      </c>
      <c r="AG131" s="783"/>
      <c r="AH131" s="783"/>
      <c r="AI131" s="783"/>
      <c r="AJ131" s="784"/>
      <c r="AK131" s="785">
        <v>13436821</v>
      </c>
      <c r="AL131" s="783"/>
      <c r="AM131" s="783"/>
      <c r="AN131" s="783"/>
      <c r="AO131" s="784"/>
      <c r="AP131" s="786"/>
      <c r="AQ131" s="787"/>
      <c r="AR131" s="787"/>
      <c r="AS131" s="787"/>
      <c r="AT131" s="788"/>
      <c r="AU131" s="264"/>
      <c r="AV131" s="264"/>
      <c r="AW131" s="264"/>
      <c r="AX131" s="747" t="s">
        <v>500</v>
      </c>
      <c r="AY131" s="748"/>
      <c r="AZ131" s="748"/>
      <c r="BA131" s="748"/>
      <c r="BB131" s="748"/>
      <c r="BC131" s="748"/>
      <c r="BD131" s="748"/>
      <c r="BE131" s="749"/>
      <c r="BF131" s="750">
        <v>77.099999999999994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502</v>
      </c>
      <c r="W132" s="760"/>
      <c r="X132" s="760"/>
      <c r="Y132" s="760"/>
      <c r="Z132" s="761"/>
      <c r="AA132" s="762">
        <v>9.6384998880000001</v>
      </c>
      <c r="AB132" s="763"/>
      <c r="AC132" s="763"/>
      <c r="AD132" s="763"/>
      <c r="AE132" s="764"/>
      <c r="AF132" s="765">
        <v>9.5758650920000008</v>
      </c>
      <c r="AG132" s="763"/>
      <c r="AH132" s="763"/>
      <c r="AI132" s="763"/>
      <c r="AJ132" s="764"/>
      <c r="AK132" s="765">
        <v>9.1543751310000001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503</v>
      </c>
      <c r="W133" s="739"/>
      <c r="X133" s="739"/>
      <c r="Y133" s="739"/>
      <c r="Z133" s="740"/>
      <c r="AA133" s="741">
        <v>10.199999999999999</v>
      </c>
      <c r="AB133" s="742"/>
      <c r="AC133" s="742"/>
      <c r="AD133" s="742"/>
      <c r="AE133" s="743"/>
      <c r="AF133" s="741">
        <v>9.6999999999999993</v>
      </c>
      <c r="AG133" s="742"/>
      <c r="AH133" s="742"/>
      <c r="AI133" s="742"/>
      <c r="AJ133" s="743"/>
      <c r="AK133" s="741">
        <v>9.4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hwH3d6wwDcKY45ceyniEjwN84pfSQQ6gE6dsUcp9sDZnxrEecW4vfGmqS8AH7zHPWtfjZmnOIUtOPUNpfUTbg==" saltValue="xGPQmOrMsL9zQXnlkPim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dfEQyBttY9rjoXAob328qvsE0c9/HYyu/kIeL2BplzAUnvAljaDbtrFCxk6m/wMAwPvFCT5Jp6cJ7s+xrWdGg==" saltValue="B1H3y5evXK3oBhrlsr7j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iDw1LG2MItpnsNtSl0mel2nLTQTDkO+hBe5MuCCpB9yE1OL3ITrOi/KIJw9SbxjrooccEmx/EHz0NDlG1poVg==" saltValue="tyb+3OEaRt4YTvSUXdcE2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512</v>
      </c>
      <c r="AL9" s="1169"/>
      <c r="AM9" s="1169"/>
      <c r="AN9" s="1170"/>
      <c r="AO9" s="292">
        <v>3470621</v>
      </c>
      <c r="AP9" s="292">
        <v>56830</v>
      </c>
      <c r="AQ9" s="293">
        <v>65823</v>
      </c>
      <c r="AR9" s="294">
        <v>-13.7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513</v>
      </c>
      <c r="AL10" s="1169"/>
      <c r="AM10" s="1169"/>
      <c r="AN10" s="1170"/>
      <c r="AO10" s="295">
        <v>675932</v>
      </c>
      <c r="AP10" s="295">
        <v>11068</v>
      </c>
      <c r="AQ10" s="296">
        <v>6012</v>
      </c>
      <c r="AR10" s="297">
        <v>84.1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514</v>
      </c>
      <c r="AL11" s="1169"/>
      <c r="AM11" s="1169"/>
      <c r="AN11" s="1170"/>
      <c r="AO11" s="295">
        <v>628448</v>
      </c>
      <c r="AP11" s="295">
        <v>10291</v>
      </c>
      <c r="AQ11" s="296">
        <v>9684</v>
      </c>
      <c r="AR11" s="297">
        <v>6.3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515</v>
      </c>
      <c r="AL12" s="1169"/>
      <c r="AM12" s="1169"/>
      <c r="AN12" s="1170"/>
      <c r="AO12" s="295">
        <v>31239</v>
      </c>
      <c r="AP12" s="295">
        <v>512</v>
      </c>
      <c r="AQ12" s="296">
        <v>286</v>
      </c>
      <c r="AR12" s="297">
        <v>79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516</v>
      </c>
      <c r="AL13" s="1169"/>
      <c r="AM13" s="1169"/>
      <c r="AN13" s="1170"/>
      <c r="AO13" s="295" t="s">
        <v>517</v>
      </c>
      <c r="AP13" s="295" t="s">
        <v>517</v>
      </c>
      <c r="AQ13" s="296" t="s">
        <v>517</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518</v>
      </c>
      <c r="AL14" s="1169"/>
      <c r="AM14" s="1169"/>
      <c r="AN14" s="1170"/>
      <c r="AO14" s="295">
        <v>109872</v>
      </c>
      <c r="AP14" s="295">
        <v>1799</v>
      </c>
      <c r="AQ14" s="296">
        <v>3024</v>
      </c>
      <c r="AR14" s="297">
        <v>-40.5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519</v>
      </c>
      <c r="AL15" s="1169"/>
      <c r="AM15" s="1169"/>
      <c r="AN15" s="1170"/>
      <c r="AO15" s="295">
        <v>86476</v>
      </c>
      <c r="AP15" s="295">
        <v>1416</v>
      </c>
      <c r="AQ15" s="296">
        <v>1552</v>
      </c>
      <c r="AR15" s="297">
        <v>-8.8000000000000007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520</v>
      </c>
      <c r="AL16" s="1172"/>
      <c r="AM16" s="1172"/>
      <c r="AN16" s="1173"/>
      <c r="AO16" s="295">
        <v>-435659</v>
      </c>
      <c r="AP16" s="295">
        <v>-7134</v>
      </c>
      <c r="AQ16" s="296">
        <v>-6311</v>
      </c>
      <c r="AR16" s="297">
        <v>13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4566929</v>
      </c>
      <c r="AP17" s="295">
        <v>74782</v>
      </c>
      <c r="AQ17" s="296">
        <v>80070</v>
      </c>
      <c r="AR17" s="297">
        <v>-6.6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525</v>
      </c>
      <c r="AL21" s="1166"/>
      <c r="AM21" s="1166"/>
      <c r="AN21" s="1167"/>
      <c r="AO21" s="307">
        <v>6.96</v>
      </c>
      <c r="AP21" s="308">
        <v>7.57</v>
      </c>
      <c r="AQ21" s="309">
        <v>-0.61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526</v>
      </c>
      <c r="AL22" s="1166"/>
      <c r="AM22" s="1166"/>
      <c r="AN22" s="1167"/>
      <c r="AO22" s="312">
        <v>99.9</v>
      </c>
      <c r="AP22" s="313">
        <v>98</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531</v>
      </c>
      <c r="AL32" s="1157"/>
      <c r="AM32" s="1157"/>
      <c r="AN32" s="1158"/>
      <c r="AO32" s="322">
        <v>3092899</v>
      </c>
      <c r="AP32" s="322">
        <v>50645</v>
      </c>
      <c r="AQ32" s="323">
        <v>42321</v>
      </c>
      <c r="AR32" s="324">
        <v>19.7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532</v>
      </c>
      <c r="AL33" s="1157"/>
      <c r="AM33" s="1157"/>
      <c r="AN33" s="1158"/>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533</v>
      </c>
      <c r="AL34" s="1157"/>
      <c r="AM34" s="1157"/>
      <c r="AN34" s="1158"/>
      <c r="AO34" s="322" t="s">
        <v>517</v>
      </c>
      <c r="AP34" s="322" t="s">
        <v>517</v>
      </c>
      <c r="AQ34" s="323">
        <v>271</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534</v>
      </c>
      <c r="AL35" s="1157"/>
      <c r="AM35" s="1157"/>
      <c r="AN35" s="1158"/>
      <c r="AO35" s="322">
        <v>497662</v>
      </c>
      <c r="AP35" s="322">
        <v>8149</v>
      </c>
      <c r="AQ35" s="323">
        <v>11048</v>
      </c>
      <c r="AR35" s="324">
        <v>-26.2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535</v>
      </c>
      <c r="AL36" s="1157"/>
      <c r="AM36" s="1157"/>
      <c r="AN36" s="1158"/>
      <c r="AO36" s="322">
        <v>216305</v>
      </c>
      <c r="AP36" s="322">
        <v>3542</v>
      </c>
      <c r="AQ36" s="323">
        <v>2719</v>
      </c>
      <c r="AR36" s="324">
        <v>30.3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536</v>
      </c>
      <c r="AL37" s="1157"/>
      <c r="AM37" s="1157"/>
      <c r="AN37" s="1158"/>
      <c r="AO37" s="322">
        <v>10118</v>
      </c>
      <c r="AP37" s="322">
        <v>166</v>
      </c>
      <c r="AQ37" s="323">
        <v>1376</v>
      </c>
      <c r="AR37" s="324">
        <v>-87.9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537</v>
      </c>
      <c r="AL38" s="1160"/>
      <c r="AM38" s="1160"/>
      <c r="AN38" s="1161"/>
      <c r="AO38" s="325">
        <v>476</v>
      </c>
      <c r="AP38" s="325">
        <v>8</v>
      </c>
      <c r="AQ38" s="326">
        <v>3</v>
      </c>
      <c r="AR38" s="314">
        <v>166.7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538</v>
      </c>
      <c r="AL39" s="1160"/>
      <c r="AM39" s="1160"/>
      <c r="AN39" s="1161"/>
      <c r="AO39" s="322">
        <v>-268180</v>
      </c>
      <c r="AP39" s="322">
        <v>-4391</v>
      </c>
      <c r="AQ39" s="323">
        <v>-3364</v>
      </c>
      <c r="AR39" s="324">
        <v>30.5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539</v>
      </c>
      <c r="AL40" s="1157"/>
      <c r="AM40" s="1157"/>
      <c r="AN40" s="1158"/>
      <c r="AO40" s="322">
        <v>-2319223</v>
      </c>
      <c r="AP40" s="322">
        <v>-37976</v>
      </c>
      <c r="AQ40" s="323">
        <v>-38507</v>
      </c>
      <c r="AR40" s="324">
        <v>-1.4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297</v>
      </c>
      <c r="AL41" s="1163"/>
      <c r="AM41" s="1163"/>
      <c r="AN41" s="1164"/>
      <c r="AO41" s="322">
        <v>1230057</v>
      </c>
      <c r="AP41" s="322">
        <v>20142</v>
      </c>
      <c r="AQ41" s="323">
        <v>15867</v>
      </c>
      <c r="AR41" s="324">
        <v>26.9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507</v>
      </c>
      <c r="AN49" s="1151" t="s">
        <v>543</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5564431</v>
      </c>
      <c r="AN51" s="344">
        <v>88145</v>
      </c>
      <c r="AO51" s="345">
        <v>75.5</v>
      </c>
      <c r="AP51" s="346">
        <v>69560</v>
      </c>
      <c r="AQ51" s="347">
        <v>32</v>
      </c>
      <c r="AR51" s="348">
        <v>43.5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2805747</v>
      </c>
      <c r="AN52" s="352">
        <v>44445</v>
      </c>
      <c r="AO52" s="353">
        <v>49.5</v>
      </c>
      <c r="AP52" s="354">
        <v>35305</v>
      </c>
      <c r="AQ52" s="355">
        <v>17</v>
      </c>
      <c r="AR52" s="356">
        <v>32.5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6350544</v>
      </c>
      <c r="AN53" s="344">
        <v>101445</v>
      </c>
      <c r="AO53" s="345">
        <v>15.1</v>
      </c>
      <c r="AP53" s="346">
        <v>65988</v>
      </c>
      <c r="AQ53" s="347">
        <v>-5.0999999999999996</v>
      </c>
      <c r="AR53" s="348">
        <v>20.2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3990553</v>
      </c>
      <c r="AN54" s="352">
        <v>63746</v>
      </c>
      <c r="AO54" s="353">
        <v>43.4</v>
      </c>
      <c r="AP54" s="354">
        <v>36473</v>
      </c>
      <c r="AQ54" s="355">
        <v>3.3</v>
      </c>
      <c r="AR54" s="356">
        <v>40.1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4364714</v>
      </c>
      <c r="AN55" s="344">
        <v>70251</v>
      </c>
      <c r="AO55" s="345">
        <v>-30.7</v>
      </c>
      <c r="AP55" s="346">
        <v>77507</v>
      </c>
      <c r="AQ55" s="347">
        <v>17.5</v>
      </c>
      <c r="AR55" s="348">
        <v>-48.2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2219707</v>
      </c>
      <c r="AN56" s="352">
        <v>35727</v>
      </c>
      <c r="AO56" s="353">
        <v>-44</v>
      </c>
      <c r="AP56" s="354">
        <v>42788</v>
      </c>
      <c r="AQ56" s="355">
        <v>17.3</v>
      </c>
      <c r="AR56" s="356">
        <v>-61.3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7153201</v>
      </c>
      <c r="AN57" s="344">
        <v>116180</v>
      </c>
      <c r="AO57" s="345">
        <v>65.400000000000006</v>
      </c>
      <c r="AP57" s="346">
        <v>86564</v>
      </c>
      <c r="AQ57" s="347">
        <v>11.7</v>
      </c>
      <c r="AR57" s="348">
        <v>53.7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4749417</v>
      </c>
      <c r="AN58" s="352">
        <v>77138</v>
      </c>
      <c r="AO58" s="353">
        <v>115.9</v>
      </c>
      <c r="AP58" s="354">
        <v>44869</v>
      </c>
      <c r="AQ58" s="355">
        <v>4.9000000000000004</v>
      </c>
      <c r="AR58" s="356">
        <v>111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3025596</v>
      </c>
      <c r="AN59" s="344">
        <v>49543</v>
      </c>
      <c r="AO59" s="345">
        <v>-57.4</v>
      </c>
      <c r="AP59" s="346">
        <v>62698</v>
      </c>
      <c r="AQ59" s="347">
        <v>-27.6</v>
      </c>
      <c r="AR59" s="348">
        <v>-29.8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1879942</v>
      </c>
      <c r="AN60" s="352">
        <v>30783</v>
      </c>
      <c r="AO60" s="353">
        <v>-60.1</v>
      </c>
      <c r="AP60" s="354">
        <v>31973</v>
      </c>
      <c r="AQ60" s="355">
        <v>-28.7</v>
      </c>
      <c r="AR60" s="356">
        <v>-31.4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5291697</v>
      </c>
      <c r="AN61" s="359">
        <v>85113</v>
      </c>
      <c r="AO61" s="360">
        <v>13.6</v>
      </c>
      <c r="AP61" s="361">
        <v>72463</v>
      </c>
      <c r="AQ61" s="362">
        <v>5.7</v>
      </c>
      <c r="AR61" s="348">
        <v>7.9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3129073</v>
      </c>
      <c r="AN62" s="352">
        <v>50368</v>
      </c>
      <c r="AO62" s="353">
        <v>20.9</v>
      </c>
      <c r="AP62" s="354">
        <v>38282</v>
      </c>
      <c r="AQ62" s="355">
        <v>2.8</v>
      </c>
      <c r="AR62" s="356">
        <v>18.100000000000001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hBbbR2/mNAxORPeqnVbtNHanZsCIl5uRy3s5xq9NlFDSsv06pxA8ZnpfmuFj3FPPpyUnbxjFUfEbDG/aEDQPw==" saltValue="XW9laOlDgW75x0MHMEZy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zHjZ7kCPPr2UKrVGDCujjME2jc7PSDrYHyABTs3dSMXxlqSUMPe/dOYiWGZHt07Wt+qkoOhV6PRSFWGj/n9tQ==" saltValue="YNqac+1jeHVSGOr4rWWv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504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t4Y3nYWpQmO8x9Ko9hvmlwKYTiZskhaMf3BOa8mRhuWWDEPeFEMkVCTP16Q9Xs6YJZ5759fM2yUrniNHPK1FQ==" saltValue="bMYp8nuYWC1Tpt0Uq1YS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74" t="s">
        <v>3</v>
      </c>
      <c r="D47" s="1174"/>
      <c r="E47" s="1175"/>
      <c r="F47" s="11">
        <v>14.9</v>
      </c>
      <c r="G47" s="12">
        <v>16.5</v>
      </c>
      <c r="H47" s="12">
        <v>18.8</v>
      </c>
      <c r="I47" s="12">
        <v>18.68</v>
      </c>
      <c r="J47" s="13">
        <v>18.739999999999998</v>
      </c>
    </row>
    <row r="48" spans="2:10" ht="57.75" customHeight="1">
      <c r="B48" s="14"/>
      <c r="C48" s="1176" t="s">
        <v>4</v>
      </c>
      <c r="D48" s="1176"/>
      <c r="E48" s="1177"/>
      <c r="F48" s="15">
        <v>2.76</v>
      </c>
      <c r="G48" s="16">
        <v>4.96</v>
      </c>
      <c r="H48" s="16">
        <v>3.79</v>
      </c>
      <c r="I48" s="16">
        <v>4.8499999999999996</v>
      </c>
      <c r="J48" s="17">
        <v>5.78</v>
      </c>
    </row>
    <row r="49" spans="2:10" ht="57.75" customHeight="1" thickBot="1">
      <c r="B49" s="18"/>
      <c r="C49" s="1178" t="s">
        <v>5</v>
      </c>
      <c r="D49" s="1178"/>
      <c r="E49" s="1179"/>
      <c r="F49" s="19" t="s">
        <v>563</v>
      </c>
      <c r="G49" s="20">
        <v>2.2400000000000002</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ECb40cG+PjRAcBIrlo4mrHdfiWbyfEPED/RjJ+4C1jBunxxAiRZ5lve4YDXRcsMR1qr1CSLGQX6C9cGMVmSqug==" saltValue="HnI6FiqJoZb7cJ09MyaA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2019-03-18T01:53:53Z</cp:lastPrinted>
  <dcterms:created xsi:type="dcterms:W3CDTF">2019-02-14T04:31:52Z</dcterms:created>
  <dcterms:modified xsi:type="dcterms:W3CDTF">2019-10-29T05:52:35Z</dcterms:modified>
  <cp:category/>
</cp:coreProperties>
</file>