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180" windowHeight="12375" tabRatio="766"/>
  </bookViews>
  <sheets>
    <sheet name="見積積算表_観音寺中央幼稚園業務" sheetId="28" r:id="rId1"/>
  </sheets>
  <definedNames>
    <definedName name="_xlnm.Print_Area" localSheetId="0">見積積算表_観音寺中央幼稚園業務!$A$1:$S$18</definedName>
  </definedNames>
  <calcPr calcId="152511" concurrentManualCount="2"/>
</workbook>
</file>

<file path=xl/calcChain.xml><?xml version="1.0" encoding="utf-8"?>
<calcChain xmlns="http://schemas.openxmlformats.org/spreadsheetml/2006/main">
  <c r="Q7" i="28" l="1"/>
  <c r="O13" i="28" s="1"/>
  <c r="Q6" i="28"/>
  <c r="Q5" i="28"/>
  <c r="H16" i="28"/>
  <c r="O15" i="28" s="1"/>
  <c r="H15" i="28"/>
  <c r="H14" i="28"/>
  <c r="H13" i="28"/>
  <c r="H12" i="28"/>
  <c r="H11" i="28"/>
  <c r="H10" i="28"/>
  <c r="H9" i="28"/>
  <c r="H8" i="28"/>
  <c r="H7" i="28"/>
  <c r="H6" i="28"/>
  <c r="H5" i="28"/>
  <c r="O8" i="28"/>
  <c r="O11" i="28" l="1"/>
</calcChain>
</file>

<file path=xl/sharedStrings.xml><?xml version="1.0" encoding="utf-8"?>
<sst xmlns="http://schemas.openxmlformats.org/spreadsheetml/2006/main" count="47" uniqueCount="31">
  <si>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</si>
  <si>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</si>
  <si>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</si>
  <si>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金額(円）</t>
    <rPh sb="0" eb="2">
      <t>キンガク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</si>
  <si>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</si>
  <si>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単価(円）</t>
    <rPh sb="0" eb="2">
      <t>タンカ</t>
    </rPh>
    <rPh sb="3" eb="4">
      <t>エン</t>
    </rPh>
    <phoneticPr fontId="1"/>
  </si>
  <si>
    <t>　添乗員乗務</t>
    <rPh sb="1" eb="3">
      <t>テンジョウ</t>
    </rPh>
    <rPh sb="3" eb="4">
      <t>イン</t>
    </rPh>
    <rPh sb="4" eb="6">
      <t>ジョウム</t>
    </rPh>
    <phoneticPr fontId="1"/>
  </si>
  <si>
    <t>　車両保管管理業務</t>
    <rPh sb="1" eb="3">
      <t>シャリョウ</t>
    </rPh>
    <rPh sb="3" eb="5">
      <t>ホカン</t>
    </rPh>
    <rPh sb="5" eb="7">
      <t>カンリ</t>
    </rPh>
    <rPh sb="7" eb="9">
      <t>ギョウム</t>
    </rPh>
    <phoneticPr fontId="1"/>
  </si>
  <si>
    <t>　自動車保険</t>
    <rPh sb="1" eb="4">
      <t>ジドウシャ</t>
    </rPh>
    <rPh sb="4" eb="6">
      <t>ホケン</t>
    </rPh>
    <phoneticPr fontId="1"/>
  </si>
  <si>
    <t>日数等</t>
    <rPh sb="0" eb="1">
      <t>ヒ</t>
    </rPh>
    <rPh sb="1" eb="2">
      <t>スウ</t>
    </rPh>
    <rPh sb="2" eb="3">
      <t>トウ</t>
    </rPh>
    <phoneticPr fontId="1"/>
  </si>
  <si>
    <t>日数</t>
    <rPh sb="0" eb="1">
      <t>ヒ</t>
    </rPh>
    <rPh sb="1" eb="2">
      <t>スウ</t>
    </rPh>
    <phoneticPr fontId="1"/>
  </si>
  <si>
    <t>【豊田地区】
マイクロ</t>
    <rPh sb="1" eb="3">
      <t>トヨタ</t>
    </rPh>
    <phoneticPr fontId="1"/>
  </si>
  <si>
    <t>　運転業務</t>
    <rPh sb="1" eb="3">
      <t>ウンテン</t>
    </rPh>
    <rPh sb="3" eb="5">
      <t>ギョウム</t>
    </rPh>
    <phoneticPr fontId="1"/>
  </si>
  <si>
    <t>【豊田地区】マイクロ</t>
    <rPh sb="1" eb="3">
      <t>トヨタ</t>
    </rPh>
    <rPh sb="3" eb="5">
      <t>チク</t>
    </rPh>
    <phoneticPr fontId="1"/>
  </si>
  <si>
    <t>【一ノ谷地区】マイクロ</t>
    <rPh sb="1" eb="2">
      <t>イチ</t>
    </rPh>
    <rPh sb="3" eb="4">
      <t>タニ</t>
    </rPh>
    <rPh sb="4" eb="6">
      <t>チク</t>
    </rPh>
    <phoneticPr fontId="1"/>
  </si>
  <si>
    <t>日</t>
    <rPh sb="0" eb="1">
      <t>ニチ</t>
    </rPh>
    <phoneticPr fontId="1"/>
  </si>
  <si>
    <t>小計</t>
    <rPh sb="0" eb="2">
      <t>ショウケイ</t>
    </rPh>
    <phoneticPr fontId="1"/>
  </si>
  <si>
    <t>円</t>
    <rPh sb="0" eb="1">
      <t>エン</t>
    </rPh>
    <phoneticPr fontId="1"/>
  </si>
  <si>
    <t>【一ノ谷地区】
マイクロ</t>
    <rPh sb="1" eb="2">
      <t>イチ</t>
    </rPh>
    <rPh sb="3" eb="4">
      <t>タニ</t>
    </rPh>
    <phoneticPr fontId="1"/>
  </si>
  <si>
    <t xml:space="preserve"> 運行管理業務</t>
    <rPh sb="1" eb="3">
      <t>ウンコウ</t>
    </rPh>
    <rPh sb="3" eb="5">
      <t>カンリ</t>
    </rPh>
    <rPh sb="5" eb="7">
      <t>ギョウム</t>
    </rPh>
    <phoneticPr fontId="1"/>
  </si>
  <si>
    <t>合計   ・・・①</t>
    <rPh sb="0" eb="2">
      <t>ゴウケイ</t>
    </rPh>
    <phoneticPr fontId="1"/>
  </si>
  <si>
    <t>合計　・・・②</t>
    <rPh sb="0" eb="1">
      <t>ゴウ</t>
    </rPh>
    <rPh sb="1" eb="2">
      <t>ケイ</t>
    </rPh>
    <phoneticPr fontId="1"/>
  </si>
  <si>
    <t>観音寺中央幼稚園業務見積積算表　（税抜）</t>
    <rPh sb="0" eb="3">
      <t>カンオンジ</t>
    </rPh>
    <rPh sb="3" eb="5">
      <t>チュウオウ</t>
    </rPh>
    <rPh sb="5" eb="8">
      <t>ヨウチエン</t>
    </rPh>
    <rPh sb="8" eb="10">
      <t>ギョウム</t>
    </rPh>
    <rPh sb="10" eb="12">
      <t>ミツ</t>
    </rPh>
    <rPh sb="12" eb="14">
      <t>セキサン</t>
    </rPh>
    <rPh sb="14" eb="15">
      <t>ヒョウ</t>
    </rPh>
    <rPh sb="17" eb="19">
      <t>ゼイヌ</t>
    </rPh>
    <phoneticPr fontId="1"/>
  </si>
  <si>
    <t>臨時運行</t>
    <rPh sb="0" eb="2">
      <t>リンジ</t>
    </rPh>
    <rPh sb="2" eb="4">
      <t>ウンコウ</t>
    </rPh>
    <phoneticPr fontId="1"/>
  </si>
  <si>
    <t>通常運行</t>
    <rPh sb="0" eb="2">
      <t>ツウジョウ</t>
    </rPh>
    <rPh sb="2" eb="4">
      <t>ウンコウ</t>
    </rPh>
    <phoneticPr fontId="1"/>
  </si>
  <si>
    <t>☆通常運行見積額
合計　①</t>
    <rPh sb="1" eb="3">
      <t>ツウジョウ</t>
    </rPh>
    <rPh sb="3" eb="5">
      <t>ウンコウ</t>
    </rPh>
    <rPh sb="5" eb="7">
      <t>ミツモ</t>
    </rPh>
    <rPh sb="7" eb="8">
      <t>ガク</t>
    </rPh>
    <rPh sb="9" eb="11">
      <t>ゴウケイ</t>
    </rPh>
    <phoneticPr fontId="1"/>
  </si>
  <si>
    <t>☆臨時運行見積額
合計　②</t>
    <rPh sb="1" eb="3">
      <t>リンジ</t>
    </rPh>
    <rPh sb="3" eb="5">
      <t>ウンコウ</t>
    </rPh>
    <rPh sb="5" eb="8">
      <t>ミツモリガク</t>
    </rPh>
    <rPh sb="9" eb="11">
      <t>ゴウケイ</t>
    </rPh>
    <phoneticPr fontId="1"/>
  </si>
  <si>
    <t>☆見積額
合計　①＋②</t>
    <rPh sb="1" eb="3">
      <t>ミツモ</t>
    </rPh>
    <rPh sb="3" eb="4">
      <t>ガク</t>
    </rPh>
    <rPh sb="5" eb="7">
      <t>ゴウケイ</t>
    </rPh>
    <phoneticPr fontId="1"/>
  </si>
  <si>
    <t>）</t>
    <phoneticPr fontId="1"/>
  </si>
  <si>
    <t>（　臨時運行合計：</t>
    <rPh sb="2" eb="4">
      <t>リンジ</t>
    </rPh>
    <rPh sb="4" eb="6">
      <t>ウンコウ</t>
    </rPh>
    <rPh sb="6" eb="8">
      <t>ゴウケイ</t>
    </rPh>
    <phoneticPr fontId="1"/>
  </si>
  <si>
    <t>各年度の見積額積算　（税抜）</t>
    <rPh sb="0" eb="3">
      <t>カクネンド</t>
    </rPh>
    <rPh sb="4" eb="7">
      <t>ミツモリガク</t>
    </rPh>
    <rPh sb="7" eb="9">
      <t>セキサン</t>
    </rPh>
    <rPh sb="11" eb="13">
      <t>ゼイヌ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</si>
</sst>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76" fontId="7" fillId="0" borderId="0" xfId="0" applyNumberFormat="1" applyFont="1" applyBorder="1">
      <alignment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176" fontId="5" fillId="0" borderId="1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Border="1">
      <alignment vertical="center"/>
    </xf>
    <xf numFmtId="176" fontId="11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>
      <alignment vertical="center"/>
    </xf>
    <xf numFmtId="176" fontId="11" fillId="0" borderId="1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vertical="center" shrinkToFit="1"/>
    </xf>
    <xf numFmtId="176" fontId="5" fillId="0" borderId="5" xfId="0" applyNumberFormat="1" applyFont="1" applyBorder="1" applyAlignment="1">
      <alignment vertical="center" shrinkToFit="1"/>
    </xf>
    <xf numFmtId="176" fontId="5" fillId="0" borderId="6" xfId="0" applyNumberFormat="1" applyFont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right" vertical="center"/>
    </xf>
    <xf numFmtId="0" fontId="12" fillId="0" borderId="15" xfId="0" applyFont="1" applyFill="1" applyBorder="1" applyAlignment="1">
      <alignment vertical="center" shrinkToFit="1"/>
    </xf>
    <xf numFmtId="0" fontId="15" fillId="0" borderId="3" xfId="0" applyFont="1" applyFill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176" fontId="15" fillId="0" borderId="3" xfId="0" applyNumberFormat="1" applyFont="1" applyFill="1" applyBorder="1" applyAlignment="1">
      <alignment horizontal="left" vertical="center" shrinkToFit="1"/>
    </xf>
    <xf numFmtId="0" fontId="17" fillId="0" borderId="14" xfId="0" applyFont="1" applyFill="1" applyBorder="1" applyAlignment="1">
      <alignment horizontal="left" vertical="center" shrinkToFit="1"/>
    </xf>
    <xf numFmtId="176" fontId="16" fillId="0" borderId="21" xfId="0" applyNumberFormat="1" applyFont="1" applyFill="1" applyBorder="1" applyAlignment="1">
      <alignment horizontal="left" vertical="center" shrinkToFit="1"/>
    </xf>
    <xf numFmtId="0" fontId="20" fillId="0" borderId="26" xfId="0" applyFont="1" applyFill="1" applyBorder="1" applyAlignment="1">
      <alignment horizontal="left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16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0" fillId="3" borderId="16" xfId="0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13" fillId="3" borderId="2" xfId="0" applyFont="1" applyFill="1" applyBorder="1" applyAlignment="1">
      <alignment horizontal="center" vertical="center" wrapText="1" shrinkToFit="1"/>
    </xf>
    <xf numFmtId="0" fontId="14" fillId="3" borderId="16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176" fontId="23" fillId="0" borderId="2" xfId="0" applyNumberFormat="1" applyFont="1" applyFill="1" applyBorder="1" applyAlignment="1">
      <alignment vertical="center" shrinkToFit="1"/>
    </xf>
    <xf numFmtId="176" fontId="22" fillId="0" borderId="16" xfId="0" applyNumberFormat="1" applyFont="1" applyFill="1" applyBorder="1" applyAlignment="1">
      <alignment vertical="center" shrinkToFit="1"/>
    </xf>
    <xf numFmtId="176" fontId="22" fillId="0" borderId="2" xfId="0" applyNumberFormat="1" applyFont="1" applyFill="1" applyBorder="1" applyAlignment="1">
      <alignment vertical="center" shrinkToFit="1"/>
    </xf>
    <xf numFmtId="0" fontId="14" fillId="3" borderId="13" xfId="0" applyFont="1" applyFill="1" applyBorder="1" applyAlignment="1">
      <alignment horizontal="center" vertical="center" shrinkToFit="1"/>
    </xf>
    <xf numFmtId="0" fontId="14" fillId="3" borderId="15" xfId="0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center" vertical="center" shrinkToFit="1"/>
    </xf>
    <xf numFmtId="176" fontId="22" fillId="0" borderId="13" xfId="0" applyNumberFormat="1" applyFont="1" applyFill="1" applyBorder="1" applyAlignment="1">
      <alignment vertical="center" shrinkToFit="1"/>
    </xf>
    <xf numFmtId="176" fontId="22" fillId="0" borderId="15" xfId="0" applyNumberFormat="1" applyFont="1" applyFill="1" applyBorder="1" applyAlignment="1">
      <alignment vertical="center" shrinkToFit="1"/>
    </xf>
    <xf numFmtId="0" fontId="18" fillId="2" borderId="17" xfId="0" applyFont="1" applyFill="1" applyBorder="1" applyAlignment="1">
      <alignment horizontal="center" vertical="center" wrapText="1" shrinkToFit="1"/>
    </xf>
    <xf numFmtId="0" fontId="19" fillId="2" borderId="18" xfId="0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center" vertical="center" shrinkToFit="1"/>
    </xf>
    <xf numFmtId="0" fontId="19" fillId="2" borderId="22" xfId="0" applyFont="1" applyFill="1" applyBorder="1" applyAlignment="1">
      <alignment horizontal="center" vertical="center" shrinkToFit="1"/>
    </xf>
    <xf numFmtId="0" fontId="19" fillId="2" borderId="23" xfId="0" applyFont="1" applyFill="1" applyBorder="1" applyAlignment="1">
      <alignment horizontal="center" vertical="center" shrinkToFit="1"/>
    </xf>
    <xf numFmtId="0" fontId="19" fillId="2" borderId="24" xfId="0" applyFont="1" applyFill="1" applyBorder="1" applyAlignment="1">
      <alignment horizontal="center" vertical="center" shrinkToFit="1"/>
    </xf>
    <xf numFmtId="176" fontId="21" fillId="0" borderId="20" xfId="0" applyNumberFormat="1" applyFont="1" applyFill="1" applyBorder="1" applyAlignment="1">
      <alignment vertical="center" shrinkToFit="1"/>
    </xf>
    <xf numFmtId="176" fontId="24" fillId="0" borderId="18" xfId="0" applyNumberFormat="1" applyFont="1" applyFill="1" applyBorder="1" applyAlignment="1">
      <alignment vertical="center" shrinkToFit="1"/>
    </xf>
    <xf numFmtId="176" fontId="24" fillId="0" borderId="25" xfId="0" applyNumberFormat="1" applyFont="1" applyFill="1" applyBorder="1" applyAlignment="1">
      <alignment vertical="center" shrinkToFit="1"/>
    </xf>
    <xf numFmtId="176" fontId="24" fillId="0" borderId="23" xfId="0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176" fontId="5" fillId="0" borderId="4" xfId="0" applyNumberFormat="1" applyFont="1" applyFill="1" applyBorder="1" applyAlignment="1" applyProtection="1">
      <alignment vertical="center" shrinkToFit="1"/>
      <protection locked="0"/>
    </xf>
    <xf numFmtId="176" fontId="5" fillId="0" borderId="5" xfId="0" applyNumberFormat="1" applyFont="1" applyFill="1" applyBorder="1" applyAlignment="1" applyProtection="1">
      <alignment vertical="center" shrinkToFit="1"/>
      <protection locked="0"/>
    </xf>
    <xf numFmtId="176" fontId="5" fillId="0" borderId="6" xfId="0" applyNumberFormat="1" applyFont="1" applyFill="1" applyBorder="1" applyAlignment="1" applyProtection="1">
      <alignment vertical="center" shrinkToFit="1"/>
      <protection locked="0"/>
    </xf>
    <xf numFmtId="176" fontId="5" fillId="0" borderId="1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T18"/>
  <sheetViews>
    <sheetView tabSelected="1" view="pageBreakPreview" zoomScale="90" zoomScaleNormal="100" zoomScaleSheetLayoutView="90" workbookViewId="0">
      <selection activeCell="N25" sqref="N25"/>
    </sheetView>
  </sheetViews>
  <sheetFormatPr defaultRowHeight="13.5" x14ac:dyDescent="0.15"/>
  <cols>
    <col min="1" max="1" width="1.125" style="6" customWidth="1"/>
    <col min="2" max="2" width="13.625" style="6" customWidth="1"/>
    <col min="3" max="3" width="9" style="6"/>
    <col min="4" max="4" width="9.5" style="6" customWidth="1"/>
    <col min="5" max="5" width="12.125" style="8" customWidth="1"/>
    <col min="6" max="6" width="6.125" style="6" customWidth="1"/>
    <col min="7" max="7" width="3.125" style="7" customWidth="1"/>
    <col min="8" max="8" width="15.625" style="9" customWidth="1"/>
    <col min="9" max="9" width="1.125" style="9" customWidth="1"/>
    <col min="10" max="10" width="1.125" style="6" customWidth="1"/>
    <col min="11" max="11" width="7.75" style="6" customWidth="1"/>
    <col min="12" max="12" width="2.875" style="6" customWidth="1"/>
    <col min="13" max="13" width="9" style="6"/>
    <col min="14" max="14" width="12.125" style="6" customWidth="1"/>
    <col min="15" max="15" width="4.875" style="6" customWidth="1"/>
    <col min="16" max="16" width="3.125" style="7" customWidth="1"/>
    <col min="17" max="17" width="15.625" style="6" customWidth="1"/>
    <col min="18" max="18" width="4.375" style="6" customWidth="1"/>
    <col min="19" max="19" width="1" style="6" customWidth="1"/>
    <col min="20" max="16384" width="9" style="6"/>
  </cols>
  <sheetData>
    <row r="1" spans="2:20" ht="36" customHeight="1" x14ac:dyDescent="0.15"/>
    <row r="2" spans="2:20" s="1" customFormat="1" ht="30" customHeight="1" x14ac:dyDescent="0.15">
      <c r="B2" s="19" t="s">
        <v>22</v>
      </c>
      <c r="E2" s="2"/>
      <c r="G2" s="3"/>
      <c r="H2" s="4"/>
      <c r="I2" s="4"/>
      <c r="P2" s="3"/>
    </row>
    <row r="3" spans="2:20" s="1" customFormat="1" ht="10.5" customHeight="1" x14ac:dyDescent="0.15">
      <c r="B3" s="18"/>
      <c r="E3" s="2"/>
      <c r="F3" s="88"/>
      <c r="G3" s="89"/>
      <c r="H3" s="89"/>
      <c r="I3" s="89"/>
      <c r="K3" s="18"/>
      <c r="O3" s="5"/>
      <c r="P3" s="3"/>
    </row>
    <row r="4" spans="2:20" ht="36" customHeight="1" x14ac:dyDescent="0.15">
      <c r="B4" s="90" t="s">
        <v>24</v>
      </c>
      <c r="C4" s="90"/>
      <c r="D4" s="90"/>
      <c r="E4" s="24" t="s">
        <v>5</v>
      </c>
      <c r="F4" s="91" t="s">
        <v>9</v>
      </c>
      <c r="G4" s="91"/>
      <c r="H4" s="24" t="s">
        <v>3</v>
      </c>
      <c r="I4" s="21"/>
      <c r="K4" s="104" t="s">
        <v>23</v>
      </c>
      <c r="L4" s="104"/>
      <c r="M4" s="104"/>
      <c r="N4" s="28" t="s">
        <v>5</v>
      </c>
      <c r="O4" s="92" t="s">
        <v>10</v>
      </c>
      <c r="P4" s="92"/>
      <c r="Q4" s="28" t="s">
        <v>4</v>
      </c>
      <c r="R4" s="21"/>
    </row>
    <row r="5" spans="2:20" ht="27.95" customHeight="1" x14ac:dyDescent="0.15">
      <c r="B5" s="95" t="s">
        <v>11</v>
      </c>
      <c r="C5" s="106" t="s">
        <v>12</v>
      </c>
      <c r="D5" s="106"/>
      <c r="E5" s="108"/>
      <c r="F5" s="32">
        <v>205</v>
      </c>
      <c r="G5" s="35" t="s">
        <v>0</v>
      </c>
      <c r="H5" s="29" t="str">
        <f>IF(E5="","",E5*F5)</f>
        <v/>
      </c>
      <c r="I5" s="22"/>
      <c r="K5" s="107" t="s">
        <v>13</v>
      </c>
      <c r="L5" s="107"/>
      <c r="M5" s="107"/>
      <c r="N5" s="111"/>
      <c r="O5" s="42">
        <v>15</v>
      </c>
      <c r="P5" s="43" t="s">
        <v>0</v>
      </c>
      <c r="Q5" s="25" t="str">
        <f>IF(N5="","",N5*O5)</f>
        <v/>
      </c>
      <c r="R5" s="26"/>
    </row>
    <row r="6" spans="2:20" ht="27.95" customHeight="1" x14ac:dyDescent="0.15">
      <c r="B6" s="105"/>
      <c r="C6" s="98" t="s">
        <v>6</v>
      </c>
      <c r="D6" s="99"/>
      <c r="E6" s="109"/>
      <c r="F6" s="33">
        <v>205</v>
      </c>
      <c r="G6" s="36" t="s">
        <v>0</v>
      </c>
      <c r="H6" s="30" t="str">
        <f>IF(E6="","",E6*F6)</f>
        <v/>
      </c>
      <c r="I6" s="22"/>
      <c r="K6" s="107" t="s">
        <v>14</v>
      </c>
      <c r="L6" s="107"/>
      <c r="M6" s="107"/>
      <c r="N6" s="111"/>
      <c r="O6" s="42">
        <v>15</v>
      </c>
      <c r="P6" s="43" t="s">
        <v>0</v>
      </c>
      <c r="Q6" s="25" t="str">
        <f>IF(N6="","",N6*O6)</f>
        <v/>
      </c>
      <c r="R6" s="26"/>
    </row>
    <row r="7" spans="2:20" ht="27.95" customHeight="1" x14ac:dyDescent="0.15">
      <c r="B7" s="105"/>
      <c r="C7" s="98" t="s">
        <v>7</v>
      </c>
      <c r="D7" s="99"/>
      <c r="E7" s="109"/>
      <c r="F7" s="33">
        <v>12</v>
      </c>
      <c r="G7" s="36" t="s">
        <v>1</v>
      </c>
      <c r="H7" s="30" t="str">
        <f>IF(E7="","",E7*F7)</f>
        <v/>
      </c>
      <c r="I7" s="22"/>
      <c r="K7" s="61" t="s">
        <v>21</v>
      </c>
      <c r="L7" s="62"/>
      <c r="M7" s="62"/>
      <c r="N7" s="63"/>
      <c r="O7" s="64"/>
      <c r="P7" s="65"/>
      <c r="Q7" s="20" t="str">
        <f>IF(N5="","",Q5+Q6)</f>
        <v/>
      </c>
      <c r="R7" s="27"/>
    </row>
    <row r="8" spans="2:20" ht="27.95" customHeight="1" x14ac:dyDescent="0.15">
      <c r="B8" s="105"/>
      <c r="C8" s="100" t="s">
        <v>8</v>
      </c>
      <c r="D8" s="101"/>
      <c r="E8" s="110"/>
      <c r="F8" s="34">
        <v>1</v>
      </c>
      <c r="G8" s="37" t="s">
        <v>2</v>
      </c>
      <c r="H8" s="31" t="str">
        <f>IF(E8="","",E8*F8)</f>
        <v/>
      </c>
      <c r="I8" s="22"/>
      <c r="K8" s="47"/>
      <c r="L8" s="47"/>
      <c r="M8" s="52"/>
      <c r="N8" s="53" t="s">
        <v>29</v>
      </c>
      <c r="O8" s="54">
        <f>SUM(O5:O6)</f>
        <v>30</v>
      </c>
      <c r="P8" s="51" t="s">
        <v>15</v>
      </c>
      <c r="Q8" s="52" t="s">
        <v>28</v>
      </c>
      <c r="R8" s="47"/>
      <c r="S8" s="47"/>
      <c r="T8" s="47"/>
    </row>
    <row r="9" spans="2:20" ht="27.95" customHeight="1" x14ac:dyDescent="0.15">
      <c r="B9" s="105"/>
      <c r="C9" s="102" t="s">
        <v>16</v>
      </c>
      <c r="D9" s="102"/>
      <c r="E9" s="103"/>
      <c r="F9" s="103"/>
      <c r="G9" s="103"/>
      <c r="H9" s="20" t="str">
        <f>IF(E5="","",SUM(H5:H8))</f>
        <v/>
      </c>
      <c r="I9" s="22"/>
      <c r="K9" s="44"/>
      <c r="L9" s="45"/>
      <c r="M9" s="45"/>
      <c r="N9" s="45"/>
      <c r="O9" s="46"/>
      <c r="P9" s="46"/>
      <c r="Q9" s="46"/>
      <c r="R9" s="49"/>
      <c r="S9" s="47"/>
      <c r="T9" s="47"/>
    </row>
    <row r="10" spans="2:20" ht="27.95" customHeight="1" x14ac:dyDescent="0.15">
      <c r="B10" s="95" t="s">
        <v>18</v>
      </c>
      <c r="C10" s="96" t="s">
        <v>12</v>
      </c>
      <c r="D10" s="97"/>
      <c r="E10" s="108"/>
      <c r="F10" s="32">
        <v>205</v>
      </c>
      <c r="G10" s="35" t="s">
        <v>0</v>
      </c>
      <c r="H10" s="29" t="str">
        <f>IF(E10="","",E10*F10)</f>
        <v/>
      </c>
      <c r="I10" s="22"/>
      <c r="K10" s="50" t="s">
        <v>30</v>
      </c>
      <c r="L10" s="47"/>
      <c r="M10" s="47"/>
      <c r="N10" s="47"/>
      <c r="O10" s="47"/>
      <c r="P10" s="48"/>
      <c r="Q10" s="47"/>
      <c r="R10" s="47"/>
      <c r="S10" s="47"/>
      <c r="T10" s="47"/>
    </row>
    <row r="11" spans="2:20" ht="27.95" customHeight="1" x14ac:dyDescent="0.15">
      <c r="B11" s="95"/>
      <c r="C11" s="98" t="s">
        <v>6</v>
      </c>
      <c r="D11" s="99"/>
      <c r="E11" s="109"/>
      <c r="F11" s="33">
        <v>205</v>
      </c>
      <c r="G11" s="36" t="s">
        <v>0</v>
      </c>
      <c r="H11" s="30" t="str">
        <f>IF(E11="","",E11*F11)</f>
        <v/>
      </c>
      <c r="I11" s="22"/>
      <c r="K11" s="66" t="s">
        <v>25</v>
      </c>
      <c r="L11" s="67"/>
      <c r="M11" s="67"/>
      <c r="N11" s="68"/>
      <c r="O11" s="70" t="str">
        <f>H16</f>
        <v/>
      </c>
      <c r="P11" s="71"/>
      <c r="Q11" s="71"/>
      <c r="R11" s="55" t="s">
        <v>17</v>
      </c>
    </row>
    <row r="12" spans="2:20" ht="27.95" customHeight="1" x14ac:dyDescent="0.15">
      <c r="B12" s="95"/>
      <c r="C12" s="98" t="s">
        <v>7</v>
      </c>
      <c r="D12" s="99"/>
      <c r="E12" s="109"/>
      <c r="F12" s="38">
        <v>12</v>
      </c>
      <c r="G12" s="36" t="s">
        <v>1</v>
      </c>
      <c r="H12" s="30" t="str">
        <f>IF(E12="","",E12*F12)</f>
        <v/>
      </c>
      <c r="I12" s="22"/>
      <c r="K12" s="69"/>
      <c r="L12" s="67"/>
      <c r="M12" s="67"/>
      <c r="N12" s="68"/>
      <c r="O12" s="72"/>
      <c r="P12" s="71"/>
      <c r="Q12" s="71"/>
      <c r="R12" s="56"/>
    </row>
    <row r="13" spans="2:20" ht="27.95" customHeight="1" x14ac:dyDescent="0.15">
      <c r="B13" s="95"/>
      <c r="C13" s="100" t="s">
        <v>8</v>
      </c>
      <c r="D13" s="101"/>
      <c r="E13" s="110"/>
      <c r="F13" s="39">
        <v>1</v>
      </c>
      <c r="G13" s="37" t="s">
        <v>2</v>
      </c>
      <c r="H13" s="31" t="str">
        <f>IF(E13="","",E13*F13)</f>
        <v/>
      </c>
      <c r="I13" s="22"/>
      <c r="K13" s="66" t="s">
        <v>26</v>
      </c>
      <c r="L13" s="67"/>
      <c r="M13" s="67"/>
      <c r="N13" s="68"/>
      <c r="O13" s="70" t="str">
        <f>Q7</f>
        <v/>
      </c>
      <c r="P13" s="71"/>
      <c r="Q13" s="71"/>
      <c r="R13" s="57" t="s">
        <v>17</v>
      </c>
    </row>
    <row r="14" spans="2:20" ht="27.95" customHeight="1" thickBot="1" x14ac:dyDescent="0.2">
      <c r="B14" s="95"/>
      <c r="C14" s="102" t="s">
        <v>16</v>
      </c>
      <c r="D14" s="102"/>
      <c r="E14" s="103"/>
      <c r="F14" s="103"/>
      <c r="G14" s="103"/>
      <c r="H14" s="20" t="str">
        <f>IF(E10="","",SUM(H10:H13))</f>
        <v/>
      </c>
      <c r="I14" s="22"/>
      <c r="K14" s="73"/>
      <c r="L14" s="74"/>
      <c r="M14" s="74"/>
      <c r="N14" s="75"/>
      <c r="O14" s="76"/>
      <c r="P14" s="77"/>
      <c r="Q14" s="77"/>
      <c r="R14" s="58"/>
    </row>
    <row r="15" spans="2:20" ht="27.95" customHeight="1" x14ac:dyDescent="0.15">
      <c r="B15" s="92" t="s">
        <v>19</v>
      </c>
      <c r="C15" s="92"/>
      <c r="D15" s="92"/>
      <c r="E15" s="111"/>
      <c r="F15" s="40">
        <v>12</v>
      </c>
      <c r="G15" s="41" t="s">
        <v>1</v>
      </c>
      <c r="H15" s="25" t="str">
        <f>IF(E15="","",E15*F15)</f>
        <v/>
      </c>
      <c r="I15" s="22"/>
      <c r="K15" s="78" t="s">
        <v>27</v>
      </c>
      <c r="L15" s="79"/>
      <c r="M15" s="79"/>
      <c r="N15" s="80"/>
      <c r="O15" s="84" t="str">
        <f>IF(H16="","",SUM(H16,Q7))</f>
        <v/>
      </c>
      <c r="P15" s="85"/>
      <c r="Q15" s="85"/>
      <c r="R15" s="59" t="s">
        <v>17</v>
      </c>
    </row>
    <row r="16" spans="2:20" ht="27.95" customHeight="1" thickBot="1" x14ac:dyDescent="0.2">
      <c r="B16" s="93" t="s">
        <v>20</v>
      </c>
      <c r="C16" s="94"/>
      <c r="D16" s="94"/>
      <c r="E16" s="94"/>
      <c r="F16" s="94"/>
      <c r="G16" s="94"/>
      <c r="H16" s="20" t="str">
        <f>IF(E5="","",SUM(H9,H14,H15))</f>
        <v/>
      </c>
      <c r="I16" s="23"/>
      <c r="J16" s="10"/>
      <c r="K16" s="81"/>
      <c r="L16" s="82"/>
      <c r="M16" s="82"/>
      <c r="N16" s="83"/>
      <c r="O16" s="86"/>
      <c r="P16" s="87"/>
      <c r="Q16" s="87"/>
      <c r="R16" s="60"/>
    </row>
    <row r="17" spans="2:16" ht="9.75" customHeight="1" x14ac:dyDescent="0.15">
      <c r="B17" s="13"/>
      <c r="C17" s="13"/>
      <c r="D17" s="13"/>
      <c r="E17" s="11"/>
      <c r="F17" s="14"/>
      <c r="G17" s="14"/>
      <c r="H17" s="10"/>
      <c r="I17" s="10"/>
      <c r="J17" s="10"/>
      <c r="O17" s="7"/>
      <c r="P17" s="6"/>
    </row>
    <row r="18" spans="2:16" ht="9.75" customHeight="1" x14ac:dyDescent="0.15">
      <c r="B18" s="15"/>
      <c r="C18" s="16"/>
      <c r="D18" s="17"/>
      <c r="E18" s="16"/>
      <c r="F18" s="16"/>
      <c r="G18" s="12"/>
      <c r="H18" s="12"/>
      <c r="I18" s="12"/>
      <c r="J18" s="12"/>
    </row>
  </sheetData>
  <sheetProtection sheet="1" objects="1" scenarios="1" formatCells="0"/>
  <mergeCells count="31">
    <mergeCell ref="K4:M4"/>
    <mergeCell ref="O4:P4"/>
    <mergeCell ref="B5:B9"/>
    <mergeCell ref="C5:D5"/>
    <mergeCell ref="K5:M5"/>
    <mergeCell ref="C6:D6"/>
    <mergeCell ref="K6:M6"/>
    <mergeCell ref="C7:D7"/>
    <mergeCell ref="C8:D8"/>
    <mergeCell ref="C9:G9"/>
    <mergeCell ref="F3:I3"/>
    <mergeCell ref="B4:D4"/>
    <mergeCell ref="F4:G4"/>
    <mergeCell ref="B15:D15"/>
    <mergeCell ref="B16:G16"/>
    <mergeCell ref="B10:B14"/>
    <mergeCell ref="C10:D10"/>
    <mergeCell ref="C11:D11"/>
    <mergeCell ref="C12:D12"/>
    <mergeCell ref="C13:D13"/>
    <mergeCell ref="C14:G14"/>
    <mergeCell ref="R11:R12"/>
    <mergeCell ref="R13:R14"/>
    <mergeCell ref="R15:R16"/>
    <mergeCell ref="K7:P7"/>
    <mergeCell ref="K11:N12"/>
    <mergeCell ref="O11:Q12"/>
    <mergeCell ref="K13:N14"/>
    <mergeCell ref="O13:Q14"/>
    <mergeCell ref="K15:N16"/>
    <mergeCell ref="O15:Q16"/>
  </mergeCells>
  <phoneticPr fontId="1"/>
  <pageMargins left="0.70866141732283472" right="0.70866141732283472" top="0.94488188976377963" bottom="0.7480314960629921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見積積算表_観音寺中央幼稚園業務</vt:lpstr>
      <vt:lpstr>見積積算表_観音寺中央幼稚園業務!Print_Area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2023-11-29T02:15:41Z</dcterms:created>
  <dcterms:modified xsi:type="dcterms:W3CDTF">2023-11-29T02:31:13Z</dcterms:modified>
</cp:coreProperties>
</file>