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2410" windowHeight="11355" tabRatio="911"/>
  </bookViews>
  <sheets>
    <sheet name="見積積算表_大野原地区業務" sheetId="29" r:id="rId1"/>
  </sheets>
  <definedNames>
    <definedName name="_xlnm.Print_Area" localSheetId="0">見積積算表_大野原地区業務!$A$1:$U$27</definedName>
  </definedNames>
  <calcPr calcId="152511" concurrentManualCount="2"/>
</workbook>
</file>

<file path=xl/calcChain.xml><?xml version="1.0" encoding="utf-8"?>
<calcChain xmlns="http://schemas.openxmlformats.org/spreadsheetml/2006/main">
  <c r="S12" i="29" l="1"/>
  <c r="Q23" i="29" s="1"/>
  <c r="S11" i="29"/>
  <c r="S10" i="29"/>
  <c r="S9" i="29"/>
  <c r="S8" i="29"/>
  <c r="S7" i="29"/>
  <c r="S6" i="29"/>
  <c r="S5" i="29"/>
  <c r="J25" i="29"/>
  <c r="Q13" i="29"/>
  <c r="J23" i="29"/>
  <c r="J22" i="29"/>
  <c r="J21" i="29"/>
  <c r="J20" i="29"/>
  <c r="J18" i="29"/>
  <c r="J17" i="29"/>
  <c r="J16" i="29"/>
  <c r="J15" i="29"/>
  <c r="J13" i="29"/>
  <c r="J12" i="29"/>
  <c r="J11" i="29"/>
  <c r="J10" i="29"/>
  <c r="J8" i="29"/>
  <c r="J7" i="29"/>
  <c r="J6" i="29"/>
  <c r="J5" i="29"/>
  <c r="J24" i="29" l="1"/>
  <c r="J19" i="29"/>
  <c r="J14" i="29"/>
  <c r="J9" i="29"/>
  <c r="J26" i="29" s="1"/>
  <c r="Q25" i="29" l="1"/>
  <c r="Q21" i="29"/>
</calcChain>
</file>

<file path=xl/sharedStrings.xml><?xml version="1.0" encoding="utf-8"?>
<sst xmlns="http://schemas.openxmlformats.org/spreadsheetml/2006/main" count="94" uniqueCount="40">
  <si>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</si>
  <si>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</si>
  <si>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</si>
  <si>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金額(円）</t>
    <rPh sb="0" eb="2">
      <t>キンガク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</si>
  <si>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</si>
  <si>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単価(円）</t>
    <rPh sb="0" eb="2">
      <t>タンカ</t>
    </rPh>
    <rPh sb="3" eb="4">
      <t>エン</t>
    </rPh>
    <phoneticPr fontId="1"/>
  </si>
  <si>
    <t>　添乗員乗務</t>
    <rPh sb="1" eb="3">
      <t>テンジョウ</t>
    </rPh>
    <rPh sb="3" eb="4">
      <t>イン</t>
    </rPh>
    <rPh sb="4" eb="6">
      <t>ジョウム</t>
    </rPh>
    <phoneticPr fontId="1"/>
  </si>
  <si>
    <t>　車両保管管理業務</t>
    <rPh sb="1" eb="3">
      <t>シャリョウ</t>
    </rPh>
    <rPh sb="3" eb="5">
      <t>ホカン</t>
    </rPh>
    <rPh sb="5" eb="7">
      <t>カンリ</t>
    </rPh>
    <rPh sb="7" eb="9">
      <t>ギョウム</t>
    </rPh>
    <phoneticPr fontId="1"/>
  </si>
  <si>
    <t>　自動車保険</t>
    <rPh sb="1" eb="4">
      <t>ジドウシャ</t>
    </rPh>
    <rPh sb="4" eb="6">
      <t>ホケン</t>
    </rPh>
    <phoneticPr fontId="1"/>
  </si>
  <si>
    <t>日数等</t>
    <rPh sb="0" eb="1">
      <t>ヒ</t>
    </rPh>
    <rPh sb="1" eb="2">
      <t>スウ</t>
    </rPh>
    <rPh sb="2" eb="3">
      <t>トウ</t>
    </rPh>
    <phoneticPr fontId="1"/>
  </si>
  <si>
    <t>日数</t>
    <rPh sb="0" eb="1">
      <t>ヒ</t>
    </rPh>
    <rPh sb="1" eb="2">
      <t>スウ</t>
    </rPh>
    <phoneticPr fontId="1"/>
  </si>
  <si>
    <t>　運転業務</t>
    <rPh sb="1" eb="3">
      <t>ウンテン</t>
    </rPh>
    <rPh sb="3" eb="5">
      <t>ギョウム</t>
    </rPh>
    <phoneticPr fontId="1"/>
  </si>
  <si>
    <t>小計</t>
    <rPh sb="0" eb="2">
      <t>ショウケイ</t>
    </rPh>
    <phoneticPr fontId="1"/>
  </si>
  <si>
    <t>円</t>
    <rPh sb="0" eb="1">
      <t>エン</t>
    </rPh>
    <phoneticPr fontId="1"/>
  </si>
  <si>
    <t xml:space="preserve"> 運行管理業務</t>
    <rPh sb="1" eb="3">
      <t>ウンコウ</t>
    </rPh>
    <rPh sb="3" eb="5">
      <t>カンリ</t>
    </rPh>
    <rPh sb="5" eb="7">
      <t>ギョウム</t>
    </rPh>
    <phoneticPr fontId="1"/>
  </si>
  <si>
    <t>人数等</t>
    <rPh sb="0" eb="2">
      <t>ニンズウ</t>
    </rPh>
    <rPh sb="2" eb="3">
      <t>トウ</t>
    </rPh>
    <phoneticPr fontId="1"/>
  </si>
  <si>
    <t>人</t>
    <rPh sb="0" eb="1">
      <t>ニン</t>
    </rPh>
    <phoneticPr fontId="1"/>
  </si>
  <si>
    <t>４時間未満</t>
    <rPh sb="1" eb="3">
      <t>ジカン</t>
    </rPh>
    <rPh sb="3" eb="5">
      <t>ミマン</t>
    </rPh>
    <phoneticPr fontId="1"/>
  </si>
  <si>
    <t>４時間以上８時間以内</t>
    <rPh sb="1" eb="3">
      <t>ジカン</t>
    </rPh>
    <rPh sb="3" eb="5">
      <t>イジョウ</t>
    </rPh>
    <rPh sb="6" eb="8">
      <t>ジカン</t>
    </rPh>
    <rPh sb="8" eb="10">
      <t>イナイ</t>
    </rPh>
    <phoneticPr fontId="1"/>
  </si>
  <si>
    <t>台</t>
    <rPh sb="0" eb="1">
      <t>ダイ</t>
    </rPh>
    <phoneticPr fontId="1"/>
  </si>
  <si>
    <t>９時間</t>
    <rPh sb="1" eb="3">
      <t>ジカン</t>
    </rPh>
    <phoneticPr fontId="1"/>
  </si>
  <si>
    <t>１０時間</t>
    <rPh sb="2" eb="4">
      <t>ジカン</t>
    </rPh>
    <phoneticPr fontId="1"/>
  </si>
  <si>
    <t>１１時間</t>
    <rPh sb="2" eb="4">
      <t>ジカン</t>
    </rPh>
    <phoneticPr fontId="1"/>
  </si>
  <si>
    <t>１２時間</t>
    <rPh sb="2" eb="4">
      <t>ジカン</t>
    </rPh>
    <phoneticPr fontId="1"/>
  </si>
  <si>
    <t>１３時間</t>
    <rPh sb="2" eb="4">
      <t>ジカン</t>
    </rPh>
    <phoneticPr fontId="1"/>
  </si>
  <si>
    <t>合計　・・・①</t>
    <rPh sb="0" eb="2">
      <t>ゴウケイ</t>
    </rPh>
    <phoneticPr fontId="1"/>
  </si>
  <si>
    <t>合計　・・・②</t>
    <rPh sb="0" eb="1">
      <t>ゴウ</t>
    </rPh>
    <rPh sb="1" eb="2">
      <t>ケイ</t>
    </rPh>
    <phoneticPr fontId="1"/>
  </si>
  <si>
    <t>大野原地区業務見積積算表　（税抜）</t>
    <rPh sb="0" eb="3">
      <t>オオノハラ</t>
    </rPh>
    <rPh sb="3" eb="5">
      <t>チク</t>
    </rPh>
    <rPh sb="5" eb="7">
      <t>ギョウム</t>
    </rPh>
    <rPh sb="7" eb="9">
      <t>ミツ</t>
    </rPh>
    <rPh sb="9" eb="11">
      <t>セキサン</t>
    </rPh>
    <rPh sb="11" eb="12">
      <t>ヒョウ</t>
    </rPh>
    <rPh sb="14" eb="16">
      <t>ゼイヌ</t>
    </rPh>
    <phoneticPr fontId="1"/>
  </si>
  <si>
    <t>【大野原地区】
①
マイクロ</t>
    <rPh sb="1" eb="4">
      <t>オオノハラ</t>
    </rPh>
    <rPh sb="4" eb="6">
      <t>チク</t>
    </rPh>
    <phoneticPr fontId="1"/>
  </si>
  <si>
    <t>【大野原地区】
②
マイクロ</t>
    <rPh sb="1" eb="4">
      <t>オオノハラ</t>
    </rPh>
    <rPh sb="4" eb="6">
      <t>チク</t>
    </rPh>
    <phoneticPr fontId="1"/>
  </si>
  <si>
    <t>【大野原地区】
③
マイクロ</t>
    <rPh sb="1" eb="4">
      <t>オオノハラ</t>
    </rPh>
    <rPh sb="4" eb="6">
      <t>チク</t>
    </rPh>
    <phoneticPr fontId="1"/>
  </si>
  <si>
    <t>【大野原地区】
④
マイクロ</t>
    <rPh sb="1" eb="4">
      <t>オオノハラ</t>
    </rPh>
    <rPh sb="4" eb="6">
      <t>チク</t>
    </rPh>
    <phoneticPr fontId="1"/>
  </si>
  <si>
    <t>通常運行</t>
    <rPh sb="0" eb="2">
      <t>ツウジョウ</t>
    </rPh>
    <rPh sb="2" eb="4">
      <t>ウンコウ</t>
    </rPh>
    <phoneticPr fontId="1"/>
  </si>
  <si>
    <t>臨時運行</t>
    <rPh sb="0" eb="2">
      <t>リンジ</t>
    </rPh>
    <rPh sb="2" eb="4">
      <t>ウンコウ</t>
    </rPh>
    <phoneticPr fontId="1"/>
  </si>
  <si>
    <t>☆通常運行見積額
合計①</t>
    <rPh sb="1" eb="3">
      <t>ツウジョウ</t>
    </rPh>
    <rPh sb="3" eb="5">
      <t>ウンコウ</t>
    </rPh>
    <rPh sb="5" eb="8">
      <t>ミツモリガク</t>
    </rPh>
    <rPh sb="9" eb="11">
      <t>ゴウケイ</t>
    </rPh>
    <phoneticPr fontId="1"/>
  </si>
  <si>
    <t>☆臨時運行見積額
合計　②</t>
    <rPh sb="1" eb="3">
      <t>リンジ</t>
    </rPh>
    <rPh sb="9" eb="11">
      <t>ゴウケイ</t>
    </rPh>
    <phoneticPr fontId="1"/>
  </si>
  <si>
    <t>☆見積額
合計　①＋②</t>
    <rPh sb="1" eb="4">
      <t>ミツモリガク</t>
    </rPh>
    <rPh sb="5" eb="7">
      <t>ゴウケイ</t>
    </rPh>
    <phoneticPr fontId="1"/>
  </si>
  <si>
    <t>（　臨時運行合計：</t>
    <rPh sb="2" eb="4">
      <t>リンジ</t>
    </rPh>
    <rPh sb="4" eb="6">
      <t>ウンコウ</t>
    </rPh>
    <rPh sb="6" eb="8">
      <t>ゴウケイ</t>
    </rPh>
    <phoneticPr fontId="1"/>
  </si>
  <si>
    <t>）</t>
    <phoneticPr fontId="1"/>
  </si>
  <si>
    <t>各年度の見積額積算　（税抜）</t>
    <rPh sb="0" eb="3">
      <t>カクネンド</t>
    </rPh>
    <rPh sb="4" eb="7">
      <t>ミツモリガク</t>
    </rPh>
    <rPh sb="7" eb="9">
      <t>セキサン</t>
    </rPh>
    <rPh sb="11" eb="13">
      <t>ゼイヌ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</si>
</sst>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176" fontId="7" fillId="0" borderId="0" xfId="0" applyNumberFormat="1" applyFont="1">
      <alignment vertical="center"/>
    </xf>
    <xf numFmtId="176" fontId="5" fillId="0" borderId="1" xfId="0" applyNumberFormat="1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3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76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vertical="center" shrinkToFit="1"/>
    </xf>
    <xf numFmtId="176" fontId="5" fillId="0" borderId="6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176" fontId="5" fillId="0" borderId="5" xfId="0" applyNumberFormat="1" applyFont="1" applyBorder="1" applyAlignment="1">
      <alignment vertical="center" shrinkToFit="1"/>
    </xf>
    <xf numFmtId="176" fontId="5" fillId="0" borderId="6" xfId="0" applyNumberFormat="1" applyFont="1" applyBorder="1" applyAlignment="1">
      <alignment vertical="center" shrinkToFit="1"/>
    </xf>
    <xf numFmtId="176" fontId="5" fillId="0" borderId="7" xfId="0" applyNumberFormat="1" applyFont="1" applyBorder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8" xfId="0" applyFont="1" applyFill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7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4" fillId="0" borderId="14" xfId="0" applyFont="1" applyBorder="1" applyAlignment="1">
      <alignment vertical="center" shrinkToFit="1"/>
    </xf>
    <xf numFmtId="0" fontId="13" fillId="0" borderId="1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6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1" fillId="0" borderId="7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9" fillId="0" borderId="3" xfId="0" applyFont="1" applyBorder="1" applyAlignment="1">
      <alignment horizontal="left" vertical="center" shrinkToFit="1"/>
    </xf>
    <xf numFmtId="0" fontId="15" fillId="0" borderId="15" xfId="0" applyFont="1" applyBorder="1" applyAlignment="1">
      <alignment vertical="center" shrinkToFit="1"/>
    </xf>
    <xf numFmtId="0" fontId="20" fillId="0" borderId="24" xfId="0" applyFont="1" applyBorder="1" applyAlignment="1">
      <alignment horizontal="left" vertical="center" shrinkToFit="1"/>
    </xf>
    <xf numFmtId="0" fontId="16" fillId="0" borderId="26" xfId="0" applyFont="1" applyBorder="1" applyAlignment="1">
      <alignment horizontal="left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6" fillId="0" borderId="0" xfId="0" applyFont="1" applyAlignment="1">
      <alignment shrinkToFit="1"/>
    </xf>
    <xf numFmtId="0" fontId="0" fillId="0" borderId="0" xfId="0" applyAlignment="1">
      <alignment vertical="center" shrinkToFit="1"/>
    </xf>
    <xf numFmtId="0" fontId="19" fillId="3" borderId="2" xfId="0" applyFont="1" applyFill="1" applyBorder="1" applyAlignment="1">
      <alignment horizontal="center" vertical="center" wrapText="1" shrinkToFit="1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 vertical="center" shrinkToFit="1"/>
    </xf>
    <xf numFmtId="0" fontId="15" fillId="3" borderId="16" xfId="0" applyFont="1" applyFill="1" applyBorder="1" applyAlignment="1">
      <alignment horizontal="center" vertical="center" shrinkToFit="1"/>
    </xf>
    <xf numFmtId="0" fontId="15" fillId="3" borderId="14" xfId="0" applyFont="1" applyFill="1" applyBorder="1" applyAlignment="1">
      <alignment horizontal="center" vertical="center" shrinkToFit="1"/>
    </xf>
    <xf numFmtId="0" fontId="15" fillId="3" borderId="15" xfId="0" applyFont="1" applyFill="1" applyBorder="1" applyAlignment="1">
      <alignment horizontal="center" vertical="center" shrinkToFit="1"/>
    </xf>
    <xf numFmtId="0" fontId="20" fillId="4" borderId="20" xfId="0" applyFont="1" applyFill="1" applyBorder="1" applyAlignment="1">
      <alignment horizontal="center" vertical="center" wrapText="1" shrinkToFit="1"/>
    </xf>
    <xf numFmtId="0" fontId="20" fillId="4" borderId="21" xfId="0" applyFont="1" applyFill="1" applyBorder="1" applyAlignment="1">
      <alignment horizontal="center" vertical="center" shrinkToFit="1"/>
    </xf>
    <xf numFmtId="0" fontId="20" fillId="4" borderId="22" xfId="0" applyFont="1" applyFill="1" applyBorder="1" applyAlignment="1">
      <alignment horizontal="center" vertical="center" shrinkToFit="1"/>
    </xf>
    <xf numFmtId="0" fontId="16" fillId="4" borderId="25" xfId="0" applyFont="1" applyFill="1" applyBorder="1" applyAlignment="1">
      <alignment horizontal="center" vertical="center" shrinkToFit="1"/>
    </xf>
    <xf numFmtId="0" fontId="16" fillId="4" borderId="18" xfId="0" applyFont="1" applyFill="1" applyBorder="1" applyAlignment="1">
      <alignment horizontal="center" vertical="center" shrinkToFit="1"/>
    </xf>
    <xf numFmtId="0" fontId="16" fillId="4" borderId="19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15" fillId="3" borderId="2" xfId="0" applyFont="1" applyFill="1" applyBorder="1" applyAlignment="1">
      <alignment horizontal="center" vertical="center" shrinkToFit="1"/>
    </xf>
    <xf numFmtId="176" fontId="21" fillId="0" borderId="2" xfId="0" applyNumberFormat="1" applyFont="1" applyBorder="1" applyAlignment="1">
      <alignment vertical="center" shrinkToFit="1"/>
    </xf>
    <xf numFmtId="176" fontId="22" fillId="0" borderId="4" xfId="0" applyNumberFormat="1" applyFont="1" applyBorder="1" applyAlignment="1">
      <alignment vertical="center" shrinkToFit="1"/>
    </xf>
    <xf numFmtId="176" fontId="22" fillId="0" borderId="2" xfId="0" applyNumberFormat="1" applyFont="1" applyBorder="1" applyAlignment="1">
      <alignment vertical="center" shrinkToFit="1"/>
    </xf>
    <xf numFmtId="176" fontId="22" fillId="0" borderId="16" xfId="0" applyNumberFormat="1" applyFont="1" applyBorder="1" applyAlignment="1">
      <alignment vertical="center" shrinkToFit="1"/>
    </xf>
    <xf numFmtId="176" fontId="22" fillId="0" borderId="14" xfId="0" applyNumberFormat="1" applyFont="1" applyBorder="1" applyAlignment="1">
      <alignment vertical="center" shrinkToFit="1"/>
    </xf>
    <xf numFmtId="176" fontId="21" fillId="0" borderId="23" xfId="0" applyNumberFormat="1" applyFont="1" applyBorder="1" applyAlignment="1">
      <alignment vertical="center" shrinkToFit="1"/>
    </xf>
    <xf numFmtId="176" fontId="21" fillId="0" borderId="21" xfId="0" applyNumberFormat="1" applyFont="1" applyBorder="1" applyAlignment="1">
      <alignment vertical="center" shrinkToFit="1"/>
    </xf>
    <xf numFmtId="176" fontId="22" fillId="0" borderId="17" xfId="0" applyNumberFormat="1" applyFont="1" applyBorder="1" applyAlignment="1">
      <alignment vertical="center" shrinkToFit="1"/>
    </xf>
    <xf numFmtId="176" fontId="22" fillId="0" borderId="18" xfId="0" applyNumberFormat="1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176" fontId="14" fillId="3" borderId="2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76" fontId="5" fillId="0" borderId="5" xfId="0" applyNumberFormat="1" applyFont="1" applyFill="1" applyBorder="1" applyAlignment="1" applyProtection="1">
      <alignment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176" fontId="5" fillId="0" borderId="7" xfId="0" applyNumberFormat="1" applyFont="1" applyFill="1" applyBorder="1" applyAlignment="1" applyProtection="1">
      <alignment vertical="center" shrinkToFit="1"/>
      <protection locked="0"/>
    </xf>
    <xf numFmtId="176" fontId="5" fillId="0" borderId="1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7"/>
  <sheetViews>
    <sheetView tabSelected="1" view="pageBreakPreview" zoomScale="90" zoomScaleNormal="100" zoomScaleSheetLayoutView="90" workbookViewId="0">
      <selection activeCell="M16" sqref="M16"/>
    </sheetView>
  </sheetViews>
  <sheetFormatPr defaultRowHeight="13.5" x14ac:dyDescent="0.15"/>
  <cols>
    <col min="1" max="1" width="1.75" style="5" customWidth="1"/>
    <col min="2" max="2" width="15.25" style="5" customWidth="1"/>
    <col min="3" max="3" width="9" style="5"/>
    <col min="4" max="4" width="9" style="5" customWidth="1"/>
    <col min="5" max="5" width="11.5" style="7" customWidth="1"/>
    <col min="6" max="6" width="5.625" style="5" customWidth="1"/>
    <col min="7" max="7" width="4.125" style="6" customWidth="1"/>
    <col min="8" max="8" width="4.625" style="6" customWidth="1"/>
    <col min="9" max="9" width="4.125" style="6" customWidth="1"/>
    <col min="10" max="10" width="15.625" style="8" customWidth="1"/>
    <col min="11" max="11" width="1.875" style="8" customWidth="1"/>
    <col min="12" max="12" width="0.75" style="5" customWidth="1"/>
    <col min="13" max="13" width="10.25" style="5" customWidth="1"/>
    <col min="14" max="14" width="5.75" style="5" customWidth="1"/>
    <col min="15" max="15" width="3" style="5" customWidth="1"/>
    <col min="16" max="16" width="11" style="5" customWidth="1"/>
    <col min="17" max="17" width="5.625" style="5" customWidth="1"/>
    <col min="18" max="18" width="4.125" style="6" customWidth="1"/>
    <col min="19" max="19" width="13.125" style="5" customWidth="1"/>
    <col min="20" max="20" width="3.5" style="5" customWidth="1"/>
    <col min="21" max="21" width="1.625" style="5" customWidth="1"/>
    <col min="22" max="16384" width="9" style="5"/>
  </cols>
  <sheetData>
    <row r="1" spans="1:21" ht="4.5" customHeight="1" x14ac:dyDescent="0.15"/>
    <row r="2" spans="1:21" s="1" customFormat="1" ht="20.25" customHeight="1" x14ac:dyDescent="0.2">
      <c r="B2" s="94" t="s">
        <v>27</v>
      </c>
      <c r="C2" s="95"/>
      <c r="D2" s="95"/>
      <c r="E2" s="95"/>
      <c r="F2" s="95"/>
      <c r="G2" s="95"/>
      <c r="H2" s="95"/>
      <c r="I2" s="95"/>
      <c r="J2" s="95"/>
      <c r="K2" s="4"/>
      <c r="M2" s="46"/>
      <c r="N2" s="46"/>
      <c r="O2" s="46"/>
      <c r="P2" s="46"/>
      <c r="Q2" s="46"/>
      <c r="R2" s="47"/>
      <c r="S2" s="46"/>
      <c r="T2" s="46"/>
    </row>
    <row r="3" spans="1:21" s="1" customFormat="1" ht="5.25" customHeight="1" x14ac:dyDescent="0.15">
      <c r="B3" s="16"/>
      <c r="E3" s="2"/>
      <c r="G3" s="3"/>
      <c r="H3" s="73"/>
      <c r="I3" s="74"/>
      <c r="J3" s="74"/>
      <c r="K3" s="74"/>
      <c r="M3" s="48"/>
      <c r="N3" s="49"/>
      <c r="O3" s="49"/>
      <c r="P3" s="49"/>
      <c r="Q3" s="49"/>
      <c r="R3" s="47"/>
      <c r="S3" s="49"/>
      <c r="T3" s="46"/>
    </row>
    <row r="4" spans="1:21" ht="23.1" customHeight="1" x14ac:dyDescent="0.15">
      <c r="B4" s="75" t="s">
        <v>32</v>
      </c>
      <c r="C4" s="75"/>
      <c r="D4" s="75"/>
      <c r="E4" s="28" t="s">
        <v>5</v>
      </c>
      <c r="F4" s="76" t="s">
        <v>9</v>
      </c>
      <c r="G4" s="76"/>
      <c r="H4" s="76" t="s">
        <v>15</v>
      </c>
      <c r="I4" s="76"/>
      <c r="J4" s="28" t="s">
        <v>3</v>
      </c>
      <c r="K4" s="23"/>
      <c r="M4" s="75" t="s">
        <v>33</v>
      </c>
      <c r="N4" s="77"/>
      <c r="O4" s="77"/>
      <c r="P4" s="28" t="s">
        <v>5</v>
      </c>
      <c r="Q4" s="82" t="s">
        <v>10</v>
      </c>
      <c r="R4" s="83"/>
      <c r="S4" s="28" t="s">
        <v>4</v>
      </c>
      <c r="T4" s="29"/>
    </row>
    <row r="5" spans="1:21" ht="23.1" customHeight="1" x14ac:dyDescent="0.15">
      <c r="B5" s="67" t="s">
        <v>28</v>
      </c>
      <c r="C5" s="69" t="s">
        <v>11</v>
      </c>
      <c r="D5" s="69"/>
      <c r="E5" s="125"/>
      <c r="F5" s="50">
        <v>225</v>
      </c>
      <c r="G5" s="33" t="s">
        <v>0</v>
      </c>
      <c r="H5" s="51">
        <v>1</v>
      </c>
      <c r="I5" s="33" t="s">
        <v>16</v>
      </c>
      <c r="J5" s="43" t="str">
        <f>IF(E5="","",E5*F5*H5)</f>
        <v/>
      </c>
      <c r="K5" s="24"/>
      <c r="M5" s="70" t="s">
        <v>17</v>
      </c>
      <c r="N5" s="68"/>
      <c r="O5" s="68"/>
      <c r="P5" s="128"/>
      <c r="Q5" s="17">
        <v>15</v>
      </c>
      <c r="R5" s="22" t="s">
        <v>0</v>
      </c>
      <c r="S5" s="32" t="str">
        <f t="shared" ref="S5:S11" si="0">IF(P5="","",P5*Q5)</f>
        <v/>
      </c>
      <c r="T5" s="30"/>
    </row>
    <row r="6" spans="1:21" ht="23.1" customHeight="1" x14ac:dyDescent="0.15">
      <c r="B6" s="68"/>
      <c r="C6" s="71" t="s">
        <v>6</v>
      </c>
      <c r="D6" s="72"/>
      <c r="E6" s="126"/>
      <c r="F6" s="52">
        <v>210</v>
      </c>
      <c r="G6" s="34" t="s">
        <v>0</v>
      </c>
      <c r="H6" s="53">
        <v>1</v>
      </c>
      <c r="I6" s="34" t="s">
        <v>16</v>
      </c>
      <c r="J6" s="44" t="str">
        <f>IF(E6="","",E6*F6*H6)</f>
        <v/>
      </c>
      <c r="K6" s="24"/>
      <c r="M6" s="70" t="s">
        <v>18</v>
      </c>
      <c r="N6" s="68"/>
      <c r="O6" s="68"/>
      <c r="P6" s="128"/>
      <c r="Q6" s="17">
        <v>50</v>
      </c>
      <c r="R6" s="22" t="s">
        <v>0</v>
      </c>
      <c r="S6" s="32" t="str">
        <f t="shared" si="0"/>
        <v/>
      </c>
      <c r="T6" s="30"/>
    </row>
    <row r="7" spans="1:21" ht="23.1" customHeight="1" x14ac:dyDescent="0.15">
      <c r="B7" s="68"/>
      <c r="C7" s="71" t="s">
        <v>7</v>
      </c>
      <c r="D7" s="72"/>
      <c r="E7" s="126"/>
      <c r="F7" s="54">
        <v>12</v>
      </c>
      <c r="G7" s="34" t="s">
        <v>1</v>
      </c>
      <c r="H7" s="53">
        <v>1</v>
      </c>
      <c r="I7" s="34" t="s">
        <v>19</v>
      </c>
      <c r="J7" s="44" t="str">
        <f>IF(E7="","",E7*F7*H7)</f>
        <v/>
      </c>
      <c r="K7" s="24"/>
      <c r="M7" s="70" t="s">
        <v>20</v>
      </c>
      <c r="N7" s="68"/>
      <c r="O7" s="68"/>
      <c r="P7" s="128"/>
      <c r="Q7" s="17">
        <v>20</v>
      </c>
      <c r="R7" s="22" t="s">
        <v>0</v>
      </c>
      <c r="S7" s="32" t="str">
        <f t="shared" si="0"/>
        <v/>
      </c>
      <c r="T7" s="30"/>
    </row>
    <row r="8" spans="1:21" ht="23.1" customHeight="1" x14ac:dyDescent="0.15">
      <c r="B8" s="68"/>
      <c r="C8" s="78" t="s">
        <v>8</v>
      </c>
      <c r="D8" s="79"/>
      <c r="E8" s="127"/>
      <c r="F8" s="55">
        <v>1</v>
      </c>
      <c r="G8" s="35" t="s">
        <v>2</v>
      </c>
      <c r="H8" s="56">
        <v>1</v>
      </c>
      <c r="I8" s="35" t="s">
        <v>19</v>
      </c>
      <c r="J8" s="45" t="str">
        <f>IF(E8="","",E8*F8*H8)</f>
        <v/>
      </c>
      <c r="K8" s="24"/>
      <c r="M8" s="70" t="s">
        <v>21</v>
      </c>
      <c r="N8" s="68"/>
      <c r="O8" s="68"/>
      <c r="P8" s="128"/>
      <c r="Q8" s="17">
        <v>20</v>
      </c>
      <c r="R8" s="22" t="s">
        <v>0</v>
      </c>
      <c r="S8" s="32" t="str">
        <f t="shared" si="0"/>
        <v/>
      </c>
      <c r="T8" s="30"/>
    </row>
    <row r="9" spans="1:21" ht="23.1" customHeight="1" x14ac:dyDescent="0.15">
      <c r="B9" s="68"/>
      <c r="C9" s="80" t="s">
        <v>12</v>
      </c>
      <c r="D9" s="80"/>
      <c r="E9" s="81"/>
      <c r="F9" s="81"/>
      <c r="G9" s="81"/>
      <c r="H9" s="81"/>
      <c r="I9" s="81"/>
      <c r="J9" s="20" t="str">
        <f>IF(E5="","",SUM(J5:J8))</f>
        <v/>
      </c>
      <c r="K9" s="25"/>
      <c r="M9" s="70" t="s">
        <v>22</v>
      </c>
      <c r="N9" s="68"/>
      <c r="O9" s="68"/>
      <c r="P9" s="128"/>
      <c r="Q9" s="17">
        <v>10</v>
      </c>
      <c r="R9" s="22" t="s">
        <v>0</v>
      </c>
      <c r="S9" s="32" t="str">
        <f t="shared" si="0"/>
        <v/>
      </c>
      <c r="T9" s="30"/>
    </row>
    <row r="10" spans="1:21" ht="23.1" customHeight="1" x14ac:dyDescent="0.15">
      <c r="B10" s="67" t="s">
        <v>29</v>
      </c>
      <c r="C10" s="69" t="s">
        <v>11</v>
      </c>
      <c r="D10" s="69"/>
      <c r="E10" s="125"/>
      <c r="F10" s="50">
        <v>225</v>
      </c>
      <c r="G10" s="33" t="s">
        <v>0</v>
      </c>
      <c r="H10" s="51">
        <v>1</v>
      </c>
      <c r="I10" s="33" t="s">
        <v>16</v>
      </c>
      <c r="J10" s="43" t="str">
        <f>IF(E10="","",E10*F10*H10)</f>
        <v/>
      </c>
      <c r="K10" s="24"/>
      <c r="M10" s="70" t="s">
        <v>23</v>
      </c>
      <c r="N10" s="68"/>
      <c r="O10" s="68"/>
      <c r="P10" s="128"/>
      <c r="Q10" s="17">
        <v>2</v>
      </c>
      <c r="R10" s="22" t="s">
        <v>0</v>
      </c>
      <c r="S10" s="32" t="str">
        <f t="shared" si="0"/>
        <v/>
      </c>
      <c r="T10" s="30"/>
    </row>
    <row r="11" spans="1:21" ht="23.1" customHeight="1" x14ac:dyDescent="0.15">
      <c r="B11" s="68"/>
      <c r="C11" s="71" t="s">
        <v>6</v>
      </c>
      <c r="D11" s="72"/>
      <c r="E11" s="126"/>
      <c r="F11" s="52">
        <v>210</v>
      </c>
      <c r="G11" s="34" t="s">
        <v>0</v>
      </c>
      <c r="H11" s="53">
        <v>1</v>
      </c>
      <c r="I11" s="34" t="s">
        <v>16</v>
      </c>
      <c r="J11" s="44" t="str">
        <f>IF(E11="","",E11*F11*H11)</f>
        <v/>
      </c>
      <c r="K11" s="24"/>
      <c r="M11" s="70" t="s">
        <v>24</v>
      </c>
      <c r="N11" s="68"/>
      <c r="O11" s="68"/>
      <c r="P11" s="128"/>
      <c r="Q11" s="17">
        <v>10</v>
      </c>
      <c r="R11" s="22" t="s">
        <v>0</v>
      </c>
      <c r="S11" s="32" t="str">
        <f t="shared" si="0"/>
        <v/>
      </c>
      <c r="T11" s="30"/>
    </row>
    <row r="12" spans="1:21" s="1" customFormat="1" ht="23.1" customHeight="1" x14ac:dyDescent="0.15">
      <c r="A12" s="5"/>
      <c r="B12" s="68"/>
      <c r="C12" s="71" t="s">
        <v>7</v>
      </c>
      <c r="D12" s="72"/>
      <c r="E12" s="126"/>
      <c r="F12" s="54">
        <v>12</v>
      </c>
      <c r="G12" s="34" t="s">
        <v>1</v>
      </c>
      <c r="H12" s="53">
        <v>1</v>
      </c>
      <c r="I12" s="34" t="s">
        <v>19</v>
      </c>
      <c r="J12" s="44" t="str">
        <f>IF(E12="","",E12*F12*H12)</f>
        <v/>
      </c>
      <c r="K12" s="24"/>
      <c r="L12" s="12"/>
      <c r="M12" s="90" t="s">
        <v>26</v>
      </c>
      <c r="N12" s="91"/>
      <c r="O12" s="91"/>
      <c r="P12" s="91"/>
      <c r="Q12" s="92"/>
      <c r="R12" s="93"/>
      <c r="S12" s="32" t="str">
        <f>IF(P5="","",SUM(S5:S11))</f>
        <v/>
      </c>
      <c r="T12" s="31"/>
    </row>
    <row r="13" spans="1:21" ht="23.1" customHeight="1" x14ac:dyDescent="0.15">
      <c r="B13" s="68"/>
      <c r="C13" s="78" t="s">
        <v>8</v>
      </c>
      <c r="D13" s="79"/>
      <c r="E13" s="127"/>
      <c r="F13" s="55">
        <v>1</v>
      </c>
      <c r="G13" s="35" t="s">
        <v>2</v>
      </c>
      <c r="H13" s="56">
        <v>1</v>
      </c>
      <c r="I13" s="35" t="s">
        <v>19</v>
      </c>
      <c r="J13" s="45" t="str">
        <f>IF(E13="","",E13*F13*H13)</f>
        <v/>
      </c>
      <c r="K13" s="24"/>
      <c r="N13" s="63"/>
      <c r="O13" s="63"/>
      <c r="P13" s="64" t="s">
        <v>37</v>
      </c>
      <c r="Q13" s="65">
        <f>SUM(Q5:Q11)</f>
        <v>127</v>
      </c>
      <c r="R13" s="66" t="s">
        <v>0</v>
      </c>
      <c r="S13" s="63" t="s">
        <v>38</v>
      </c>
    </row>
    <row r="14" spans="1:21" ht="23.1" customHeight="1" x14ac:dyDescent="0.15">
      <c r="B14" s="68"/>
      <c r="C14" s="80" t="s">
        <v>12</v>
      </c>
      <c r="D14" s="80"/>
      <c r="E14" s="81"/>
      <c r="F14" s="81"/>
      <c r="G14" s="81"/>
      <c r="H14" s="81"/>
      <c r="I14" s="81"/>
      <c r="J14" s="20" t="str">
        <f>IF(E10="","",SUM(J10:J13))</f>
        <v/>
      </c>
      <c r="K14" s="25"/>
      <c r="M14" s="13"/>
      <c r="N14" s="13"/>
      <c r="O14" s="13"/>
      <c r="P14" s="13"/>
      <c r="Q14" s="14"/>
      <c r="R14" s="14"/>
      <c r="S14" s="14"/>
      <c r="T14" s="21"/>
      <c r="U14" s="11"/>
    </row>
    <row r="15" spans="1:21" ht="23.1" customHeight="1" x14ac:dyDescent="0.15">
      <c r="B15" s="67" t="s">
        <v>30</v>
      </c>
      <c r="C15" s="69" t="s">
        <v>11</v>
      </c>
      <c r="D15" s="69"/>
      <c r="E15" s="125"/>
      <c r="F15" s="50">
        <v>225</v>
      </c>
      <c r="G15" s="36" t="s">
        <v>0</v>
      </c>
      <c r="H15" s="57">
        <v>1</v>
      </c>
      <c r="I15" s="36" t="s">
        <v>16</v>
      </c>
      <c r="J15" s="40" t="str">
        <f>IF(E15="","",E15*F15*H15)</f>
        <v/>
      </c>
      <c r="K15" s="24"/>
      <c r="M15" s="11"/>
      <c r="N15" s="11"/>
      <c r="O15" s="11"/>
      <c r="P15" s="11"/>
      <c r="Q15" s="11"/>
      <c r="R15" s="9"/>
      <c r="S15" s="11"/>
      <c r="T15" s="11"/>
      <c r="U15" s="11"/>
    </row>
    <row r="16" spans="1:21" ht="23.1" customHeight="1" x14ac:dyDescent="0.15">
      <c r="A16" s="1"/>
      <c r="B16" s="68"/>
      <c r="C16" s="71" t="s">
        <v>6</v>
      </c>
      <c r="D16" s="72"/>
      <c r="E16" s="126"/>
      <c r="F16" s="52">
        <v>210</v>
      </c>
      <c r="G16" s="37" t="s">
        <v>0</v>
      </c>
      <c r="H16" s="58">
        <v>1</v>
      </c>
      <c r="I16" s="37" t="s">
        <v>16</v>
      </c>
      <c r="J16" s="41" t="str">
        <f>IF(E16="","",E16*F16*H16)</f>
        <v/>
      </c>
      <c r="K16" s="24"/>
      <c r="M16" s="13"/>
      <c r="N16" s="13"/>
      <c r="O16" s="13"/>
      <c r="P16" s="13"/>
      <c r="Q16" s="14"/>
      <c r="R16" s="14"/>
      <c r="S16" s="14"/>
      <c r="T16" s="11"/>
      <c r="U16" s="11"/>
    </row>
    <row r="17" spans="1:21" ht="23.1" customHeight="1" x14ac:dyDescent="0.15">
      <c r="A17" s="1"/>
      <c r="B17" s="68"/>
      <c r="C17" s="71" t="s">
        <v>7</v>
      </c>
      <c r="D17" s="72"/>
      <c r="E17" s="126"/>
      <c r="F17" s="52">
        <v>12</v>
      </c>
      <c r="G17" s="37" t="s">
        <v>1</v>
      </c>
      <c r="H17" s="58">
        <v>1</v>
      </c>
      <c r="I17" s="37" t="s">
        <v>19</v>
      </c>
      <c r="J17" s="41" t="str">
        <f>IF(E17="","",E17*F17*H17)</f>
        <v/>
      </c>
      <c r="K17" s="24"/>
      <c r="M17" s="13"/>
      <c r="N17" s="13"/>
      <c r="O17" s="13"/>
      <c r="P17" s="13"/>
      <c r="Q17" s="14"/>
      <c r="R17" s="14"/>
      <c r="S17" s="14"/>
      <c r="T17" s="21"/>
      <c r="U17" s="11"/>
    </row>
    <row r="18" spans="1:21" ht="23.1" customHeight="1" x14ac:dyDescent="0.15">
      <c r="A18" s="1"/>
      <c r="B18" s="68"/>
      <c r="C18" s="78" t="s">
        <v>8</v>
      </c>
      <c r="D18" s="79"/>
      <c r="E18" s="127"/>
      <c r="F18" s="59">
        <v>1</v>
      </c>
      <c r="G18" s="38" t="s">
        <v>2</v>
      </c>
      <c r="H18" s="60">
        <v>1</v>
      </c>
      <c r="I18" s="38" t="s">
        <v>19</v>
      </c>
      <c r="J18" s="42" t="str">
        <f>IF(E18="","",E18*F18*H18)</f>
        <v/>
      </c>
      <c r="K18" s="24"/>
      <c r="M18" s="10"/>
      <c r="N18" s="10"/>
      <c r="O18" s="10"/>
      <c r="P18" s="15"/>
      <c r="Q18" s="10"/>
    </row>
    <row r="19" spans="1:21" ht="23.1" customHeight="1" x14ac:dyDescent="0.15">
      <c r="A19" s="1"/>
      <c r="B19" s="68"/>
      <c r="C19" s="80" t="s">
        <v>12</v>
      </c>
      <c r="D19" s="80"/>
      <c r="E19" s="81"/>
      <c r="F19" s="81"/>
      <c r="G19" s="81"/>
      <c r="H19" s="81"/>
      <c r="I19" s="81"/>
      <c r="J19" s="20" t="str">
        <f>IF(E15="","",SUM(J15:J18))</f>
        <v/>
      </c>
      <c r="K19" s="25"/>
      <c r="M19" s="39"/>
      <c r="N19" s="39"/>
      <c r="O19" s="39"/>
      <c r="P19" s="39"/>
      <c r="Q19" s="14"/>
      <c r="R19" s="14"/>
      <c r="S19" s="14"/>
      <c r="T19" s="21"/>
    </row>
    <row r="20" spans="1:21" ht="23.1" customHeight="1" x14ac:dyDescent="0.15">
      <c r="A20" s="1"/>
      <c r="B20" s="67" t="s">
        <v>31</v>
      </c>
      <c r="C20" s="69" t="s">
        <v>11</v>
      </c>
      <c r="D20" s="69"/>
      <c r="E20" s="125"/>
      <c r="F20" s="50">
        <v>225</v>
      </c>
      <c r="G20" s="36" t="s">
        <v>0</v>
      </c>
      <c r="H20" s="57">
        <v>1</v>
      </c>
      <c r="I20" s="36" t="s">
        <v>16</v>
      </c>
      <c r="J20" s="40" t="str">
        <f>IF(E20="","",E20*F20*H20)</f>
        <v/>
      </c>
      <c r="K20" s="24"/>
      <c r="M20" s="11" t="s">
        <v>39</v>
      </c>
      <c r="N20" s="10"/>
      <c r="O20" s="10"/>
      <c r="P20" s="15"/>
      <c r="Q20" s="10"/>
      <c r="R20" s="9"/>
      <c r="S20" s="11"/>
      <c r="T20" s="11"/>
    </row>
    <row r="21" spans="1:21" ht="23.1" customHeight="1" x14ac:dyDescent="0.15">
      <c r="A21" s="1"/>
      <c r="B21" s="68"/>
      <c r="C21" s="71" t="s">
        <v>6</v>
      </c>
      <c r="D21" s="72"/>
      <c r="E21" s="126"/>
      <c r="F21" s="52">
        <v>210</v>
      </c>
      <c r="G21" s="37" t="s">
        <v>0</v>
      </c>
      <c r="H21" s="58">
        <v>1</v>
      </c>
      <c r="I21" s="37" t="s">
        <v>16</v>
      </c>
      <c r="J21" s="41" t="str">
        <f>IF(E21="","",E21*F21*H21)</f>
        <v/>
      </c>
      <c r="K21" s="24"/>
      <c r="M21" s="108" t="s">
        <v>34</v>
      </c>
      <c r="N21" s="97"/>
      <c r="O21" s="97"/>
      <c r="P21" s="98"/>
      <c r="Q21" s="110" t="str">
        <f>J26</f>
        <v/>
      </c>
      <c r="R21" s="111"/>
      <c r="S21" s="111"/>
      <c r="T21" s="84" t="s">
        <v>13</v>
      </c>
    </row>
    <row r="22" spans="1:21" ht="23.1" customHeight="1" x14ac:dyDescent="0.15">
      <c r="A22" s="1"/>
      <c r="B22" s="68"/>
      <c r="C22" s="71" t="s">
        <v>7</v>
      </c>
      <c r="D22" s="72"/>
      <c r="E22" s="126"/>
      <c r="F22" s="52">
        <v>12</v>
      </c>
      <c r="G22" s="37" t="s">
        <v>1</v>
      </c>
      <c r="H22" s="58">
        <v>1</v>
      </c>
      <c r="I22" s="37" t="s">
        <v>19</v>
      </c>
      <c r="J22" s="41" t="str">
        <f>IF(E22="","",E22*F22*H22)</f>
        <v/>
      </c>
      <c r="K22" s="24"/>
      <c r="M22" s="109"/>
      <c r="N22" s="97"/>
      <c r="O22" s="97"/>
      <c r="P22" s="98"/>
      <c r="Q22" s="112"/>
      <c r="R22" s="111"/>
      <c r="S22" s="111"/>
      <c r="T22" s="85"/>
    </row>
    <row r="23" spans="1:21" ht="23.1" customHeight="1" x14ac:dyDescent="0.15">
      <c r="A23" s="1"/>
      <c r="B23" s="68"/>
      <c r="C23" s="78" t="s">
        <v>8</v>
      </c>
      <c r="D23" s="79"/>
      <c r="E23" s="127"/>
      <c r="F23" s="59">
        <v>1</v>
      </c>
      <c r="G23" s="38" t="s">
        <v>2</v>
      </c>
      <c r="H23" s="60">
        <v>1</v>
      </c>
      <c r="I23" s="38" t="s">
        <v>19</v>
      </c>
      <c r="J23" s="42" t="str">
        <f>IF(E23="","",E23*F23*H23)</f>
        <v/>
      </c>
      <c r="K23" s="24"/>
      <c r="M23" s="96" t="s">
        <v>35</v>
      </c>
      <c r="N23" s="97"/>
      <c r="O23" s="97"/>
      <c r="P23" s="98"/>
      <c r="Q23" s="110" t="str">
        <f>S12</f>
        <v/>
      </c>
      <c r="R23" s="111"/>
      <c r="S23" s="111"/>
      <c r="T23" s="86" t="s">
        <v>13</v>
      </c>
    </row>
    <row r="24" spans="1:21" ht="23.1" customHeight="1" thickBot="1" x14ac:dyDescent="0.2">
      <c r="A24" s="1"/>
      <c r="B24" s="68"/>
      <c r="C24" s="80" t="s">
        <v>12</v>
      </c>
      <c r="D24" s="80"/>
      <c r="E24" s="81"/>
      <c r="F24" s="81"/>
      <c r="G24" s="81"/>
      <c r="H24" s="81"/>
      <c r="I24" s="81"/>
      <c r="J24" s="20" t="str">
        <f>IF(E20="","",SUM(J20:J23))</f>
        <v/>
      </c>
      <c r="K24" s="25"/>
      <c r="M24" s="99"/>
      <c r="N24" s="100"/>
      <c r="O24" s="100"/>
      <c r="P24" s="101"/>
      <c r="Q24" s="113"/>
      <c r="R24" s="114"/>
      <c r="S24" s="114"/>
      <c r="T24" s="87"/>
    </row>
    <row r="25" spans="1:21" ht="23.1" customHeight="1" x14ac:dyDescent="0.15">
      <c r="A25" s="1"/>
      <c r="B25" s="119" t="s">
        <v>14</v>
      </c>
      <c r="C25" s="120"/>
      <c r="D25" s="120"/>
      <c r="E25" s="128"/>
      <c r="F25" s="17">
        <v>12</v>
      </c>
      <c r="G25" s="61" t="s">
        <v>1</v>
      </c>
      <c r="H25" s="62"/>
      <c r="I25" s="18"/>
      <c r="J25" s="32" t="str">
        <f>IF(E25="","",E25*F25)</f>
        <v/>
      </c>
      <c r="K25" s="26"/>
      <c r="M25" s="102" t="s">
        <v>36</v>
      </c>
      <c r="N25" s="103"/>
      <c r="O25" s="103"/>
      <c r="P25" s="104"/>
      <c r="Q25" s="115" t="str">
        <f>IF(J26="","",SUM(J26,S12))</f>
        <v/>
      </c>
      <c r="R25" s="116"/>
      <c r="S25" s="116"/>
      <c r="T25" s="88" t="s">
        <v>13</v>
      </c>
    </row>
    <row r="26" spans="1:21" ht="23.1" customHeight="1" thickBot="1" x14ac:dyDescent="0.2">
      <c r="B26" s="121" t="s">
        <v>25</v>
      </c>
      <c r="C26" s="122"/>
      <c r="D26" s="122"/>
      <c r="E26" s="122"/>
      <c r="F26" s="122"/>
      <c r="G26" s="122"/>
      <c r="H26" s="123"/>
      <c r="I26" s="124"/>
      <c r="J26" s="32" t="str">
        <f>IF(E5="","",SUM(J9,J14,J19,J24,J25))</f>
        <v/>
      </c>
      <c r="K26" s="27"/>
      <c r="M26" s="105"/>
      <c r="N26" s="106"/>
      <c r="O26" s="106"/>
      <c r="P26" s="107"/>
      <c r="Q26" s="117"/>
      <c r="R26" s="118"/>
      <c r="S26" s="118"/>
      <c r="T26" s="89"/>
    </row>
    <row r="27" spans="1:21" ht="6.75" customHeight="1" x14ac:dyDescent="0.15">
      <c r="K27" s="19"/>
    </row>
  </sheetData>
  <sheetProtection sheet="1" objects="1" scenarios="1" formatCells="0"/>
  <mergeCells count="50">
    <mergeCell ref="T21:T22"/>
    <mergeCell ref="T23:T24"/>
    <mergeCell ref="T25:T26"/>
    <mergeCell ref="M12:R12"/>
    <mergeCell ref="B2:J2"/>
    <mergeCell ref="M23:P24"/>
    <mergeCell ref="M25:P26"/>
    <mergeCell ref="M21:P22"/>
    <mergeCell ref="Q21:S22"/>
    <mergeCell ref="Q23:S24"/>
    <mergeCell ref="Q25:S26"/>
    <mergeCell ref="B25:D25"/>
    <mergeCell ref="B26:I26"/>
    <mergeCell ref="B20:B24"/>
    <mergeCell ref="C20:D20"/>
    <mergeCell ref="C21:D21"/>
    <mergeCell ref="B10:B14"/>
    <mergeCell ref="C10:D10"/>
    <mergeCell ref="M10:O10"/>
    <mergeCell ref="C11:D11"/>
    <mergeCell ref="M11:O11"/>
    <mergeCell ref="C12:D12"/>
    <mergeCell ref="C22:D22"/>
    <mergeCell ref="C23:D23"/>
    <mergeCell ref="C24:I24"/>
    <mergeCell ref="B15:B19"/>
    <mergeCell ref="C15:D15"/>
    <mergeCell ref="C16:D16"/>
    <mergeCell ref="C17:D17"/>
    <mergeCell ref="C18:D18"/>
    <mergeCell ref="C19:I19"/>
    <mergeCell ref="C13:D13"/>
    <mergeCell ref="C14:I14"/>
    <mergeCell ref="Q4:R4"/>
    <mergeCell ref="C8:D8"/>
    <mergeCell ref="M8:O8"/>
    <mergeCell ref="C9:I9"/>
    <mergeCell ref="M9:O9"/>
    <mergeCell ref="M7:O7"/>
    <mergeCell ref="H3:K3"/>
    <mergeCell ref="B4:D4"/>
    <mergeCell ref="F4:G4"/>
    <mergeCell ref="H4:I4"/>
    <mergeCell ref="M4:O4"/>
    <mergeCell ref="B5:B9"/>
    <mergeCell ref="C5:D5"/>
    <mergeCell ref="M5:O5"/>
    <mergeCell ref="C6:D6"/>
    <mergeCell ref="M6:O6"/>
    <mergeCell ref="C7:D7"/>
  </mergeCells>
  <phoneticPr fontId="1"/>
  <pageMargins left="0.31496062992125984" right="0.31496062992125984" top="0.74803149606299213" bottom="0.35433070866141736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見積積算表_大野原地区業務</vt:lpstr>
      <vt:lpstr>見積積算表_大野原地区業務!Print_Area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2023-11-29T02:18:58Z</dcterms:created>
  <dcterms:modified xsi:type="dcterms:W3CDTF">2023-11-29T02:32:27Z</dcterms:modified>
</cp:coreProperties>
</file>