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90" windowHeight="10965" tabRatio="911"/>
  </bookViews>
  <sheets>
    <sheet name="見積積算表_観音寺こども園業務" sheetId="31" r:id="rId1"/>
  </sheets>
  <definedNames>
    <definedName name="_xlnm.Print_Area" localSheetId="0">見積積算表_観音寺こども園業務!$A$1:$S$18</definedName>
  </definedNames>
  <calcPr calcId="152511" concurrentManualCount="2"/>
</workbook>
</file>

<file path=xl/calcChain.xml><?xml version="1.0" encoding="utf-8"?>
<calcChain xmlns="http://schemas.openxmlformats.org/spreadsheetml/2006/main">
  <c r="Q6" i="31" l="1"/>
  <c r="Q5" i="31"/>
  <c r="H15" i="31"/>
  <c r="H13" i="31"/>
  <c r="H12" i="31"/>
  <c r="H11" i="31"/>
  <c r="H10" i="31"/>
  <c r="H8" i="31"/>
  <c r="H7" i="31"/>
  <c r="H6" i="31"/>
  <c r="H5" i="31"/>
  <c r="H9" i="31" s="1"/>
  <c r="O8" i="31"/>
  <c r="Q7" i="31" l="1"/>
  <c r="O13" i="31" s="1"/>
  <c r="H14" i="31"/>
  <c r="H16" i="31"/>
  <c r="O15" i="31" s="1"/>
  <c r="O11" i="31" l="1"/>
</calcChain>
</file>

<file path=xl/sharedStrings.xml><?xml version="1.0" encoding="utf-8"?>
<sst xmlns="http://schemas.openxmlformats.org/spreadsheetml/2006/main" count="47" uniqueCount="31">
  <si>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</si>
  <si>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</si>
  <si>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</si>
  <si>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金額(円）</t>
    <rPh sb="0" eb="2">
      <t>キンガク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</si>
  <si>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</si>
  <si>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単価(円）</t>
    <rPh sb="0" eb="2">
      <t>タンカ</t>
    </rPh>
    <rPh sb="3" eb="4">
      <t>エン</t>
    </rPh>
    <phoneticPr fontId="1"/>
  </si>
  <si>
    <t>　添乗員乗務</t>
    <rPh sb="1" eb="3">
      <t>テンジョウ</t>
    </rPh>
    <rPh sb="3" eb="4">
      <t>イン</t>
    </rPh>
    <rPh sb="4" eb="6">
      <t>ジョウム</t>
    </rPh>
    <phoneticPr fontId="1"/>
  </si>
  <si>
    <t>　車両保管管理業務</t>
    <rPh sb="1" eb="3">
      <t>シャリョウ</t>
    </rPh>
    <rPh sb="3" eb="5">
      <t>ホカン</t>
    </rPh>
    <rPh sb="5" eb="7">
      <t>カンリ</t>
    </rPh>
    <rPh sb="7" eb="9">
      <t>ギョウム</t>
    </rPh>
    <phoneticPr fontId="1"/>
  </si>
  <si>
    <t>　自動車保険</t>
    <rPh sb="1" eb="4">
      <t>ジドウシャ</t>
    </rPh>
    <rPh sb="4" eb="6">
      <t>ホケン</t>
    </rPh>
    <phoneticPr fontId="1"/>
  </si>
  <si>
    <t>日数等</t>
    <rPh sb="0" eb="1">
      <t>ヒ</t>
    </rPh>
    <rPh sb="1" eb="2">
      <t>スウ</t>
    </rPh>
    <rPh sb="2" eb="3">
      <t>トウ</t>
    </rPh>
    <phoneticPr fontId="1"/>
  </si>
  <si>
    <t>日数</t>
    <rPh sb="0" eb="1">
      <t>ヒ</t>
    </rPh>
    <rPh sb="1" eb="2">
      <t>スウ</t>
    </rPh>
    <phoneticPr fontId="1"/>
  </si>
  <si>
    <t>　運転業務</t>
    <rPh sb="1" eb="3">
      <t>ウンテン</t>
    </rPh>
    <rPh sb="3" eb="5">
      <t>ギョウム</t>
    </rPh>
    <phoneticPr fontId="1"/>
  </si>
  <si>
    <t>日</t>
    <rPh sb="0" eb="1">
      <t>ニチ</t>
    </rPh>
    <phoneticPr fontId="1"/>
  </si>
  <si>
    <t>小計</t>
    <rPh sb="0" eb="2">
      <t>ショウケイ</t>
    </rPh>
    <phoneticPr fontId="1"/>
  </si>
  <si>
    <t>円</t>
    <rPh sb="0" eb="1">
      <t>エン</t>
    </rPh>
    <phoneticPr fontId="1"/>
  </si>
  <si>
    <t>【一ノ谷地区】
マイクロ</t>
    <rPh sb="1" eb="2">
      <t>イチ</t>
    </rPh>
    <rPh sb="3" eb="4">
      <t>タニ</t>
    </rPh>
    <phoneticPr fontId="1"/>
  </si>
  <si>
    <t xml:space="preserve"> 運行管理業務</t>
    <rPh sb="1" eb="3">
      <t>ウンコウ</t>
    </rPh>
    <rPh sb="3" eb="5">
      <t>カンリ</t>
    </rPh>
    <rPh sb="5" eb="7">
      <t>ギョウム</t>
    </rPh>
    <phoneticPr fontId="1"/>
  </si>
  <si>
    <t>【高室地区】
ミニバン</t>
    <rPh sb="1" eb="3">
      <t>タカムロ</t>
    </rPh>
    <rPh sb="3" eb="4">
      <t>チ</t>
    </rPh>
    <rPh sb="4" eb="5">
      <t>ク</t>
    </rPh>
    <phoneticPr fontId="1"/>
  </si>
  <si>
    <t>【高室地区】ミニバン</t>
    <rPh sb="1" eb="3">
      <t>タカムロ</t>
    </rPh>
    <rPh sb="3" eb="5">
      <t>チク</t>
    </rPh>
    <phoneticPr fontId="1"/>
  </si>
  <si>
    <t>【常磐地区】マイクロ</t>
    <rPh sb="1" eb="3">
      <t>トキワ</t>
    </rPh>
    <rPh sb="3" eb="5">
      <t>チク</t>
    </rPh>
    <phoneticPr fontId="1"/>
  </si>
  <si>
    <t>合計　・・・①</t>
    <rPh sb="0" eb="2">
      <t>ゴウケイ</t>
    </rPh>
    <phoneticPr fontId="1"/>
  </si>
  <si>
    <t>合計　・・・②</t>
    <rPh sb="0" eb="1">
      <t>ゴウ</t>
    </rPh>
    <rPh sb="1" eb="2">
      <t>ケイ</t>
    </rPh>
    <phoneticPr fontId="1"/>
  </si>
  <si>
    <t>観音寺こども園業務見積積算表　（税抜）</t>
    <rPh sb="0" eb="3">
      <t>カンオンジ</t>
    </rPh>
    <rPh sb="6" eb="7">
      <t>エン</t>
    </rPh>
    <rPh sb="7" eb="9">
      <t>ギョウム</t>
    </rPh>
    <rPh sb="9" eb="11">
      <t>ミツ</t>
    </rPh>
    <rPh sb="11" eb="13">
      <t>セキサン</t>
    </rPh>
    <rPh sb="13" eb="14">
      <t>ヒョウ</t>
    </rPh>
    <rPh sb="16" eb="18">
      <t>ゼイヌ</t>
    </rPh>
    <phoneticPr fontId="1"/>
  </si>
  <si>
    <t>通常運行</t>
    <rPh sb="0" eb="2">
      <t>ツウジョウ</t>
    </rPh>
    <rPh sb="2" eb="4">
      <t>ウンコウ</t>
    </rPh>
    <phoneticPr fontId="1"/>
  </si>
  <si>
    <t>臨時運行</t>
    <rPh sb="0" eb="2">
      <t>リンジ</t>
    </rPh>
    <rPh sb="2" eb="4">
      <t>ウンコウ</t>
    </rPh>
    <phoneticPr fontId="1"/>
  </si>
  <si>
    <t>（　臨時運行合計：</t>
    <rPh sb="2" eb="4">
      <t>リンジ</t>
    </rPh>
    <rPh sb="4" eb="6">
      <t>ウンコウ</t>
    </rPh>
    <rPh sb="6" eb="8">
      <t>ゴウケイ</t>
    </rPh>
    <phoneticPr fontId="1"/>
  </si>
  <si>
    <t>）</t>
    <phoneticPr fontId="1"/>
  </si>
  <si>
    <t>各年度の見積額積算　（税抜）</t>
    <rPh sb="0" eb="3">
      <t>カクネンド</t>
    </rPh>
    <rPh sb="4" eb="7">
      <t>ミツモリガク</t>
    </rPh>
    <rPh sb="7" eb="9">
      <t>セキサン</t>
    </rPh>
    <rPh sb="11" eb="13">
      <t>ゼイヌ</t>
    </rPh>
    <phoneticPr fontId="1"/>
  </si>
  <si>
    <t>☆通常運行見積額
合計　①</t>
    <rPh sb="1" eb="3">
      <t>ツウジョウ</t>
    </rPh>
    <rPh sb="3" eb="5">
      <t>ウンコウ</t>
    </rPh>
    <rPh sb="5" eb="8">
      <t>ミツモリガク</t>
    </rPh>
    <rPh sb="9" eb="11">
      <t>ゴウケイ</t>
    </rPh>
    <phoneticPr fontId="1"/>
  </si>
  <si>
    <t>☆臨時運行見積額
合計　②</t>
    <rPh sb="1" eb="3">
      <t>リンジ</t>
    </rPh>
    <rPh sb="3" eb="5">
      <t>ウンコウ</t>
    </rPh>
    <rPh sb="5" eb="8">
      <t>ミツモリガク</t>
    </rPh>
    <rPh sb="9" eb="11">
      <t>ゴウケイ</t>
    </rPh>
    <phoneticPr fontId="1"/>
  </si>
  <si>
    <t>☆見積額
合計　①＋②</t>
    <rPh sb="1" eb="4">
      <t>ミツモリガク</t>
    </rPh>
    <rPh sb="5" eb="7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</si>
</sst>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Border="1">
      <alignment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13" fillId="0" borderId="8" xfId="0" applyFont="1" applyFill="1" applyBorder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13" fillId="0" borderId="18" xfId="0" applyFont="1" applyFill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vertical="center" shrinkToFit="1"/>
    </xf>
    <xf numFmtId="176" fontId="8" fillId="0" borderId="1" xfId="0" applyNumberFormat="1" applyFont="1" applyBorder="1" applyAlignment="1">
      <alignment horizontal="center" vertical="center" shrinkToFit="1"/>
    </xf>
    <xf numFmtId="176" fontId="13" fillId="0" borderId="1" xfId="0" applyNumberFormat="1" applyFont="1" applyBorder="1" applyAlignment="1">
      <alignment vertical="center" shrinkToFit="1"/>
    </xf>
    <xf numFmtId="0" fontId="13" fillId="0" borderId="20" xfId="0" applyFont="1" applyFill="1" applyBorder="1" applyAlignment="1">
      <alignment vertical="center" shrinkToFit="1"/>
    </xf>
    <xf numFmtId="0" fontId="5" fillId="0" borderId="21" xfId="0" applyFont="1" applyBorder="1" applyAlignment="1">
      <alignment horizontal="center" vertical="center" shrinkToFit="1"/>
    </xf>
    <xf numFmtId="176" fontId="13" fillId="0" borderId="19" xfId="0" applyNumberFormat="1" applyFont="1" applyBorder="1" applyAlignment="1">
      <alignment vertical="center" shrinkToFit="1"/>
    </xf>
    <xf numFmtId="176" fontId="13" fillId="0" borderId="17" xfId="0" applyNumberFormat="1" applyFont="1" applyBorder="1" applyAlignment="1">
      <alignment vertical="center" shrinkToFit="1"/>
    </xf>
    <xf numFmtId="0" fontId="13" fillId="0" borderId="23" xfId="0" applyFont="1" applyFill="1" applyBorder="1" applyAlignment="1">
      <alignment vertical="center" shrinkToFit="1"/>
    </xf>
    <xf numFmtId="0" fontId="5" fillId="0" borderId="24" xfId="0" applyFont="1" applyBorder="1" applyAlignment="1">
      <alignment horizontal="center" vertical="center" shrinkToFit="1"/>
    </xf>
    <xf numFmtId="176" fontId="13" fillId="0" borderId="22" xfId="0" applyNumberFormat="1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0" fontId="13" fillId="0" borderId="23" xfId="0" applyFont="1" applyBorder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11" fillId="0" borderId="0" xfId="0" applyNumberFormat="1" applyFont="1" applyBorder="1">
      <alignment vertical="center"/>
    </xf>
    <xf numFmtId="0" fontId="15" fillId="0" borderId="0" xfId="0" applyFo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0" fontId="11" fillId="0" borderId="3" xfId="0" applyFont="1" applyBorder="1" applyAlignment="1">
      <alignment vertical="center" shrinkToFit="1"/>
    </xf>
    <xf numFmtId="0" fontId="15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16" fillId="0" borderId="7" xfId="0" applyFont="1" applyBorder="1" applyAlignment="1">
      <alignment horizontal="left" vertical="center" shrinkToFit="1"/>
    </xf>
    <xf numFmtId="0" fontId="16" fillId="0" borderId="27" xfId="0" applyFont="1" applyBorder="1" applyAlignment="1">
      <alignment horizontal="left" vertical="center" shrinkToFit="1"/>
    </xf>
    <xf numFmtId="0" fontId="18" fillId="0" borderId="31" xfId="0" applyFont="1" applyFill="1" applyBorder="1" applyAlignment="1">
      <alignment horizontal="left" vertical="center" shrinkToFit="1"/>
    </xf>
    <xf numFmtId="0" fontId="24" fillId="0" borderId="33" xfId="0" applyFont="1" applyBorder="1" applyAlignment="1">
      <alignment horizontal="left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26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13" fillId="3" borderId="8" xfId="0" applyFont="1" applyFill="1" applyBorder="1" applyAlignment="1">
      <alignment horizontal="center" vertical="center" wrapText="1" shrinkToFit="1"/>
    </xf>
    <xf numFmtId="0" fontId="17" fillId="3" borderId="26" xfId="0" applyFont="1" applyFill="1" applyBorder="1" applyAlignment="1">
      <alignment horizontal="center" vertical="center" shrinkToFit="1"/>
    </xf>
    <xf numFmtId="0" fontId="17" fillId="3" borderId="9" xfId="0" applyFont="1" applyFill="1" applyBorder="1" applyAlignment="1">
      <alignment horizontal="center" vertical="center" shrinkToFit="1"/>
    </xf>
    <xf numFmtId="0" fontId="17" fillId="3" borderId="8" xfId="0" applyFont="1" applyFill="1" applyBorder="1" applyAlignment="1">
      <alignment horizontal="center" vertical="center" shrinkToFit="1"/>
    </xf>
    <xf numFmtId="0" fontId="17" fillId="3" borderId="2" xfId="0" applyFont="1" applyFill="1" applyBorder="1" applyAlignment="1">
      <alignment horizontal="center" vertical="center" shrinkToFit="1"/>
    </xf>
    <xf numFmtId="0" fontId="17" fillId="3" borderId="3" xfId="0" applyFont="1" applyFill="1" applyBorder="1" applyAlignment="1">
      <alignment horizontal="center" vertical="center" shrinkToFit="1"/>
    </xf>
    <xf numFmtId="0" fontId="17" fillId="3" borderId="4" xfId="0" applyFont="1" applyFill="1" applyBorder="1" applyAlignment="1">
      <alignment horizontal="center" vertical="center" shrinkToFit="1"/>
    </xf>
    <xf numFmtId="0" fontId="15" fillId="4" borderId="13" xfId="0" applyFont="1" applyFill="1" applyBorder="1" applyAlignment="1">
      <alignment horizontal="center" vertical="center" wrapText="1" shrinkToFit="1"/>
    </xf>
    <xf numFmtId="0" fontId="22" fillId="4" borderId="28" xfId="0" applyFont="1" applyFill="1" applyBorder="1" applyAlignment="1">
      <alignment horizontal="center" vertical="center" shrinkToFit="1"/>
    </xf>
    <xf numFmtId="0" fontId="22" fillId="4" borderId="11" xfId="0" applyFont="1" applyFill="1" applyBorder="1" applyAlignment="1">
      <alignment horizontal="center" vertical="center" shrinkToFit="1"/>
    </xf>
    <xf numFmtId="0" fontId="22" fillId="4" borderId="15" xfId="0" applyFont="1" applyFill="1" applyBorder="1" applyAlignment="1">
      <alignment horizontal="center" vertical="center" shrinkToFit="1"/>
    </xf>
    <xf numFmtId="0" fontId="22" fillId="4" borderId="32" xfId="0" applyFont="1" applyFill="1" applyBorder="1" applyAlignment="1">
      <alignment horizontal="center" vertical="center" shrinkToFit="1"/>
    </xf>
    <xf numFmtId="0" fontId="22" fillId="4" borderId="14" xfId="0" applyFont="1" applyFill="1" applyBorder="1" applyAlignment="1">
      <alignment horizontal="center" vertical="center" shrinkToFit="1"/>
    </xf>
    <xf numFmtId="176" fontId="21" fillId="0" borderId="2" xfId="0" applyNumberFormat="1" applyFont="1" applyFill="1" applyBorder="1" applyAlignment="1">
      <alignment vertical="center" shrinkToFit="1"/>
    </xf>
    <xf numFmtId="176" fontId="20" fillId="0" borderId="3" xfId="0" applyNumberFormat="1" applyFont="1" applyBorder="1" applyAlignment="1">
      <alignment vertical="center" shrinkToFit="1"/>
    </xf>
    <xf numFmtId="176" fontId="20" fillId="0" borderId="5" xfId="0" applyNumberFormat="1" applyFont="1" applyBorder="1" applyAlignment="1">
      <alignment vertical="center" shrinkToFit="1"/>
    </xf>
    <xf numFmtId="176" fontId="20" fillId="0" borderId="6" xfId="0" applyNumberFormat="1" applyFont="1" applyBorder="1" applyAlignment="1">
      <alignment vertical="center" shrinkToFit="1"/>
    </xf>
    <xf numFmtId="176" fontId="20" fillId="0" borderId="25" xfId="0" applyNumberFormat="1" applyFont="1" applyBorder="1" applyAlignment="1">
      <alignment vertical="center" shrinkToFit="1"/>
    </xf>
    <xf numFmtId="176" fontId="20" fillId="0" borderId="0" xfId="0" applyNumberFormat="1" applyFont="1" applyBorder="1" applyAlignment="1">
      <alignment vertical="center" shrinkToFit="1"/>
    </xf>
    <xf numFmtId="176" fontId="19" fillId="0" borderId="29" xfId="0" applyNumberFormat="1" applyFont="1" applyFill="1" applyBorder="1" applyAlignment="1">
      <alignment vertical="center" shrinkToFit="1"/>
    </xf>
    <xf numFmtId="176" fontId="23" fillId="0" borderId="30" xfId="0" applyNumberFormat="1" applyFont="1" applyBorder="1" applyAlignment="1">
      <alignment vertical="center" shrinkToFit="1"/>
    </xf>
    <xf numFmtId="176" fontId="23" fillId="0" borderId="12" xfId="0" applyNumberFormat="1" applyFont="1" applyBorder="1" applyAlignment="1">
      <alignment vertical="center" shrinkToFit="1"/>
    </xf>
    <xf numFmtId="176" fontId="23" fillId="0" borderId="10" xfId="0" applyNumberFormat="1" applyFont="1" applyBorder="1" applyAlignment="1">
      <alignment vertical="center" shrinkToFit="1"/>
    </xf>
    <xf numFmtId="176" fontId="13" fillId="0" borderId="19" xfId="0" applyNumberFormat="1" applyFont="1" applyFill="1" applyBorder="1" applyAlignment="1" applyProtection="1">
      <alignment vertical="center" shrinkToFit="1"/>
      <protection locked="0"/>
    </xf>
    <xf numFmtId="176" fontId="13" fillId="0" borderId="17" xfId="0" applyNumberFormat="1" applyFont="1" applyFill="1" applyBorder="1" applyAlignment="1" applyProtection="1">
      <alignment vertical="center" shrinkToFit="1"/>
      <protection locked="0"/>
    </xf>
    <xf numFmtId="176" fontId="13" fillId="0" borderId="22" xfId="0" applyNumberFormat="1" applyFont="1" applyFill="1" applyBorder="1" applyAlignment="1" applyProtection="1">
      <alignment vertical="center" shrinkToFit="1"/>
      <protection locked="0"/>
    </xf>
    <xf numFmtId="176" fontId="13" fillId="0" borderId="1" xfId="0" applyNumberFormat="1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18"/>
  <sheetViews>
    <sheetView tabSelected="1" view="pageBreakPreview" zoomScale="90" zoomScaleNormal="100" zoomScaleSheetLayoutView="90" workbookViewId="0">
      <selection activeCell="E20" sqref="E20"/>
    </sheetView>
  </sheetViews>
  <sheetFormatPr defaultRowHeight="13.5" x14ac:dyDescent="0.15"/>
  <cols>
    <col min="1" max="1" width="2.375" style="2" customWidth="1"/>
    <col min="2" max="2" width="13.625" style="2" customWidth="1"/>
    <col min="3" max="3" width="9" style="2"/>
    <col min="4" max="4" width="9.5" style="2" customWidth="1"/>
    <col min="5" max="5" width="12.125" style="4" customWidth="1"/>
    <col min="6" max="6" width="6.125" style="2" customWidth="1"/>
    <col min="7" max="7" width="3.125" style="3" customWidth="1"/>
    <col min="8" max="8" width="15.625" style="5" customWidth="1"/>
    <col min="9" max="9" width="1.625" style="5" customWidth="1"/>
    <col min="10" max="10" width="1.625" style="2" customWidth="1"/>
    <col min="11" max="11" width="10.25" style="2" customWidth="1"/>
    <col min="12" max="12" width="4.25" style="2" customWidth="1"/>
    <col min="13" max="13" width="6.625" style="2" customWidth="1"/>
    <col min="14" max="14" width="12.125" style="2" customWidth="1"/>
    <col min="15" max="15" width="6.125" style="2" customWidth="1"/>
    <col min="16" max="16" width="3.125" style="3" customWidth="1"/>
    <col min="17" max="17" width="15.625" style="2" customWidth="1"/>
    <col min="18" max="18" width="3.625" style="2" customWidth="1"/>
    <col min="19" max="19" width="1" style="2" customWidth="1"/>
    <col min="20" max="16384" width="9" style="2"/>
  </cols>
  <sheetData>
    <row r="1" spans="1:19" ht="36" customHeight="1" x14ac:dyDescent="0.15">
      <c r="A1" s="6"/>
      <c r="B1" s="6"/>
      <c r="C1" s="6"/>
      <c r="D1" s="6"/>
      <c r="E1" s="7"/>
      <c r="F1" s="6"/>
      <c r="G1" s="8"/>
      <c r="H1" s="9"/>
      <c r="I1" s="9"/>
      <c r="J1" s="6"/>
      <c r="K1" s="6"/>
      <c r="L1" s="6"/>
      <c r="M1" s="6"/>
      <c r="N1" s="6"/>
      <c r="O1" s="6"/>
      <c r="P1" s="8"/>
      <c r="Q1" s="6"/>
      <c r="R1" s="6"/>
      <c r="S1" s="6"/>
    </row>
    <row r="2" spans="1:19" s="1" customFormat="1" ht="30" customHeight="1" x14ac:dyDescent="0.15">
      <c r="A2" s="10"/>
      <c r="B2" s="55" t="s">
        <v>22</v>
      </c>
      <c r="C2" s="10"/>
      <c r="D2" s="10"/>
      <c r="E2" s="11"/>
      <c r="F2" s="10"/>
      <c r="G2" s="12"/>
      <c r="H2" s="13"/>
      <c r="I2" s="13"/>
      <c r="J2" s="10"/>
      <c r="K2" s="10"/>
      <c r="L2" s="10"/>
      <c r="M2" s="10"/>
      <c r="N2" s="10"/>
      <c r="O2" s="10"/>
      <c r="P2" s="12"/>
      <c r="Q2" s="10"/>
      <c r="R2" s="10"/>
      <c r="S2" s="10"/>
    </row>
    <row r="3" spans="1:19" s="1" customFormat="1" ht="10.5" customHeight="1" x14ac:dyDescent="0.15">
      <c r="A3" s="10"/>
      <c r="B3" s="14"/>
      <c r="C3" s="10"/>
      <c r="D3" s="10"/>
      <c r="E3" s="11"/>
      <c r="F3" s="72"/>
      <c r="G3" s="73"/>
      <c r="H3" s="73"/>
      <c r="I3" s="73"/>
      <c r="J3" s="10"/>
      <c r="K3" s="14"/>
      <c r="L3" s="10"/>
      <c r="M3" s="10"/>
      <c r="N3" s="10"/>
      <c r="O3" s="15"/>
      <c r="P3" s="12"/>
      <c r="Q3" s="10"/>
      <c r="R3" s="10"/>
      <c r="S3" s="10"/>
    </row>
    <row r="4" spans="1:19" ht="36" customHeight="1" x14ac:dyDescent="0.15">
      <c r="A4" s="6"/>
      <c r="B4" s="60" t="s">
        <v>23</v>
      </c>
      <c r="C4" s="60"/>
      <c r="D4" s="60"/>
      <c r="E4" s="31" t="s">
        <v>5</v>
      </c>
      <c r="F4" s="61" t="s">
        <v>9</v>
      </c>
      <c r="G4" s="61"/>
      <c r="H4" s="31" t="s">
        <v>3</v>
      </c>
      <c r="I4" s="29"/>
      <c r="J4" s="6"/>
      <c r="K4" s="60" t="s">
        <v>24</v>
      </c>
      <c r="L4" s="60"/>
      <c r="M4" s="60"/>
      <c r="N4" s="31" t="s">
        <v>5</v>
      </c>
      <c r="O4" s="61" t="s">
        <v>10</v>
      </c>
      <c r="P4" s="61"/>
      <c r="Q4" s="31" t="s">
        <v>4</v>
      </c>
      <c r="R4" s="29"/>
      <c r="S4" s="6"/>
    </row>
    <row r="5" spans="1:19" ht="27.95" customHeight="1" x14ac:dyDescent="0.15">
      <c r="A5" s="6"/>
      <c r="B5" s="62" t="s">
        <v>17</v>
      </c>
      <c r="C5" s="64" t="s">
        <v>11</v>
      </c>
      <c r="D5" s="64"/>
      <c r="E5" s="111"/>
      <c r="F5" s="33">
        <v>205</v>
      </c>
      <c r="G5" s="34" t="s">
        <v>0</v>
      </c>
      <c r="H5" s="35" t="str">
        <f>IF(E5="","",E5*F5)</f>
        <v/>
      </c>
      <c r="I5" s="30"/>
      <c r="J5" s="6"/>
      <c r="K5" s="65" t="s">
        <v>18</v>
      </c>
      <c r="L5" s="65"/>
      <c r="M5" s="65"/>
      <c r="N5" s="114"/>
      <c r="O5" s="25">
        <v>15</v>
      </c>
      <c r="P5" s="16" t="s">
        <v>0</v>
      </c>
      <c r="Q5" s="32" t="str">
        <f>IF(N5="","",N5*O5)</f>
        <v/>
      </c>
      <c r="R5" s="47"/>
      <c r="S5" s="6"/>
    </row>
    <row r="6" spans="1:19" ht="27.95" customHeight="1" x14ac:dyDescent="0.15">
      <c r="A6" s="6"/>
      <c r="B6" s="63"/>
      <c r="C6" s="66" t="s">
        <v>6</v>
      </c>
      <c r="D6" s="67"/>
      <c r="E6" s="112"/>
      <c r="F6" s="27">
        <v>205</v>
      </c>
      <c r="G6" s="28" t="s">
        <v>0</v>
      </c>
      <c r="H6" s="36" t="str">
        <f>IF(E6="","",E6*F6)</f>
        <v/>
      </c>
      <c r="I6" s="30"/>
      <c r="J6" s="6"/>
      <c r="K6" s="65" t="s">
        <v>19</v>
      </c>
      <c r="L6" s="65"/>
      <c r="M6" s="65"/>
      <c r="N6" s="114"/>
      <c r="O6" s="25">
        <v>15</v>
      </c>
      <c r="P6" s="16" t="s">
        <v>0</v>
      </c>
      <c r="Q6" s="32" t="str">
        <f>IF(N6="","",N6*O6)</f>
        <v/>
      </c>
      <c r="R6" s="47"/>
      <c r="S6" s="6"/>
    </row>
    <row r="7" spans="1:19" ht="27.95" customHeight="1" x14ac:dyDescent="0.15">
      <c r="A7" s="6"/>
      <c r="B7" s="63"/>
      <c r="C7" s="66" t="s">
        <v>7</v>
      </c>
      <c r="D7" s="67"/>
      <c r="E7" s="112"/>
      <c r="F7" s="27">
        <v>12</v>
      </c>
      <c r="G7" s="28" t="s">
        <v>1</v>
      </c>
      <c r="H7" s="36" t="str">
        <f>IF(E7="","",E7*F7)</f>
        <v/>
      </c>
      <c r="I7" s="30"/>
      <c r="J7" s="6"/>
      <c r="K7" s="83" t="s">
        <v>21</v>
      </c>
      <c r="L7" s="84"/>
      <c r="M7" s="84"/>
      <c r="N7" s="85"/>
      <c r="O7" s="86"/>
      <c r="P7" s="87"/>
      <c r="Q7" s="32" t="str">
        <f>IF(N5="","",Q5+Q6)</f>
        <v/>
      </c>
      <c r="R7" s="54"/>
      <c r="S7" s="6"/>
    </row>
    <row r="8" spans="1:19" ht="27.95" customHeight="1" x14ac:dyDescent="0.15">
      <c r="A8" s="6"/>
      <c r="B8" s="63"/>
      <c r="C8" s="68" t="s">
        <v>8</v>
      </c>
      <c r="D8" s="69"/>
      <c r="E8" s="113"/>
      <c r="F8" s="37">
        <v>1</v>
      </c>
      <c r="G8" s="38" t="s">
        <v>2</v>
      </c>
      <c r="H8" s="39" t="str">
        <f>IF(E8="","",E8*F8)</f>
        <v/>
      </c>
      <c r="I8" s="47"/>
      <c r="J8" s="48"/>
      <c r="K8" s="48"/>
      <c r="L8" s="48"/>
      <c r="M8" s="48"/>
      <c r="N8" s="56" t="s">
        <v>25</v>
      </c>
      <c r="O8" s="59">
        <f>SUM(O5:O6)</f>
        <v>30</v>
      </c>
      <c r="P8" s="57" t="s">
        <v>12</v>
      </c>
      <c r="Q8" s="48" t="s">
        <v>26</v>
      </c>
      <c r="R8" s="48"/>
      <c r="S8" s="48"/>
    </row>
    <row r="9" spans="1:19" ht="27.95" customHeight="1" x14ac:dyDescent="0.15">
      <c r="A9" s="6"/>
      <c r="B9" s="63"/>
      <c r="C9" s="70" t="s">
        <v>13</v>
      </c>
      <c r="D9" s="70"/>
      <c r="E9" s="71"/>
      <c r="F9" s="71"/>
      <c r="G9" s="71"/>
      <c r="H9" s="32" t="str">
        <f>IF(E5="","",SUM(H5:H8))</f>
        <v/>
      </c>
      <c r="I9" s="51"/>
      <c r="J9" s="45"/>
      <c r="K9" s="46"/>
      <c r="L9" s="52"/>
      <c r="M9" s="52"/>
      <c r="N9" s="52"/>
      <c r="O9" s="53"/>
      <c r="P9" s="53"/>
      <c r="Q9" s="53"/>
      <c r="R9" s="43"/>
      <c r="S9" s="48"/>
    </row>
    <row r="10" spans="1:19" ht="27.95" customHeight="1" x14ac:dyDescent="0.15">
      <c r="A10" s="6"/>
      <c r="B10" s="62" t="s">
        <v>15</v>
      </c>
      <c r="C10" s="76" t="s">
        <v>11</v>
      </c>
      <c r="D10" s="77"/>
      <c r="E10" s="111"/>
      <c r="F10" s="33">
        <v>205</v>
      </c>
      <c r="G10" s="34" t="s">
        <v>0</v>
      </c>
      <c r="H10" s="35" t="str">
        <f>IF(E10="","",E10*F10)</f>
        <v/>
      </c>
      <c r="I10" s="51"/>
      <c r="J10" s="45"/>
      <c r="K10" s="58" t="s">
        <v>27</v>
      </c>
      <c r="L10" s="45"/>
      <c r="M10" s="45"/>
      <c r="N10" s="45"/>
      <c r="O10" s="45"/>
      <c r="P10" s="44"/>
      <c r="Q10" s="45"/>
      <c r="R10" s="45"/>
      <c r="S10" s="48"/>
    </row>
    <row r="11" spans="1:19" ht="27.95" customHeight="1" x14ac:dyDescent="0.15">
      <c r="A11" s="6"/>
      <c r="B11" s="62"/>
      <c r="C11" s="66" t="s">
        <v>6</v>
      </c>
      <c r="D11" s="67"/>
      <c r="E11" s="112"/>
      <c r="F11" s="27">
        <v>205</v>
      </c>
      <c r="G11" s="28" t="s">
        <v>0</v>
      </c>
      <c r="H11" s="36" t="str">
        <f>IF(E11="","",E11*F11)</f>
        <v/>
      </c>
      <c r="I11" s="47"/>
      <c r="J11" s="48"/>
      <c r="K11" s="88" t="s">
        <v>28</v>
      </c>
      <c r="L11" s="89"/>
      <c r="M11" s="89"/>
      <c r="N11" s="90"/>
      <c r="O11" s="101" t="str">
        <f>H16</f>
        <v/>
      </c>
      <c r="P11" s="102"/>
      <c r="Q11" s="102"/>
      <c r="R11" s="78" t="s">
        <v>14</v>
      </c>
      <c r="S11" s="48"/>
    </row>
    <row r="12" spans="1:19" ht="27.95" customHeight="1" x14ac:dyDescent="0.15">
      <c r="A12" s="6"/>
      <c r="B12" s="62"/>
      <c r="C12" s="66" t="s">
        <v>7</v>
      </c>
      <c r="D12" s="67"/>
      <c r="E12" s="112"/>
      <c r="F12" s="40">
        <v>12</v>
      </c>
      <c r="G12" s="28" t="s">
        <v>1</v>
      </c>
      <c r="H12" s="36" t="str">
        <f>IF(E12="","",E12*F12)</f>
        <v/>
      </c>
      <c r="I12" s="47"/>
      <c r="J12" s="48"/>
      <c r="K12" s="91"/>
      <c r="L12" s="89"/>
      <c r="M12" s="89"/>
      <c r="N12" s="90"/>
      <c r="O12" s="103"/>
      <c r="P12" s="104"/>
      <c r="Q12" s="104"/>
      <c r="R12" s="79"/>
      <c r="S12" s="48"/>
    </row>
    <row r="13" spans="1:19" ht="27.95" customHeight="1" x14ac:dyDescent="0.15">
      <c r="A13" s="6"/>
      <c r="B13" s="62"/>
      <c r="C13" s="68" t="s">
        <v>8</v>
      </c>
      <c r="D13" s="69"/>
      <c r="E13" s="113"/>
      <c r="F13" s="41">
        <v>1</v>
      </c>
      <c r="G13" s="38" t="s">
        <v>2</v>
      </c>
      <c r="H13" s="39" t="str">
        <f>IF(E13="","",E13*F13)</f>
        <v/>
      </c>
      <c r="I13" s="47"/>
      <c r="J13" s="48"/>
      <c r="K13" s="88" t="s">
        <v>29</v>
      </c>
      <c r="L13" s="89"/>
      <c r="M13" s="89"/>
      <c r="N13" s="90"/>
      <c r="O13" s="101" t="str">
        <f>Q7</f>
        <v/>
      </c>
      <c r="P13" s="102"/>
      <c r="Q13" s="102"/>
      <c r="R13" s="78" t="s">
        <v>14</v>
      </c>
      <c r="S13" s="48"/>
    </row>
    <row r="14" spans="1:19" ht="27.95" customHeight="1" thickBot="1" x14ac:dyDescent="0.2">
      <c r="A14" s="6"/>
      <c r="B14" s="62"/>
      <c r="C14" s="70" t="s">
        <v>13</v>
      </c>
      <c r="D14" s="70"/>
      <c r="E14" s="71"/>
      <c r="F14" s="71"/>
      <c r="G14" s="71"/>
      <c r="H14" s="32" t="str">
        <f>IF(E10="","",SUM(H10:H13))</f>
        <v/>
      </c>
      <c r="I14" s="47"/>
      <c r="J14" s="48"/>
      <c r="K14" s="92"/>
      <c r="L14" s="93"/>
      <c r="M14" s="93"/>
      <c r="N14" s="94"/>
      <c r="O14" s="105"/>
      <c r="P14" s="106"/>
      <c r="Q14" s="106"/>
      <c r="R14" s="80"/>
      <c r="S14" s="48"/>
    </row>
    <row r="15" spans="1:19" ht="27.95" customHeight="1" x14ac:dyDescent="0.15">
      <c r="A15" s="6"/>
      <c r="B15" s="61" t="s">
        <v>16</v>
      </c>
      <c r="C15" s="61"/>
      <c r="D15" s="61"/>
      <c r="E15" s="114"/>
      <c r="F15" s="26">
        <v>12</v>
      </c>
      <c r="G15" s="16" t="s">
        <v>1</v>
      </c>
      <c r="H15" s="32" t="str">
        <f>IF(E15="","",E15*F15)</f>
        <v/>
      </c>
      <c r="I15" s="47"/>
      <c r="J15" s="48"/>
      <c r="K15" s="95" t="s">
        <v>30</v>
      </c>
      <c r="L15" s="96"/>
      <c r="M15" s="96"/>
      <c r="N15" s="97"/>
      <c r="O15" s="107" t="str">
        <f>IF(H16="","",SUM(H16,Q7))</f>
        <v/>
      </c>
      <c r="P15" s="108"/>
      <c r="Q15" s="108"/>
      <c r="R15" s="81" t="s">
        <v>14</v>
      </c>
      <c r="S15" s="48"/>
    </row>
    <row r="16" spans="1:19" ht="27.95" customHeight="1" thickBot="1" x14ac:dyDescent="0.2">
      <c r="A16" s="6"/>
      <c r="B16" s="74" t="s">
        <v>20</v>
      </c>
      <c r="C16" s="75"/>
      <c r="D16" s="75"/>
      <c r="E16" s="75"/>
      <c r="F16" s="75"/>
      <c r="G16" s="75"/>
      <c r="H16" s="32" t="str">
        <f>IF(E5="","",SUM(H9,H14,H15))</f>
        <v/>
      </c>
      <c r="I16" s="49"/>
      <c r="J16" s="45"/>
      <c r="K16" s="98"/>
      <c r="L16" s="99"/>
      <c r="M16" s="99"/>
      <c r="N16" s="100"/>
      <c r="O16" s="109"/>
      <c r="P16" s="110"/>
      <c r="Q16" s="110"/>
      <c r="R16" s="82"/>
      <c r="S16" s="48"/>
    </row>
    <row r="17" spans="1:19" ht="9" customHeight="1" x14ac:dyDescent="0.15">
      <c r="A17" s="6"/>
      <c r="B17" s="19"/>
      <c r="C17" s="19"/>
      <c r="D17" s="19"/>
      <c r="E17" s="17"/>
      <c r="F17" s="20"/>
      <c r="G17" s="20"/>
      <c r="H17" s="18"/>
      <c r="I17" s="45"/>
      <c r="J17" s="45"/>
      <c r="K17" s="48"/>
      <c r="L17" s="48"/>
      <c r="M17" s="48"/>
      <c r="N17" s="48"/>
      <c r="O17" s="42"/>
      <c r="P17" s="48"/>
      <c r="Q17" s="48"/>
      <c r="R17" s="48"/>
      <c r="S17" s="48"/>
    </row>
    <row r="18" spans="1:19" ht="15.75" customHeight="1" x14ac:dyDescent="0.15">
      <c r="A18" s="6"/>
      <c r="B18" s="21"/>
      <c r="C18" s="22"/>
      <c r="D18" s="23"/>
      <c r="E18" s="22"/>
      <c r="F18" s="22"/>
      <c r="G18" s="24"/>
      <c r="H18" s="24"/>
      <c r="I18" s="24"/>
      <c r="J18" s="24"/>
      <c r="K18" s="50"/>
      <c r="L18" s="50"/>
      <c r="M18" s="50"/>
      <c r="N18" s="50"/>
      <c r="O18" s="50"/>
      <c r="P18" s="8"/>
      <c r="Q18" s="50"/>
      <c r="R18" s="50"/>
      <c r="S18" s="50"/>
    </row>
  </sheetData>
  <sheetProtection sheet="1" objects="1" scenarios="1" formatCells="0"/>
  <mergeCells count="31">
    <mergeCell ref="R11:R12"/>
    <mergeCell ref="R13:R14"/>
    <mergeCell ref="R15:R16"/>
    <mergeCell ref="K7:P7"/>
    <mergeCell ref="K11:N12"/>
    <mergeCell ref="K13:N14"/>
    <mergeCell ref="K15:N16"/>
    <mergeCell ref="O11:Q12"/>
    <mergeCell ref="O13:Q14"/>
    <mergeCell ref="O15:Q16"/>
    <mergeCell ref="F3:I3"/>
    <mergeCell ref="B4:D4"/>
    <mergeCell ref="F4:G4"/>
    <mergeCell ref="B15:D15"/>
    <mergeCell ref="B16:G16"/>
    <mergeCell ref="B10:B14"/>
    <mergeCell ref="C10:D10"/>
    <mergeCell ref="C11:D11"/>
    <mergeCell ref="C12:D12"/>
    <mergeCell ref="C13:D13"/>
    <mergeCell ref="C14:G14"/>
    <mergeCell ref="K4:M4"/>
    <mergeCell ref="O4:P4"/>
    <mergeCell ref="B5:B9"/>
    <mergeCell ref="C5:D5"/>
    <mergeCell ref="K5:M5"/>
    <mergeCell ref="C6:D6"/>
    <mergeCell ref="K6:M6"/>
    <mergeCell ref="C7:D7"/>
    <mergeCell ref="C8:D8"/>
    <mergeCell ref="C9:G9"/>
  </mergeCells>
  <phoneticPr fontId="1"/>
  <pageMargins left="0.51181102362204722" right="0.51181102362204722" top="0.94488188976377963" bottom="0.74803149606299213" header="0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見積積算表_観音寺こども園業務</vt:lpstr>
      <vt:lpstr>見積積算表_観音寺こども園業務!Print_Area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2023-11-29T02:24:21Z</dcterms:created>
  <dcterms:modified xsi:type="dcterms:W3CDTF">2023-11-29T02:33:49Z</dcterms:modified>
</cp:coreProperties>
</file>