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政\財政2\公営企業\H30\310301【公表依頼】平成29年度決算に係る経営比較分析表について\"/>
    </mc:Choice>
  </mc:AlternateContent>
  <workbookProtection workbookAlgorithmName="SHA-512" workbookHashValue="zZLf/+XMTH7LKxvGxhdjUD0eKzORSDnDEV9jKkon1jVkuOiKUH1bm/N92oktvb/zmlYXGn7QOQva1wmDxLVIhQ==" workbookSaltValue="vwaNaiI8nU3iamHTpRqnEg==" workbookSpinCount="100000" lockStructure="1"/>
  <bookViews>
    <workbookView xWindow="0" yWindow="0" windowWidth="20490" windowHeight="72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<sst xmlns="http://schemas.openxmlformats.org/spreadsheetml/2006/main" count="232" uniqueCount="120">
  <si>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</si>
  <si>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</si>
  <si>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</si>
  <si>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</si>
  <si>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</si>
  <si>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</si>
  <si>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</si>
  <si>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</si>
  <si>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</si>
  <si>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</si>
  <si>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</si>
  <si>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</si>
  <si>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</si>
  <si>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</si>
  <si>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</si>
  <si>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</si>
  <si>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</si>
  <si>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</si>
  <si>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</si>
  <si>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</si>
  <si>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</si>
  <si>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</si>
  <si>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</si>
  <si>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</si>
  <si>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</si>
  <si>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</si>
  <si>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</si>
  <si>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</si>
  <si>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</si>
  <si>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</si>
  <si>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</si>
  <si>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</si>
  <si>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</si>
  <si>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</si>
  <si>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</si>
  <si>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</si>
  <si>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</si>
  <si>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</si>
  <si>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</si>
  <si>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</si>
  <si>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</si>
  <si>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</si>
  <si>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</si>
  <si>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</si>
  <si>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</si>
  <si>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</si>
  <si>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</si>
  <si>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</si>
  <si>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</si>
  <si>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</si>
  <si>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</si>
  <si>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</si>
  <si>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</si>
  <si>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</si>
  <si>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</si>
  <si>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</si>
  <si>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</si>
  <si>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</si>
  <si>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</si>
  <si>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</si>
  <si>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</si>
  <si>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</si>
  <si>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</si>
  <si>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</si>
  <si>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</si>
  <si>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</si>
  <si>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</si>
  <si>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</si>
  <si>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</si>
  <si>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</si>
  <si>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</si>
  <si>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</si>
  <si>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</si>
  <si>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</si>
  <si>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</si>
  <si>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</si>
  <si>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</si>
  <si>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</si>
  <si>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</si>
  <si>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</si>
  <si>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</si>
  <si>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</si>
  <si>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</si>
  <si>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</si>
  <si>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</si>
  <si>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</si>
  <si>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</si>
  <si>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</si>
  <si>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</si>
  <si>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</si>
  <si>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</si>
  <si>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</si>
  <si>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</si>
  <si>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</si>
  <si>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</si>
  <si>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</si>
  <si>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</si>
  <si>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</si>
  <si>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</si>
  <si>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</si>
  <si>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</si>
  <si>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</si>
  <si>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</si>
  <si>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</si>
  <si>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</si>
  <si>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観音寺市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</si>
  <si>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</si>
  <si>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</si>
  <si>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</si>
  <si>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</si>
  <si>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</si>
  <si>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</si>
  <si>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</si>
  <si>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</si>
  <si>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</si>
  <si>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</si>
  <si>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</si>
  <si>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・有形固定資産減価償却率は、増加傾向にある。適時、計画的な更新等が行えておらず、施設の老朽化が進んでいる。
・管路経年化率、管路更新率についても、類似団体平均値に大きく劣っており、経年管路の更新等が進んでいない状況にある。
・近年は企業団としての施設整備計画との整合をはかるべく事業量について調整していたところであるが、今後は、「香川県水道広域化基本計画」（平成29年8月公表）の基本方針に則った施設整備等を進めていく予定である。</t>
    <rPh sb="1" eb="3">
      <t>ユウケイ</t>
    </rPh>
    <rPh sb="3" eb="5">
      <t>コテイ</t>
    </rPh>
    <rPh sb="5" eb="7">
      <t>シサン</t>
    </rPh>
    <rPh sb="7" eb="9">
      <t>ゲンカ</t>
    </rPh>
    <rPh sb="9" eb="11">
      <t>ショウキャク</t>
    </rPh>
    <rPh sb="11" eb="12">
      <t>リツ</t>
    </rPh>
    <rPh sb="14" eb="16">
      <t>ゾウカ</t>
    </rPh>
    <rPh sb="16" eb="18">
      <t>ケイコウ</t>
    </rPh>
    <rPh sb="22" eb="24">
      <t>テキジ</t>
    </rPh>
    <rPh sb="25" eb="28">
      <t>ケイカクテキ</t>
    </rPh>
    <rPh sb="29" eb="31">
      <t>コウシン</t>
    </rPh>
    <rPh sb="31" eb="32">
      <t>トウ</t>
    </rPh>
    <rPh sb="33" eb="34">
      <t>オコナ</t>
    </rPh>
    <rPh sb="40" eb="42">
      <t>シセツ</t>
    </rPh>
    <rPh sb="43" eb="46">
      <t>ロウキュウカ</t>
    </rPh>
    <rPh sb="47" eb="48">
      <t>スス</t>
    </rPh>
    <rPh sb="56" eb="58">
      <t>カンロ</t>
    </rPh>
    <rPh sb="58" eb="61">
      <t>ケイネンカ</t>
    </rPh>
    <rPh sb="61" eb="62">
      <t>リツ</t>
    </rPh>
    <rPh sb="63" eb="65">
      <t>カンロ</t>
    </rPh>
    <rPh sb="65" eb="67">
      <t>コウシン</t>
    </rPh>
    <rPh sb="67" eb="68">
      <t>リツ</t>
    </rPh>
    <rPh sb="82" eb="83">
      <t>オオ</t>
    </rPh>
    <rPh sb="85" eb="86">
      <t>オト</t>
    </rPh>
    <rPh sb="91" eb="93">
      <t>ケイネン</t>
    </rPh>
    <rPh sb="93" eb="95">
      <t>カンロ</t>
    </rPh>
    <rPh sb="96" eb="98">
      <t>コウシン</t>
    </rPh>
    <rPh sb="98" eb="99">
      <t>トウ</t>
    </rPh>
    <rPh sb="100" eb="101">
      <t>スス</t>
    </rPh>
    <rPh sb="106" eb="108">
      <t>ジョウキョウ</t>
    </rPh>
    <rPh sb="115" eb="117">
      <t>キンネン</t>
    </rPh>
    <rPh sb="118" eb="120">
      <t>キギョウ</t>
    </rPh>
    <rPh sb="120" eb="121">
      <t>ダン</t>
    </rPh>
    <rPh sb="125" eb="127">
      <t>シセツ</t>
    </rPh>
    <rPh sb="127" eb="129">
      <t>セイビ</t>
    </rPh>
    <rPh sb="129" eb="131">
      <t>ケイカク</t>
    </rPh>
    <rPh sb="133" eb="135">
      <t>セイゴウ</t>
    </rPh>
    <rPh sb="141" eb="143">
      <t>ジギョウ</t>
    </rPh>
    <rPh sb="143" eb="144">
      <t>リョウ</t>
    </rPh>
    <rPh sb="148" eb="150">
      <t>チョウセイ</t>
    </rPh>
    <rPh sb="162" eb="164">
      <t>コンゴ</t>
    </rPh>
    <rPh sb="167" eb="170">
      <t>カガワケン</t>
    </rPh>
    <rPh sb="170" eb="172">
      <t>スイドウ</t>
    </rPh>
    <rPh sb="172" eb="175">
      <t>コウイキカ</t>
    </rPh>
    <rPh sb="175" eb="177">
      <t>キホン</t>
    </rPh>
    <rPh sb="177" eb="179">
      <t>ケイカク</t>
    </rPh>
    <rPh sb="181" eb="183">
      <t>ヘイセイ</t>
    </rPh>
    <rPh sb="185" eb="186">
      <t>ネン</t>
    </rPh>
    <rPh sb="187" eb="188">
      <t>ガツ</t>
    </rPh>
    <rPh sb="188" eb="190">
      <t>コウヒョウ</t>
    </rPh>
    <rPh sb="194" eb="196">
      <t>ホウシン</t>
    </rPh>
    <rPh sb="197" eb="198">
      <t>ノット</t>
    </rPh>
    <rPh sb="200" eb="202">
      <t>シセツ</t>
    </rPh>
    <rPh sb="202" eb="204">
      <t>セイビ</t>
    </rPh>
    <rPh sb="204" eb="205">
      <t>トウ</t>
    </rPh>
    <rPh sb="206" eb="207">
      <t>スス</t>
    </rPh>
    <rPh sb="211" eb="213">
      <t>ヨテイ</t>
    </rPh>
    <phoneticPr fontId="4"/>
  </si>
  <si>
    <t>・経営状況については、指標上は大きな問題点は見られないが、将来的には使用水量の減少、料金収入の減少を回避できないため、経費の削減、運営の効率化、経営基盤の強化等を図る必要がある。
・また施設状況については、全ての指標で類似団体平均値に劣っているため、現存施設の有効利用や必要最小限の経年施設更新・広域施設整備等を実施していき、中長期的に改善していく必要がある。
・水道事業者として、利用者が安心して水道サービスが受けられるよう「香川県水道広域化基本計画」を企業団運営の基本方針として、関係団体と相互協力しながら事業に取り組んでいく。</t>
    <rPh sb="1" eb="3">
      <t>ケイエイ</t>
    </rPh>
    <rPh sb="3" eb="5">
      <t>ジョウキョウ</t>
    </rPh>
    <rPh sb="11" eb="13">
      <t>シヒョウ</t>
    </rPh>
    <rPh sb="13" eb="14">
      <t>ウエ</t>
    </rPh>
    <rPh sb="15" eb="16">
      <t>オオ</t>
    </rPh>
    <rPh sb="18" eb="20">
      <t>モンダイ</t>
    </rPh>
    <rPh sb="20" eb="21">
      <t>テン</t>
    </rPh>
    <rPh sb="22" eb="23">
      <t>ミ</t>
    </rPh>
    <rPh sb="29" eb="32">
      <t>ショウライテキ</t>
    </rPh>
    <rPh sb="34" eb="36">
      <t>シヨウ</t>
    </rPh>
    <rPh sb="36" eb="38">
      <t>スイリョウ</t>
    </rPh>
    <rPh sb="47" eb="49">
      <t>ゲンショウ</t>
    </rPh>
    <rPh sb="50" eb="52">
      <t>カイヒ</t>
    </rPh>
    <rPh sb="59" eb="61">
      <t>ケイヒ</t>
    </rPh>
    <rPh sb="62" eb="64">
      <t>サクゲン</t>
    </rPh>
    <rPh sb="65" eb="67">
      <t>ウンエイ</t>
    </rPh>
    <rPh sb="68" eb="71">
      <t>コウリツカ</t>
    </rPh>
    <rPh sb="72" eb="74">
      <t>ケイエイ</t>
    </rPh>
    <rPh sb="74" eb="76">
      <t>キバン</t>
    </rPh>
    <rPh sb="77" eb="79">
      <t>キョウカ</t>
    </rPh>
    <rPh sb="79" eb="80">
      <t>トウ</t>
    </rPh>
    <rPh sb="81" eb="82">
      <t>ハカ</t>
    </rPh>
    <rPh sb="83" eb="85">
      <t>ヒツヨウ</t>
    </rPh>
    <rPh sb="94" eb="96">
      <t>シセツ</t>
    </rPh>
    <rPh sb="96" eb="98">
      <t>ジョウキョウ</t>
    </rPh>
    <rPh sb="104" eb="105">
      <t>スベ</t>
    </rPh>
    <rPh sb="107" eb="109">
      <t>シヒョウ</t>
    </rPh>
    <rPh sb="110" eb="112">
      <t>ルイジ</t>
    </rPh>
    <rPh sb="112" eb="114">
      <t>ダンタイ</t>
    </rPh>
    <rPh sb="114" eb="117">
      <t>ヘイキンチ</t>
    </rPh>
    <rPh sb="118" eb="119">
      <t>オト</t>
    </rPh>
    <rPh sb="126" eb="128">
      <t>ゲンゾン</t>
    </rPh>
    <rPh sb="128" eb="130">
      <t>シセツ</t>
    </rPh>
    <rPh sb="131" eb="133">
      <t>ユウコウ</t>
    </rPh>
    <rPh sb="133" eb="135">
      <t>リヨウ</t>
    </rPh>
    <rPh sb="136" eb="138">
      <t>ヒツヨウ</t>
    </rPh>
    <rPh sb="138" eb="141">
      <t>サイショウゲン</t>
    </rPh>
    <rPh sb="142" eb="144">
      <t>ケイネン</t>
    </rPh>
    <rPh sb="144" eb="146">
      <t>シセツ</t>
    </rPh>
    <rPh sb="146" eb="148">
      <t>コウシン</t>
    </rPh>
    <rPh sb="149" eb="151">
      <t>コウイキ</t>
    </rPh>
    <rPh sb="151" eb="153">
      <t>シセツ</t>
    </rPh>
    <rPh sb="153" eb="155">
      <t>セイビ</t>
    </rPh>
    <rPh sb="155" eb="156">
      <t>トウ</t>
    </rPh>
    <rPh sb="157" eb="159">
      <t>ジッシ</t>
    </rPh>
    <rPh sb="164" eb="167">
      <t>チュウチョウキ</t>
    </rPh>
    <rPh sb="169" eb="171">
      <t>カイゼン</t>
    </rPh>
    <rPh sb="175" eb="177">
      <t>ヒツヨウ</t>
    </rPh>
    <rPh sb="184" eb="186">
      <t>スイドウ</t>
    </rPh>
    <rPh sb="186" eb="188">
      <t>ジギョウ</t>
    </rPh>
    <rPh sb="188" eb="189">
      <t>シャ</t>
    </rPh>
    <rPh sb="193" eb="196">
      <t>リヨウシャ</t>
    </rPh>
    <rPh sb="197" eb="199">
      <t>アンシン</t>
    </rPh>
    <rPh sb="201" eb="203">
      <t>スイドウ</t>
    </rPh>
    <rPh sb="208" eb="209">
      <t>ウ</t>
    </rPh>
    <rPh sb="216" eb="219">
      <t>カガワケン</t>
    </rPh>
    <rPh sb="219" eb="221">
      <t>スイドウ</t>
    </rPh>
    <rPh sb="221" eb="224">
      <t>コウイキカ</t>
    </rPh>
    <rPh sb="224" eb="226">
      <t>キホン</t>
    </rPh>
    <rPh sb="226" eb="228">
      <t>ケイカク</t>
    </rPh>
    <rPh sb="230" eb="232">
      <t>キギョウ</t>
    </rPh>
    <rPh sb="232" eb="233">
      <t>ダン</t>
    </rPh>
    <rPh sb="233" eb="235">
      <t>ウンエイ</t>
    </rPh>
    <rPh sb="236" eb="238">
      <t>キホン</t>
    </rPh>
    <rPh sb="238" eb="240">
      <t>ホウシン</t>
    </rPh>
    <rPh sb="244" eb="246">
      <t>カンケイ</t>
    </rPh>
    <rPh sb="246" eb="248">
      <t>ダンタイ</t>
    </rPh>
    <rPh sb="249" eb="251">
      <t>ソウゴ</t>
    </rPh>
    <rPh sb="251" eb="253">
      <t>キョウリョク</t>
    </rPh>
    <rPh sb="257" eb="259">
      <t>ジギョウ</t>
    </rPh>
    <rPh sb="260" eb="261">
      <t>ト</t>
    </rPh>
    <rPh sb="262" eb="263">
      <t>ク</t>
    </rPh>
    <phoneticPr fontId="4"/>
  </si>
  <si>
    <t>・経常収支比率は、100％超である。また累積欠損金は生じておらず、引き続き良好な経営状況であるといえる。
・流動比率は、退職給付引当金の流負への振替等により、平成28年度に比して5％減少したものの、類似団体平均値を上回っており、引き続き短期的な債務への支払能力を有しているといえる。
・企業債残高対給水収益比率は近年、減少傾向にある。平成30年度からは事業主体が企業団となるが、引き続き費用と収益のバランスを確保しながら、借入の検討をしていく必要がある。
・料金回収率については、100％超である。
・給水原価は、平成28年度に比して、微増した。また類似団体平均値についても同様の傾向にあるようだが、引き続き経費削減や投資の効率化等の経営改善に取り組む必要がある。
・施設利用率は、類似団体平均値を上回っている。企業団においては、近年の水道使用量の減少に合わせて、施設の統廃合、ダウンサイジングを図っていく予定であることから今後は下がっていくと思われる。
・有収率は類似団体平均値を上回っているが、引き続き漏水対応（調査、修繕）等を迅速、確実に実施していく。</t>
    <rPh sb="1" eb="3">
      <t>ケイジョウ</t>
    </rPh>
    <rPh sb="3" eb="5">
      <t>シュウシ</t>
    </rPh>
    <rPh sb="5" eb="7">
      <t>ヒリツ</t>
    </rPh>
    <rPh sb="13" eb="14">
      <t>チョウ</t>
    </rPh>
    <rPh sb="20" eb="22">
      <t>ルイセキ</t>
    </rPh>
    <rPh sb="22" eb="25">
      <t>ケッソンキン</t>
    </rPh>
    <rPh sb="26" eb="27">
      <t>ショウ</t>
    </rPh>
    <rPh sb="33" eb="34">
      <t>ヒ</t>
    </rPh>
    <rPh sb="35" eb="36">
      <t>ツヅ</t>
    </rPh>
    <rPh sb="37" eb="39">
      <t>リョウコウ</t>
    </rPh>
    <rPh sb="40" eb="42">
      <t>ケイエイ</t>
    </rPh>
    <rPh sb="42" eb="44">
      <t>ジョウキョウ</t>
    </rPh>
    <rPh sb="55" eb="57">
      <t>リュウドウ</t>
    </rPh>
    <rPh sb="57" eb="59">
      <t>ヒリツ</t>
    </rPh>
    <rPh sb="61" eb="63">
      <t>タイショク</t>
    </rPh>
    <rPh sb="63" eb="65">
      <t>キュウフ</t>
    </rPh>
    <rPh sb="65" eb="67">
      <t>ヒキアテ</t>
    </rPh>
    <rPh sb="67" eb="68">
      <t>キン</t>
    </rPh>
    <rPh sb="80" eb="82">
      <t>ヘイセイ</t>
    </rPh>
    <rPh sb="84" eb="86">
      <t>ネンド</t>
    </rPh>
    <rPh sb="92" eb="94">
      <t>ゲンショウ</t>
    </rPh>
    <rPh sb="100" eb="102">
      <t>ルイジ</t>
    </rPh>
    <rPh sb="102" eb="104">
      <t>ダンタイ</t>
    </rPh>
    <rPh sb="104" eb="107">
      <t>ヘイキンチ</t>
    </rPh>
    <rPh sb="108" eb="110">
      <t>ウワマワ</t>
    </rPh>
    <rPh sb="115" eb="116">
      <t>ヒ</t>
    </rPh>
    <rPh sb="117" eb="118">
      <t>ツヅ</t>
    </rPh>
    <rPh sb="119" eb="121">
      <t>タンキ</t>
    </rPh>
    <rPh sb="121" eb="122">
      <t>テキ</t>
    </rPh>
    <rPh sb="123" eb="125">
      <t>サイム</t>
    </rPh>
    <rPh sb="127" eb="129">
      <t>シハラ</t>
    </rPh>
    <rPh sb="129" eb="131">
      <t>ノウリョク</t>
    </rPh>
    <rPh sb="132" eb="133">
      <t>ユウ</t>
    </rPh>
    <rPh sb="145" eb="147">
      <t>キギョウ</t>
    </rPh>
    <rPh sb="147" eb="148">
      <t>サイ</t>
    </rPh>
    <rPh sb="148" eb="150">
      <t>ザンダカ</t>
    </rPh>
    <rPh sb="150" eb="151">
      <t>タイ</t>
    </rPh>
    <rPh sb="151" eb="153">
      <t>キュウスイ</t>
    </rPh>
    <rPh sb="153" eb="155">
      <t>シュウエキ</t>
    </rPh>
    <rPh sb="155" eb="157">
      <t>ヒリツ</t>
    </rPh>
    <rPh sb="158" eb="160">
      <t>キンネン</t>
    </rPh>
    <rPh sb="161" eb="163">
      <t>ゲンショウ</t>
    </rPh>
    <rPh sb="163" eb="165">
      <t>ケイコウ</t>
    </rPh>
    <rPh sb="169" eb="171">
      <t>ヘイセイ</t>
    </rPh>
    <rPh sb="173" eb="175">
      <t>ネンド</t>
    </rPh>
    <rPh sb="178" eb="180">
      <t>ジギョウ</t>
    </rPh>
    <rPh sb="180" eb="182">
      <t>シュタイ</t>
    </rPh>
    <rPh sb="183" eb="185">
      <t>キギョウ</t>
    </rPh>
    <rPh sb="185" eb="186">
      <t>ダン</t>
    </rPh>
    <rPh sb="191" eb="192">
      <t>ヒ</t>
    </rPh>
    <rPh sb="193" eb="194">
      <t>ツヅ</t>
    </rPh>
    <rPh sb="206" eb="208">
      <t>カクホ</t>
    </rPh>
    <rPh sb="213" eb="215">
      <t>カリイレ</t>
    </rPh>
    <rPh sb="216" eb="218">
      <t>ケントウ</t>
    </rPh>
    <rPh sb="223" eb="225">
      <t>ヒツヨウ</t>
    </rPh>
    <rPh sb="232" eb="234">
      <t>リョウキン</t>
    </rPh>
    <rPh sb="234" eb="236">
      <t>カイシュウ</t>
    </rPh>
    <rPh sb="236" eb="237">
      <t>リツ</t>
    </rPh>
    <rPh sb="247" eb="248">
      <t>チョウ</t>
    </rPh>
    <rPh sb="255" eb="257">
      <t>キュウスイ</t>
    </rPh>
    <rPh sb="257" eb="259">
      <t>ゲンカ</t>
    </rPh>
    <rPh sb="261" eb="263">
      <t>ヘイセイ</t>
    </rPh>
    <rPh sb="265" eb="267">
      <t>ネンド</t>
    </rPh>
    <rPh sb="268" eb="269">
      <t>ヒ</t>
    </rPh>
    <rPh sb="272" eb="274">
      <t>ビゾウ</t>
    </rPh>
    <rPh sb="279" eb="281">
      <t>ルイジ</t>
    </rPh>
    <rPh sb="281" eb="283">
      <t>ダンタイ</t>
    </rPh>
    <rPh sb="283" eb="286">
      <t>ヘイキンチ</t>
    </rPh>
    <rPh sb="291" eb="293">
      <t>ドウヨウ</t>
    </rPh>
    <rPh sb="294" eb="296">
      <t>ケイコウ</t>
    </rPh>
    <rPh sb="304" eb="305">
      <t>ヒ</t>
    </rPh>
    <rPh sb="306" eb="307">
      <t>ツヅ</t>
    </rPh>
    <rPh sb="308" eb="310">
      <t>ケイヒ</t>
    </rPh>
    <rPh sb="310" eb="312">
      <t>サクゲン</t>
    </rPh>
    <rPh sb="313" eb="315">
      <t>トウシ</t>
    </rPh>
    <rPh sb="316" eb="319">
      <t>コウリツカ</t>
    </rPh>
    <rPh sb="319" eb="320">
      <t>トウ</t>
    </rPh>
    <rPh sb="321" eb="323">
      <t>ケイエイ</t>
    </rPh>
    <rPh sb="323" eb="325">
      <t>カイゼン</t>
    </rPh>
    <rPh sb="326" eb="327">
      <t>ト</t>
    </rPh>
    <rPh sb="328" eb="329">
      <t>ク</t>
    </rPh>
    <rPh sb="330" eb="332">
      <t>ヒツヨウ</t>
    </rPh>
    <rPh sb="339" eb="341">
      <t>シセツ</t>
    </rPh>
    <rPh sb="341" eb="344">
      <t>リヨウリツ</t>
    </rPh>
    <rPh sb="346" eb="353">
      <t>ルイジダンタイヘイキンチ</t>
    </rPh>
    <rPh sb="354" eb="356">
      <t>ウワマワ</t>
    </rPh>
    <rPh sb="361" eb="363">
      <t>キギョウ</t>
    </rPh>
    <rPh sb="363" eb="364">
      <t>ダン</t>
    </rPh>
    <rPh sb="370" eb="372">
      <t>キンネン</t>
    </rPh>
    <rPh sb="373" eb="375">
      <t>スイドウ</t>
    </rPh>
    <rPh sb="379" eb="381">
      <t>ゲンショウ</t>
    </rPh>
    <rPh sb="382" eb="383">
      <t>ア</t>
    </rPh>
    <rPh sb="387" eb="389">
      <t>シセツ</t>
    </rPh>
    <rPh sb="390" eb="393">
      <t>トウハイゴウ</t>
    </rPh>
    <rPh sb="403" eb="404">
      <t>ハカ</t>
    </rPh>
    <rPh sb="408" eb="410">
      <t>ヨテイ</t>
    </rPh>
    <rPh sb="417" eb="419">
      <t>コンゴ</t>
    </rPh>
    <rPh sb="420" eb="421">
      <t>サ</t>
    </rPh>
    <rPh sb="427" eb="428">
      <t>オモ</t>
    </rPh>
    <rPh sb="435" eb="437">
      <t>ユウシュウ</t>
    </rPh>
    <rPh sb="437" eb="438">
      <t>リツ</t>
    </rPh>
    <rPh sb="439" eb="441">
      <t>ルイジ</t>
    </rPh>
    <rPh sb="441" eb="443">
      <t>ダンタイ</t>
    </rPh>
    <rPh sb="443" eb="446">
      <t>ヘイキンチ</t>
    </rPh>
    <rPh sb="447" eb="449">
      <t>ウワマワ</t>
    </rPh>
    <rPh sb="455" eb="456">
      <t>ヒ</t>
    </rPh>
    <rPh sb="457" eb="458">
      <t>ツヅ</t>
    </rPh>
    <rPh sb="459" eb="461">
      <t>ロウスイ</t>
    </rPh>
    <rPh sb="461" eb="463">
      <t>タイオウ</t>
    </rPh>
    <rPh sb="464" eb="466">
      <t>チョウサ</t>
    </rPh>
    <rPh sb="467" eb="469">
      <t>シュウゼン</t>
    </rPh>
    <rPh sb="470" eb="471">
      <t>トウ</t>
    </rPh>
    <rPh sb="472" eb="474">
      <t>ジンソク</t>
    </rPh>
    <rPh sb="475" eb="477">
      <t>カクジツ</t>
    </rPh>
    <rPh sb="478" eb="48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</si>
</sst>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0.66</c:v>
                </c:pt>
                <c:pt idx="1">
                  <c:v>0.56000000000000005</c:v>
                </c:pt>
                <c:pt idx="2">
                  <c:v>0.23</c:v>
                </c:pt>
                <c:pt idx="3">
                  <c:v>0.32</c:v>
                </c:pt>
                <c:pt idx="4">
                  <c:v>0.32</c:v>
                </c:pt>
              </c:numCache>
            </c:numRef>
          </c:val>
          <c:extLst xmlns:c16r2="http://schemas.microsoft.com/office/drawing/2015/06/chart">
            <c:ext xmlns:c16="http://schemas.microsoft.com/office/drawing/2014/chart" uri="{C3380CC4-5D6E-409C-BE32-E72D297353CC}">
              <c16:uniqueId val="{00000000-9A54-476E-B157-37D335F9139F}"/>
            </c:ext>
          </c:extLst>
        </c:ser>
        <c:dLbls>
          <c:showLegendKey val="0"/>
          <c:showVal val="0"/>
          <c:showCatName val="0"/>
          <c:showSerName val="0"/>
          <c:showPercent val="0"/>
          <c:showBubbleSize val="0"/>
        </c:dLbls>
        <c:gapWidth val="150"/>
        <c:axId val="368080072"/>
        <c:axId val="3680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9A54-476E-B157-37D335F9139F}"/>
            </c:ext>
          </c:extLst>
        </c:ser>
        <c:dLbls>
          <c:showLegendKey val="0"/>
          <c:showVal val="0"/>
          <c:showCatName val="0"/>
          <c:showSerName val="0"/>
          <c:showPercent val="0"/>
          <c:showBubbleSize val="0"/>
        </c:dLbls>
        <c:marker val="1"/>
        <c:smooth val="0"/>
        <c:axId val="368080072"/>
        <c:axId val="368079680"/>
      </c:lineChart>
      <c:dateAx>
        <c:axId val="368080072"/>
        <c:scaling>
          <c:orientation val="minMax"/>
        </c:scaling>
        <c:delete val="1"/>
        <c:axPos val="b"/>
        <c:numFmt formatCode="ge" sourceLinked="1"/>
        <c:majorTickMark val="none"/>
        <c:minorTickMark val="none"/>
        <c:tickLblPos val="none"/>
        <c:crossAx val="368079680"/>
        <c:crosses val="autoZero"/>
        <c:auto val="1"/>
        <c:lblOffset val="100"/>
        <c:baseTimeUnit val="years"/>
      </c:dateAx>
      <c:valAx>
        <c:axId val="3680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8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79.42</c:v>
                </c:pt>
                <c:pt idx="1">
                  <c:v>73.84</c:v>
                </c:pt>
                <c:pt idx="2">
                  <c:v>80.099999999999994</c:v>
                </c:pt>
                <c:pt idx="3">
                  <c:v>78.78</c:v>
                </c:pt>
                <c:pt idx="4">
                  <c:v>78.66</c:v>
                </c:pt>
              </c:numCache>
            </c:numRef>
          </c:val>
          <c:extLst xmlns:c16r2="http://schemas.microsoft.com/office/drawing/2015/06/chart">
            <c:ext xmlns:c16="http://schemas.microsoft.com/office/drawing/2014/chart" uri="{C3380CC4-5D6E-409C-BE32-E72D297353CC}">
              <c16:uniqueId val="{00000000-AB80-4EC5-A604-499286EEE408}"/>
            </c:ext>
          </c:extLst>
        </c:ser>
        <c:dLbls>
          <c:showLegendKey val="0"/>
          <c:showVal val="0"/>
          <c:showCatName val="0"/>
          <c:showSerName val="0"/>
          <c:showPercent val="0"/>
          <c:showBubbleSize val="0"/>
        </c:dLbls>
        <c:gapWidth val="150"/>
        <c:axId val="510419688"/>
        <c:axId val="51034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AB80-4EC5-A604-499286EEE408}"/>
            </c:ext>
          </c:extLst>
        </c:ser>
        <c:dLbls>
          <c:showLegendKey val="0"/>
          <c:showVal val="0"/>
          <c:showCatName val="0"/>
          <c:showSerName val="0"/>
          <c:showPercent val="0"/>
          <c:showBubbleSize val="0"/>
        </c:dLbls>
        <c:marker val="1"/>
        <c:smooth val="0"/>
        <c:axId val="510419688"/>
        <c:axId val="510344656"/>
      </c:lineChart>
      <c:dateAx>
        <c:axId val="510419688"/>
        <c:scaling>
          <c:orientation val="minMax"/>
        </c:scaling>
        <c:delete val="1"/>
        <c:axPos val="b"/>
        <c:numFmt formatCode="ge" sourceLinked="1"/>
        <c:majorTickMark val="none"/>
        <c:minorTickMark val="none"/>
        <c:tickLblPos val="none"/>
        <c:crossAx val="510344656"/>
        <c:crosses val="autoZero"/>
        <c:auto val="1"/>
        <c:lblOffset val="100"/>
        <c:baseTimeUnit val="years"/>
      </c:dateAx>
      <c:valAx>
        <c:axId val="51034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41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81.56</c:v>
                </c:pt>
                <c:pt idx="1">
                  <c:v>84.9</c:v>
                </c:pt>
                <c:pt idx="2">
                  <c:v>87.58</c:v>
                </c:pt>
                <c:pt idx="3">
                  <c:v>89.56</c:v>
                </c:pt>
                <c:pt idx="4">
                  <c:v>89.6</c:v>
                </c:pt>
              </c:numCache>
            </c:numRef>
          </c:val>
          <c:extLst xmlns:c16r2="http://schemas.microsoft.com/office/drawing/2015/06/chart">
            <c:ext xmlns:c16="http://schemas.microsoft.com/office/drawing/2014/chart" uri="{C3380CC4-5D6E-409C-BE32-E72D297353CC}">
              <c16:uniqueId val="{00000000-0718-4A44-A099-628AFDA1CE88}"/>
            </c:ext>
          </c:extLst>
        </c:ser>
        <c:dLbls>
          <c:showLegendKey val="0"/>
          <c:showVal val="0"/>
          <c:showCatName val="0"/>
          <c:showSerName val="0"/>
          <c:showPercent val="0"/>
          <c:showBubbleSize val="0"/>
        </c:dLbls>
        <c:gapWidth val="150"/>
        <c:axId val="510344264"/>
        <c:axId val="5103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0718-4A44-A099-628AFDA1CE88}"/>
            </c:ext>
          </c:extLst>
        </c:ser>
        <c:dLbls>
          <c:showLegendKey val="0"/>
          <c:showVal val="0"/>
          <c:showCatName val="0"/>
          <c:showSerName val="0"/>
          <c:showPercent val="0"/>
          <c:showBubbleSize val="0"/>
        </c:dLbls>
        <c:marker val="1"/>
        <c:smooth val="0"/>
        <c:axId val="510344264"/>
        <c:axId val="510348576"/>
      </c:lineChart>
      <c:dateAx>
        <c:axId val="510344264"/>
        <c:scaling>
          <c:orientation val="minMax"/>
        </c:scaling>
        <c:delete val="1"/>
        <c:axPos val="b"/>
        <c:numFmt formatCode="ge" sourceLinked="1"/>
        <c:majorTickMark val="none"/>
        <c:minorTickMark val="none"/>
        <c:tickLblPos val="none"/>
        <c:crossAx val="510348576"/>
        <c:crosses val="autoZero"/>
        <c:auto val="1"/>
        <c:lblOffset val="100"/>
        <c:baseTimeUnit val="years"/>
      </c:dateAx>
      <c:valAx>
        <c:axId val="5103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34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114.57</c:v>
                </c:pt>
                <c:pt idx="1">
                  <c:v>115.87</c:v>
                </c:pt>
                <c:pt idx="2">
                  <c:v>111.99</c:v>
                </c:pt>
                <c:pt idx="3">
                  <c:v>117.52</c:v>
                </c:pt>
                <c:pt idx="4">
                  <c:v>116.9</c:v>
                </c:pt>
              </c:numCache>
            </c:numRef>
          </c:val>
          <c:extLst xmlns:c16r2="http://schemas.microsoft.com/office/drawing/2015/06/chart">
            <c:ext xmlns:c16="http://schemas.microsoft.com/office/drawing/2014/chart" uri="{C3380CC4-5D6E-409C-BE32-E72D297353CC}">
              <c16:uniqueId val="{00000000-9C0F-4ABC-B286-23898EFE7674}"/>
            </c:ext>
          </c:extLst>
        </c:ser>
        <c:dLbls>
          <c:showLegendKey val="0"/>
          <c:showVal val="0"/>
          <c:showCatName val="0"/>
          <c:showSerName val="0"/>
          <c:showPercent val="0"/>
          <c:showBubbleSize val="0"/>
        </c:dLbls>
        <c:gapWidth val="150"/>
        <c:axId val="510341520"/>
        <c:axId val="51034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9C0F-4ABC-B286-23898EFE7674}"/>
            </c:ext>
          </c:extLst>
        </c:ser>
        <c:dLbls>
          <c:showLegendKey val="0"/>
          <c:showVal val="0"/>
          <c:showCatName val="0"/>
          <c:showSerName val="0"/>
          <c:showPercent val="0"/>
          <c:showBubbleSize val="0"/>
        </c:dLbls>
        <c:marker val="1"/>
        <c:smooth val="0"/>
        <c:axId val="510341520"/>
        <c:axId val="510345832"/>
      </c:lineChart>
      <c:dateAx>
        <c:axId val="510341520"/>
        <c:scaling>
          <c:orientation val="minMax"/>
        </c:scaling>
        <c:delete val="1"/>
        <c:axPos val="b"/>
        <c:numFmt formatCode="ge" sourceLinked="1"/>
        <c:majorTickMark val="none"/>
        <c:minorTickMark val="none"/>
        <c:tickLblPos val="none"/>
        <c:crossAx val="510345832"/>
        <c:crosses val="autoZero"/>
        <c:auto val="1"/>
        <c:lblOffset val="100"/>
        <c:baseTimeUnit val="years"/>
      </c:dateAx>
      <c:valAx>
        <c:axId val="510345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034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47.47</c:v>
                </c:pt>
                <c:pt idx="1">
                  <c:v>50.74</c:v>
                </c:pt>
                <c:pt idx="2">
                  <c:v>52.24</c:v>
                </c:pt>
                <c:pt idx="3">
                  <c:v>52.93</c:v>
                </c:pt>
                <c:pt idx="4">
                  <c:v>53.55</c:v>
                </c:pt>
              </c:numCache>
            </c:numRef>
          </c:val>
          <c:extLst xmlns:c16r2="http://schemas.microsoft.com/office/drawing/2015/06/chart">
            <c:ext xmlns:c16="http://schemas.microsoft.com/office/drawing/2014/chart" uri="{C3380CC4-5D6E-409C-BE32-E72D297353CC}">
              <c16:uniqueId val="{00000000-5093-409A-BFF3-0949CFAD098C}"/>
            </c:ext>
          </c:extLst>
        </c:ser>
        <c:dLbls>
          <c:showLegendKey val="0"/>
          <c:showVal val="0"/>
          <c:showCatName val="0"/>
          <c:showSerName val="0"/>
          <c:showPercent val="0"/>
          <c:showBubbleSize val="0"/>
        </c:dLbls>
        <c:gapWidth val="150"/>
        <c:axId val="510346224"/>
        <c:axId val="51034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5093-409A-BFF3-0949CFAD098C}"/>
            </c:ext>
          </c:extLst>
        </c:ser>
        <c:dLbls>
          <c:showLegendKey val="0"/>
          <c:showVal val="0"/>
          <c:showCatName val="0"/>
          <c:showSerName val="0"/>
          <c:showPercent val="0"/>
          <c:showBubbleSize val="0"/>
        </c:dLbls>
        <c:marker val="1"/>
        <c:smooth val="0"/>
        <c:axId val="510346224"/>
        <c:axId val="510342696"/>
      </c:lineChart>
      <c:dateAx>
        <c:axId val="510346224"/>
        <c:scaling>
          <c:orientation val="minMax"/>
        </c:scaling>
        <c:delete val="1"/>
        <c:axPos val="b"/>
        <c:numFmt formatCode="ge" sourceLinked="1"/>
        <c:majorTickMark val="none"/>
        <c:minorTickMark val="none"/>
        <c:tickLblPos val="none"/>
        <c:crossAx val="510342696"/>
        <c:crosses val="autoZero"/>
        <c:auto val="1"/>
        <c:lblOffset val="100"/>
        <c:baseTimeUnit val="years"/>
      </c:dateAx>
      <c:valAx>
        <c:axId val="51034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34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11.35</c:v>
                </c:pt>
                <c:pt idx="1">
                  <c:v>18.350000000000001</c:v>
                </c:pt>
                <c:pt idx="2">
                  <c:v>20.3</c:v>
                </c:pt>
                <c:pt idx="3">
                  <c:v>20.75</c:v>
                </c:pt>
                <c:pt idx="4">
                  <c:v>21.32</c:v>
                </c:pt>
              </c:numCache>
            </c:numRef>
          </c:val>
          <c:extLst xmlns:c16r2="http://schemas.microsoft.com/office/drawing/2015/06/chart">
            <c:ext xmlns:c16="http://schemas.microsoft.com/office/drawing/2014/chart" uri="{C3380CC4-5D6E-409C-BE32-E72D297353CC}">
              <c16:uniqueId val="{00000000-1303-48AD-9F2F-BE84867A3C45}"/>
            </c:ext>
          </c:extLst>
        </c:ser>
        <c:dLbls>
          <c:showLegendKey val="0"/>
          <c:showVal val="0"/>
          <c:showCatName val="0"/>
          <c:showSerName val="0"/>
          <c:showPercent val="0"/>
          <c:showBubbleSize val="0"/>
        </c:dLbls>
        <c:gapWidth val="150"/>
        <c:axId val="510342304"/>
        <c:axId val="51034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1303-48AD-9F2F-BE84867A3C45}"/>
            </c:ext>
          </c:extLst>
        </c:ser>
        <c:dLbls>
          <c:showLegendKey val="0"/>
          <c:showVal val="0"/>
          <c:showCatName val="0"/>
          <c:showSerName val="0"/>
          <c:showPercent val="0"/>
          <c:showBubbleSize val="0"/>
        </c:dLbls>
        <c:marker val="1"/>
        <c:smooth val="0"/>
        <c:axId val="510342304"/>
        <c:axId val="510347008"/>
      </c:lineChart>
      <c:dateAx>
        <c:axId val="510342304"/>
        <c:scaling>
          <c:orientation val="minMax"/>
        </c:scaling>
        <c:delete val="1"/>
        <c:axPos val="b"/>
        <c:numFmt formatCode="ge" sourceLinked="1"/>
        <c:majorTickMark val="none"/>
        <c:minorTickMark val="none"/>
        <c:tickLblPos val="none"/>
        <c:crossAx val="510347008"/>
        <c:crosses val="autoZero"/>
        <c:auto val="1"/>
        <c:lblOffset val="100"/>
        <c:baseTimeUnit val="years"/>
      </c:dateAx>
      <c:valAx>
        <c:axId val="5103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3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F1-4E61-B1D7-99A8EEFB27A4}"/>
            </c:ext>
          </c:extLst>
        </c:ser>
        <c:dLbls>
          <c:showLegendKey val="0"/>
          <c:showVal val="0"/>
          <c:showCatName val="0"/>
          <c:showSerName val="0"/>
          <c:showPercent val="0"/>
          <c:showBubbleSize val="0"/>
        </c:dLbls>
        <c:gapWidth val="150"/>
        <c:axId val="510347792"/>
        <c:axId val="51041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A3F1-4E61-B1D7-99A8EEFB27A4}"/>
            </c:ext>
          </c:extLst>
        </c:ser>
        <c:dLbls>
          <c:showLegendKey val="0"/>
          <c:showVal val="0"/>
          <c:showCatName val="0"/>
          <c:showSerName val="0"/>
          <c:showPercent val="0"/>
          <c:showBubbleSize val="0"/>
        </c:dLbls>
        <c:marker val="1"/>
        <c:smooth val="0"/>
        <c:axId val="510347792"/>
        <c:axId val="510415768"/>
      </c:lineChart>
      <c:dateAx>
        <c:axId val="510347792"/>
        <c:scaling>
          <c:orientation val="minMax"/>
        </c:scaling>
        <c:delete val="1"/>
        <c:axPos val="b"/>
        <c:numFmt formatCode="ge" sourceLinked="1"/>
        <c:majorTickMark val="none"/>
        <c:minorTickMark val="none"/>
        <c:tickLblPos val="none"/>
        <c:crossAx val="510415768"/>
        <c:crosses val="autoZero"/>
        <c:auto val="1"/>
        <c:lblOffset val="100"/>
        <c:baseTimeUnit val="years"/>
      </c:dateAx>
      <c:valAx>
        <c:axId val="510415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034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509.95</c:v>
                </c:pt>
                <c:pt idx="1">
                  <c:v>419.13</c:v>
                </c:pt>
                <c:pt idx="2">
                  <c:v>770.2</c:v>
                </c:pt>
                <c:pt idx="3">
                  <c:v>615.27</c:v>
                </c:pt>
                <c:pt idx="4">
                  <c:v>581.37</c:v>
                </c:pt>
              </c:numCache>
            </c:numRef>
          </c:val>
          <c:extLst xmlns:c16r2="http://schemas.microsoft.com/office/drawing/2015/06/chart">
            <c:ext xmlns:c16="http://schemas.microsoft.com/office/drawing/2014/chart" uri="{C3380CC4-5D6E-409C-BE32-E72D297353CC}">
              <c16:uniqueId val="{00000000-9513-4A4C-BC0D-7786F5283869}"/>
            </c:ext>
          </c:extLst>
        </c:ser>
        <c:dLbls>
          <c:showLegendKey val="0"/>
          <c:showVal val="0"/>
          <c:showCatName val="0"/>
          <c:showSerName val="0"/>
          <c:showPercent val="0"/>
          <c:showBubbleSize val="0"/>
        </c:dLbls>
        <c:gapWidth val="150"/>
        <c:axId val="510412632"/>
        <c:axId val="51041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9513-4A4C-BC0D-7786F5283869}"/>
            </c:ext>
          </c:extLst>
        </c:ser>
        <c:dLbls>
          <c:showLegendKey val="0"/>
          <c:showVal val="0"/>
          <c:showCatName val="0"/>
          <c:showSerName val="0"/>
          <c:showPercent val="0"/>
          <c:showBubbleSize val="0"/>
        </c:dLbls>
        <c:marker val="1"/>
        <c:smooth val="0"/>
        <c:axId val="510412632"/>
        <c:axId val="510417336"/>
      </c:lineChart>
      <c:dateAx>
        <c:axId val="510412632"/>
        <c:scaling>
          <c:orientation val="minMax"/>
        </c:scaling>
        <c:delete val="1"/>
        <c:axPos val="b"/>
        <c:numFmt formatCode="ge" sourceLinked="1"/>
        <c:majorTickMark val="none"/>
        <c:minorTickMark val="none"/>
        <c:tickLblPos val="none"/>
        <c:crossAx val="510417336"/>
        <c:crosses val="autoZero"/>
        <c:auto val="1"/>
        <c:lblOffset val="100"/>
        <c:baseTimeUnit val="years"/>
      </c:dateAx>
      <c:valAx>
        <c:axId val="510417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041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127.45</c:v>
                </c:pt>
                <c:pt idx="1">
                  <c:v>128.62</c:v>
                </c:pt>
                <c:pt idx="2">
                  <c:v>123.71</c:v>
                </c:pt>
                <c:pt idx="3">
                  <c:v>119.54</c:v>
                </c:pt>
                <c:pt idx="4">
                  <c:v>115.69</c:v>
                </c:pt>
              </c:numCache>
            </c:numRef>
          </c:val>
          <c:extLst xmlns:c16r2="http://schemas.microsoft.com/office/drawing/2015/06/chart">
            <c:ext xmlns:c16="http://schemas.microsoft.com/office/drawing/2014/chart" uri="{C3380CC4-5D6E-409C-BE32-E72D297353CC}">
              <c16:uniqueId val="{00000000-97C1-4B34-B5EB-924E192B5D56}"/>
            </c:ext>
          </c:extLst>
        </c:ser>
        <c:dLbls>
          <c:showLegendKey val="0"/>
          <c:showVal val="0"/>
          <c:showCatName val="0"/>
          <c:showSerName val="0"/>
          <c:showPercent val="0"/>
          <c:showBubbleSize val="0"/>
        </c:dLbls>
        <c:gapWidth val="150"/>
        <c:axId val="510418120"/>
        <c:axId val="5104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97C1-4B34-B5EB-924E192B5D56}"/>
            </c:ext>
          </c:extLst>
        </c:ser>
        <c:dLbls>
          <c:showLegendKey val="0"/>
          <c:showVal val="0"/>
          <c:showCatName val="0"/>
          <c:showSerName val="0"/>
          <c:showPercent val="0"/>
          <c:showBubbleSize val="0"/>
        </c:dLbls>
        <c:marker val="1"/>
        <c:smooth val="0"/>
        <c:axId val="510418120"/>
        <c:axId val="510419296"/>
      </c:lineChart>
      <c:dateAx>
        <c:axId val="510418120"/>
        <c:scaling>
          <c:orientation val="minMax"/>
        </c:scaling>
        <c:delete val="1"/>
        <c:axPos val="b"/>
        <c:numFmt formatCode="ge" sourceLinked="1"/>
        <c:majorTickMark val="none"/>
        <c:minorTickMark val="none"/>
        <c:tickLblPos val="none"/>
        <c:crossAx val="510419296"/>
        <c:crosses val="autoZero"/>
        <c:auto val="1"/>
        <c:lblOffset val="100"/>
        <c:baseTimeUnit val="years"/>
      </c:dateAx>
      <c:valAx>
        <c:axId val="51041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041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112.13</c:v>
                </c:pt>
                <c:pt idx="1">
                  <c:v>113.83</c:v>
                </c:pt>
                <c:pt idx="2">
                  <c:v>109.99</c:v>
                </c:pt>
                <c:pt idx="3">
                  <c:v>115.63</c:v>
                </c:pt>
                <c:pt idx="4">
                  <c:v>114.32</c:v>
                </c:pt>
              </c:numCache>
            </c:numRef>
          </c:val>
          <c:extLst xmlns:c16r2="http://schemas.microsoft.com/office/drawing/2015/06/chart">
            <c:ext xmlns:c16="http://schemas.microsoft.com/office/drawing/2014/chart" uri="{C3380CC4-5D6E-409C-BE32-E72D297353CC}">
              <c16:uniqueId val="{00000000-00A6-4272-BBAF-625707C8D8D1}"/>
            </c:ext>
          </c:extLst>
        </c:ser>
        <c:dLbls>
          <c:showLegendKey val="0"/>
          <c:showVal val="0"/>
          <c:showCatName val="0"/>
          <c:showSerName val="0"/>
          <c:showPercent val="0"/>
          <c:showBubbleSize val="0"/>
        </c:dLbls>
        <c:gapWidth val="150"/>
        <c:axId val="510414984"/>
        <c:axId val="51041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00A6-4272-BBAF-625707C8D8D1}"/>
            </c:ext>
          </c:extLst>
        </c:ser>
        <c:dLbls>
          <c:showLegendKey val="0"/>
          <c:showVal val="0"/>
          <c:showCatName val="0"/>
          <c:showSerName val="0"/>
          <c:showPercent val="0"/>
          <c:showBubbleSize val="0"/>
        </c:dLbls>
        <c:marker val="1"/>
        <c:smooth val="0"/>
        <c:axId val="510414984"/>
        <c:axId val="510416944"/>
      </c:lineChart>
      <c:dateAx>
        <c:axId val="510414984"/>
        <c:scaling>
          <c:orientation val="minMax"/>
        </c:scaling>
        <c:delete val="1"/>
        <c:axPos val="b"/>
        <c:numFmt formatCode="ge" sourceLinked="1"/>
        <c:majorTickMark val="none"/>
        <c:minorTickMark val="none"/>
        <c:tickLblPos val="none"/>
        <c:crossAx val="510416944"/>
        <c:crosses val="autoZero"/>
        <c:auto val="1"/>
        <c:lblOffset val="100"/>
        <c:baseTimeUnit val="years"/>
      </c:dateAx>
      <c:valAx>
        <c:axId val="51041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41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173.47</c:v>
                </c:pt>
                <c:pt idx="1">
                  <c:v>170.67</c:v>
                </c:pt>
                <c:pt idx="2">
                  <c:v>176.97</c:v>
                </c:pt>
                <c:pt idx="3">
                  <c:v>168.5</c:v>
                </c:pt>
                <c:pt idx="4">
                  <c:v>170.45</c:v>
                </c:pt>
              </c:numCache>
            </c:numRef>
          </c:val>
          <c:extLst xmlns:c16r2="http://schemas.microsoft.com/office/drawing/2015/06/chart">
            <c:ext xmlns:c16="http://schemas.microsoft.com/office/drawing/2014/chart" uri="{C3380CC4-5D6E-409C-BE32-E72D297353CC}">
              <c16:uniqueId val="{00000000-E426-42C6-B73F-1C5A85B33865}"/>
            </c:ext>
          </c:extLst>
        </c:ser>
        <c:dLbls>
          <c:showLegendKey val="0"/>
          <c:showVal val="0"/>
          <c:showCatName val="0"/>
          <c:showSerName val="0"/>
          <c:showPercent val="0"/>
          <c:showBubbleSize val="0"/>
        </c:dLbls>
        <c:gapWidth val="150"/>
        <c:axId val="510413416"/>
        <c:axId val="51041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E426-42C6-B73F-1C5A85B33865}"/>
            </c:ext>
          </c:extLst>
        </c:ser>
        <c:dLbls>
          <c:showLegendKey val="0"/>
          <c:showVal val="0"/>
          <c:showCatName val="0"/>
          <c:showSerName val="0"/>
          <c:showPercent val="0"/>
          <c:showBubbleSize val="0"/>
        </c:dLbls>
        <c:marker val="1"/>
        <c:smooth val="0"/>
        <c:axId val="510413416"/>
        <c:axId val="510413808"/>
      </c:lineChart>
      <c:dateAx>
        <c:axId val="510413416"/>
        <c:scaling>
          <c:orientation val="minMax"/>
        </c:scaling>
        <c:delete val="1"/>
        <c:axPos val="b"/>
        <c:numFmt formatCode="ge" sourceLinked="1"/>
        <c:majorTickMark val="none"/>
        <c:minorTickMark val="none"/>
        <c:tickLblPos val="none"/>
        <c:crossAx val="510413808"/>
        <c:crosses val="autoZero"/>
        <c:auto val="1"/>
        <c:lblOffset val="100"/>
        <c:baseTimeUnit val="years"/>
      </c:dateAx>
      <c:valAx>
        <c:axId val="51041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4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J10" sqref="BJ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観音寺市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61070</v>
      </c>
      <c r="AM8" s="59"/>
      <c r="AN8" s="59"/>
      <c r="AO8" s="59"/>
      <c r="AP8" s="59"/>
      <c r="AQ8" s="59"/>
      <c r="AR8" s="59"/>
      <c r="AS8" s="59"/>
      <c r="AT8" s="50">
        <f>データ!$S$6</f>
        <v>117.84</v>
      </c>
      <c r="AU8" s="51"/>
      <c r="AV8" s="51"/>
      <c r="AW8" s="51"/>
      <c r="AX8" s="51"/>
      <c r="AY8" s="51"/>
      <c r="AZ8" s="51"/>
      <c r="BA8" s="51"/>
      <c r="BB8" s="52">
        <f>データ!$T$6</f>
        <v>518.25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80.349999999999994</v>
      </c>
      <c r="J10" s="51"/>
      <c r="K10" s="51"/>
      <c r="L10" s="51"/>
      <c r="M10" s="51"/>
      <c r="N10" s="51"/>
      <c r="O10" s="62"/>
      <c r="P10" s="52">
        <f>データ!$P$6</f>
        <v>99.23</v>
      </c>
      <c r="Q10" s="52"/>
      <c r="R10" s="52"/>
      <c r="S10" s="52"/>
      <c r="T10" s="52"/>
      <c r="U10" s="52"/>
      <c r="V10" s="52"/>
      <c r="W10" s="59">
        <f>データ!$Q$6</f>
        <v>3769</v>
      </c>
      <c r="X10" s="59"/>
      <c r="Y10" s="59"/>
      <c r="Z10" s="59"/>
      <c r="AA10" s="59"/>
      <c r="AB10" s="59"/>
      <c r="AC10" s="59"/>
      <c r="AD10" s="2"/>
      <c r="AE10" s="2"/>
      <c r="AF10" s="2"/>
      <c r="AG10" s="2"/>
      <c r="AH10" s="4"/>
      <c r="AI10" s="4"/>
      <c r="AJ10" s="4"/>
      <c r="AK10" s="4"/>
      <c r="AL10" s="59">
        <f>データ!$U$6</f>
        <v>60374</v>
      </c>
      <c r="AM10" s="59"/>
      <c r="AN10" s="59"/>
      <c r="AO10" s="59"/>
      <c r="AP10" s="59"/>
      <c r="AQ10" s="59"/>
      <c r="AR10" s="59"/>
      <c r="AS10" s="59"/>
      <c r="AT10" s="50">
        <f>データ!$V$6</f>
        <v>80.45</v>
      </c>
      <c r="AU10" s="51"/>
      <c r="AV10" s="51"/>
      <c r="AW10" s="51"/>
      <c r="AX10" s="51"/>
      <c r="AY10" s="51"/>
      <c r="AZ10" s="51"/>
      <c r="BA10" s="51"/>
      <c r="BB10" s="52">
        <f>データ!$W$6</f>
        <v>750.45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27.7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6.7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6.7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9.7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9.7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O+3FF4gHlo39GtfQSCUnIMhsZtEtI/9U5H1bdcuFZAI1ajjPf6ej2V9g3SHb69ay21JB0n5746CU9/XMm8ubA==" saltValue="HoIX7tmyW/SNmKr753t9/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372056</v>
      </c>
      <c r="D6" s="33">
        <f t="shared" si="3"/>
        <v>46</v>
      </c>
      <c r="E6" s="33">
        <f t="shared" si="3"/>
        <v>1</v>
      </c>
      <c r="F6" s="33">
        <f t="shared" si="3"/>
        <v>0</v>
      </c>
      <c r="G6" s="33">
        <f t="shared" si="3"/>
        <v>1</v>
      </c>
      <c r="H6" s="33" t="str">
        <f t="shared" si="3"/>
        <v>香川県　観音寺市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80.349999999999994</v>
      </c>
      <c r="P6" s="34">
        <f t="shared" si="3"/>
        <v>99.23</v>
      </c>
      <c r="Q6" s="34">
        <f t="shared" si="3"/>
        <v>3769</v>
      </c>
      <c r="R6" s="34">
        <f t="shared" si="3"/>
        <v>61070</v>
      </c>
      <c r="S6" s="34">
        <f t="shared" si="3"/>
        <v>117.84</v>
      </c>
      <c r="T6" s="34">
        <f t="shared" si="3"/>
        <v>518.25</v>
      </c>
      <c r="U6" s="34">
        <f t="shared" si="3"/>
        <v>60374</v>
      </c>
      <c r="V6" s="34">
        <f t="shared" si="3"/>
        <v>80.45</v>
      </c>
      <c r="W6" s="34">
        <f t="shared" si="3"/>
        <v>750.45</v>
      </c>
      <c r="X6" s="35">
        <f>IF(X7="",NA(),X7)</f>
        <v>114.57</v>
      </c>
      <c r="Y6" s="35">
        <f t="shared" ref="Y6:AG6" si="4">IF(Y7="",NA(),Y7)</f>
        <v>115.87</v>
      </c>
      <c r="Z6" s="35">
        <f t="shared" si="4"/>
        <v>111.99</v>
      </c>
      <c r="AA6" s="35">
        <f t="shared" si="4"/>
        <v>117.52</v>
      </c>
      <c r="AB6" s="35">
        <f t="shared" si="4"/>
        <v>116.9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509.95</v>
      </c>
      <c r="AU6" s="35">
        <f t="shared" ref="AU6:BC6" si="6">IF(AU7="",NA(),AU7)</f>
        <v>419.13</v>
      </c>
      <c r="AV6" s="35">
        <f t="shared" si="6"/>
        <v>770.2</v>
      </c>
      <c r="AW6" s="35">
        <f t="shared" si="6"/>
        <v>615.27</v>
      </c>
      <c r="AX6" s="35">
        <f t="shared" si="6"/>
        <v>581.37</v>
      </c>
      <c r="AY6" s="35">
        <f t="shared" si="6"/>
        <v>739.59</v>
      </c>
      <c r="AZ6" s="35">
        <f t="shared" si="6"/>
        <v>335.95</v>
      </c>
      <c r="BA6" s="35">
        <f t="shared" si="6"/>
        <v>346.59</v>
      </c>
      <c r="BB6" s="35">
        <f t="shared" si="6"/>
        <v>357.82</v>
      </c>
      <c r="BC6" s="35">
        <f t="shared" si="6"/>
        <v>355.5</v>
      </c>
      <c r="BD6" s="34" t="str">
        <f>IF(BD7="","",IF(BD7="-","【-】","【"&amp;SUBSTITUTE(TEXT(BD7,"#,##0.00"),"-","△")&amp;"】"))</f>
        <v>【264.34】</v>
      </c>
      <c r="BE6" s="35">
        <f>IF(BE7="",NA(),BE7)</f>
        <v>127.45</v>
      </c>
      <c r="BF6" s="35">
        <f t="shared" ref="BF6:BN6" si="7">IF(BF7="",NA(),BF7)</f>
        <v>128.62</v>
      </c>
      <c r="BG6" s="35">
        <f t="shared" si="7"/>
        <v>123.71</v>
      </c>
      <c r="BH6" s="35">
        <f t="shared" si="7"/>
        <v>119.54</v>
      </c>
      <c r="BI6" s="35">
        <f t="shared" si="7"/>
        <v>115.69</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112.13</v>
      </c>
      <c r="BQ6" s="35">
        <f t="shared" ref="BQ6:BY6" si="8">IF(BQ7="",NA(),BQ7)</f>
        <v>113.83</v>
      </c>
      <c r="BR6" s="35">
        <f t="shared" si="8"/>
        <v>109.99</v>
      </c>
      <c r="BS6" s="35">
        <f t="shared" si="8"/>
        <v>115.63</v>
      </c>
      <c r="BT6" s="35">
        <f t="shared" si="8"/>
        <v>114.32</v>
      </c>
      <c r="BU6" s="35">
        <f t="shared" si="8"/>
        <v>99.46</v>
      </c>
      <c r="BV6" s="35">
        <f t="shared" si="8"/>
        <v>105.21</v>
      </c>
      <c r="BW6" s="35">
        <f t="shared" si="8"/>
        <v>105.71</v>
      </c>
      <c r="BX6" s="35">
        <f t="shared" si="8"/>
        <v>106.01</v>
      </c>
      <c r="BY6" s="35">
        <f t="shared" si="8"/>
        <v>104.57</v>
      </c>
      <c r="BZ6" s="34" t="str">
        <f>IF(BZ7="","",IF(BZ7="-","【-】","【"&amp;SUBSTITUTE(TEXT(BZ7,"#,##0.00"),"-","△")&amp;"】"))</f>
        <v>【104.36】</v>
      </c>
      <c r="CA6" s="35">
        <f>IF(CA7="",NA(),CA7)</f>
        <v>173.47</v>
      </c>
      <c r="CB6" s="35">
        <f t="shared" ref="CB6:CJ6" si="9">IF(CB7="",NA(),CB7)</f>
        <v>170.67</v>
      </c>
      <c r="CC6" s="35">
        <f t="shared" si="9"/>
        <v>176.97</v>
      </c>
      <c r="CD6" s="35">
        <f t="shared" si="9"/>
        <v>168.5</v>
      </c>
      <c r="CE6" s="35">
        <f t="shared" si="9"/>
        <v>170.45</v>
      </c>
      <c r="CF6" s="35">
        <f t="shared" si="9"/>
        <v>171.78</v>
      </c>
      <c r="CG6" s="35">
        <f t="shared" si="9"/>
        <v>162.59</v>
      </c>
      <c r="CH6" s="35">
        <f t="shared" si="9"/>
        <v>162.15</v>
      </c>
      <c r="CI6" s="35">
        <f t="shared" si="9"/>
        <v>162.24</v>
      </c>
      <c r="CJ6" s="35">
        <f t="shared" si="9"/>
        <v>165.47</v>
      </c>
      <c r="CK6" s="34" t="str">
        <f>IF(CK7="","",IF(CK7="-","【-】","【"&amp;SUBSTITUTE(TEXT(CK7,"#,##0.00"),"-","△")&amp;"】"))</f>
        <v>【165.71】</v>
      </c>
      <c r="CL6" s="35">
        <f>IF(CL7="",NA(),CL7)</f>
        <v>79.42</v>
      </c>
      <c r="CM6" s="35">
        <f t="shared" ref="CM6:CU6" si="10">IF(CM7="",NA(),CM7)</f>
        <v>73.84</v>
      </c>
      <c r="CN6" s="35">
        <f t="shared" si="10"/>
        <v>80.099999999999994</v>
      </c>
      <c r="CO6" s="35">
        <f t="shared" si="10"/>
        <v>78.78</v>
      </c>
      <c r="CP6" s="35">
        <f t="shared" si="10"/>
        <v>78.66</v>
      </c>
      <c r="CQ6" s="35">
        <f t="shared" si="10"/>
        <v>59.68</v>
      </c>
      <c r="CR6" s="35">
        <f t="shared" si="10"/>
        <v>59.17</v>
      </c>
      <c r="CS6" s="35">
        <f t="shared" si="10"/>
        <v>59.34</v>
      </c>
      <c r="CT6" s="35">
        <f t="shared" si="10"/>
        <v>59.11</v>
      </c>
      <c r="CU6" s="35">
        <f t="shared" si="10"/>
        <v>59.74</v>
      </c>
      <c r="CV6" s="34" t="str">
        <f>IF(CV7="","",IF(CV7="-","【-】","【"&amp;SUBSTITUTE(TEXT(CV7,"#,##0.00"),"-","△")&amp;"】"))</f>
        <v>【60.41】</v>
      </c>
      <c r="CW6" s="35">
        <f>IF(CW7="",NA(),CW7)</f>
        <v>81.56</v>
      </c>
      <c r="CX6" s="35">
        <f t="shared" ref="CX6:DF6" si="11">IF(CX7="",NA(),CX7)</f>
        <v>84.9</v>
      </c>
      <c r="CY6" s="35">
        <f t="shared" si="11"/>
        <v>87.58</v>
      </c>
      <c r="CZ6" s="35">
        <f t="shared" si="11"/>
        <v>89.56</v>
      </c>
      <c r="DA6" s="35">
        <f t="shared" si="11"/>
        <v>89.6</v>
      </c>
      <c r="DB6" s="35">
        <f t="shared" si="11"/>
        <v>87.63</v>
      </c>
      <c r="DC6" s="35">
        <f t="shared" si="11"/>
        <v>87.6</v>
      </c>
      <c r="DD6" s="35">
        <f t="shared" si="11"/>
        <v>87.74</v>
      </c>
      <c r="DE6" s="35">
        <f t="shared" si="11"/>
        <v>87.91</v>
      </c>
      <c r="DF6" s="35">
        <f t="shared" si="11"/>
        <v>87.28</v>
      </c>
      <c r="DG6" s="34" t="str">
        <f>IF(DG7="","",IF(DG7="-","【-】","【"&amp;SUBSTITUTE(TEXT(DG7,"#,##0.00"),"-","△")&amp;"】"))</f>
        <v>【89.93】</v>
      </c>
      <c r="DH6" s="35">
        <f>IF(DH7="",NA(),DH7)</f>
        <v>47.47</v>
      </c>
      <c r="DI6" s="35">
        <f t="shared" ref="DI6:DQ6" si="12">IF(DI7="",NA(),DI7)</f>
        <v>50.74</v>
      </c>
      <c r="DJ6" s="35">
        <f t="shared" si="12"/>
        <v>52.24</v>
      </c>
      <c r="DK6" s="35">
        <f t="shared" si="12"/>
        <v>52.93</v>
      </c>
      <c r="DL6" s="35">
        <f t="shared" si="12"/>
        <v>53.55</v>
      </c>
      <c r="DM6" s="35">
        <f t="shared" si="12"/>
        <v>39.65</v>
      </c>
      <c r="DN6" s="35">
        <f t="shared" si="12"/>
        <v>45.25</v>
      </c>
      <c r="DO6" s="35">
        <f t="shared" si="12"/>
        <v>46.27</v>
      </c>
      <c r="DP6" s="35">
        <f t="shared" si="12"/>
        <v>46.88</v>
      </c>
      <c r="DQ6" s="35">
        <f t="shared" si="12"/>
        <v>46.94</v>
      </c>
      <c r="DR6" s="34" t="str">
        <f>IF(DR7="","",IF(DR7="-","【-】","【"&amp;SUBSTITUTE(TEXT(DR7,"#,##0.00"),"-","△")&amp;"】"))</f>
        <v>【48.12】</v>
      </c>
      <c r="DS6" s="35">
        <f>IF(DS7="",NA(),DS7)</f>
        <v>11.35</v>
      </c>
      <c r="DT6" s="35">
        <f t="shared" ref="DT6:EB6" si="13">IF(DT7="",NA(),DT7)</f>
        <v>18.350000000000001</v>
      </c>
      <c r="DU6" s="35">
        <f t="shared" si="13"/>
        <v>20.3</v>
      </c>
      <c r="DV6" s="35">
        <f t="shared" si="13"/>
        <v>20.75</v>
      </c>
      <c r="DW6" s="35">
        <f t="shared" si="13"/>
        <v>21.32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0.66</v>
      </c>
      <c r="EE6" s="35">
        <f t="shared" ref="EE6:EM6" si="14">IF(EE7="",NA(),EE7)</f>
        <v>0.56000000000000005</v>
      </c>
      <c r="EF6" s="35">
        <f t="shared" si="14"/>
        <v>0.23</v>
      </c>
      <c r="EG6" s="35">
        <f t="shared" si="14"/>
        <v>0.32</v>
      </c>
      <c r="EH6" s="35">
        <f t="shared" si="14"/>
        <v>0.32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372056</v>
      </c>
      <c r="D7" s="37">
        <v>46</v>
      </c>
      <c r="E7" s="37">
        <v>1</v>
      </c>
      <c r="F7" s="37">
        <v>0</v>
      </c>
      <c r="G7" s="37">
        <v>1</v>
      </c>
      <c r="H7" s="37" t="s">
        <v>105</v>
      </c>
      <c r="I7" s="37" t="s">
        <v>106</v>
      </c>
      <c r="J7" s="37" t="s">
        <v>107</v>
      </c>
      <c r="K7" s="37" t="s">
        <v>108</v>
      </c>
      <c r="L7" s="37" t="s">
        <v>109</v>
      </c>
      <c r="M7" s="37" t="s">
        <v>110</v>
      </c>
      <c r="N7" s="38" t="s">
        <v>111</v>
      </c>
      <c r="O7" s="38">
        <v>80.349999999999994</v>
      </c>
      <c r="P7" s="38">
        <v>99.23</v>
      </c>
      <c r="Q7" s="38">
        <v>3769</v>
      </c>
      <c r="R7" s="38">
        <v>61070</v>
      </c>
      <c r="S7" s="38">
        <v>117.84</v>
      </c>
      <c r="T7" s="38">
        <v>518.25</v>
      </c>
      <c r="U7" s="38">
        <v>60374</v>
      </c>
      <c r="V7" s="38">
        <v>80.45</v>
      </c>
      <c r="W7" s="38">
        <v>750.45</v>
      </c>
      <c r="X7" s="38">
        <v>114.57</v>
      </c>
      <c r="Y7" s="38">
        <v>115.87</v>
      </c>
      <c r="Z7" s="38">
        <v>111.99</v>
      </c>
      <c r="AA7" s="38">
        <v>117.52</v>
      </c>
      <c r="AB7" s="38">
        <v>116.9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509.95</v>
      </c>
      <c r="AU7" s="38">
        <v>419.13</v>
      </c>
      <c r="AV7" s="38">
        <v>770.2</v>
      </c>
      <c r="AW7" s="38">
        <v>615.27</v>
      </c>
      <c r="AX7" s="38">
        <v>581.37</v>
      </c>
      <c r="AY7" s="38">
        <v>739.59</v>
      </c>
      <c r="AZ7" s="38">
        <v>335.95</v>
      </c>
      <c r="BA7" s="38">
        <v>346.59</v>
      </c>
      <c r="BB7" s="38">
        <v>357.82</v>
      </c>
      <c r="BC7" s="38">
        <v>355.5</v>
      </c>
      <c r="BD7" s="38">
        <v>264.33999999999997</v>
      </c>
      <c r="BE7" s="38">
        <v>127.45</v>
      </c>
      <c r="BF7" s="38">
        <v>128.62</v>
      </c>
      <c r="BG7" s="38">
        <v>123.71</v>
      </c>
      <c r="BH7" s="38">
        <v>119.54</v>
      </c>
      <c r="BI7" s="38">
        <v>115.69</v>
      </c>
      <c r="BJ7" s="38">
        <v>324.08999999999997</v>
      </c>
      <c r="BK7" s="38">
        <v>319.82</v>
      </c>
      <c r="BL7" s="38">
        <v>312.02999999999997</v>
      </c>
      <c r="BM7" s="38">
        <v>307.45999999999998</v>
      </c>
      <c r="BN7" s="38">
        <v>312.58</v>
      </c>
      <c r="BO7" s="38">
        <v>274.27</v>
      </c>
      <c r="BP7" s="38">
        <v>112.13</v>
      </c>
      <c r="BQ7" s="38">
        <v>113.83</v>
      </c>
      <c r="BR7" s="38">
        <v>109.99</v>
      </c>
      <c r="BS7" s="38">
        <v>115.63</v>
      </c>
      <c r="BT7" s="38">
        <v>114.32</v>
      </c>
      <c r="BU7" s="38">
        <v>99.46</v>
      </c>
      <c r="BV7" s="38">
        <v>105.21</v>
      </c>
      <c r="BW7" s="38">
        <v>105.71</v>
      </c>
      <c r="BX7" s="38">
        <v>106.01</v>
      </c>
      <c r="BY7" s="38">
        <v>104.57</v>
      </c>
      <c r="BZ7" s="38">
        <v>104.36</v>
      </c>
      <c r="CA7" s="38">
        <v>173.47</v>
      </c>
      <c r="CB7" s="38">
        <v>170.67</v>
      </c>
      <c r="CC7" s="38">
        <v>176.97</v>
      </c>
      <c r="CD7" s="38">
        <v>168.5</v>
      </c>
      <c r="CE7" s="38">
        <v>170.45</v>
      </c>
      <c r="CF7" s="38">
        <v>171.78</v>
      </c>
      <c r="CG7" s="38">
        <v>162.59</v>
      </c>
      <c r="CH7" s="38">
        <v>162.15</v>
      </c>
      <c r="CI7" s="38">
        <v>162.24</v>
      </c>
      <c r="CJ7" s="38">
        <v>165.47</v>
      </c>
      <c r="CK7" s="38">
        <v>165.71</v>
      </c>
      <c r="CL7" s="38">
        <v>79.42</v>
      </c>
      <c r="CM7" s="38">
        <v>73.84</v>
      </c>
      <c r="CN7" s="38">
        <v>80.099999999999994</v>
      </c>
      <c r="CO7" s="38">
        <v>78.78</v>
      </c>
      <c r="CP7" s="38">
        <v>78.66</v>
      </c>
      <c r="CQ7" s="38">
        <v>59.68</v>
      </c>
      <c r="CR7" s="38">
        <v>59.17</v>
      </c>
      <c r="CS7" s="38">
        <v>59.34</v>
      </c>
      <c r="CT7" s="38">
        <v>59.11</v>
      </c>
      <c r="CU7" s="38">
        <v>59.74</v>
      </c>
      <c r="CV7" s="38">
        <v>60.41</v>
      </c>
      <c r="CW7" s="38">
        <v>81.56</v>
      </c>
      <c r="CX7" s="38">
        <v>84.9</v>
      </c>
      <c r="CY7" s="38">
        <v>87.58</v>
      </c>
      <c r="CZ7" s="38">
        <v>89.56</v>
      </c>
      <c r="DA7" s="38">
        <v>89.6</v>
      </c>
      <c r="DB7" s="38">
        <v>87.63</v>
      </c>
      <c r="DC7" s="38">
        <v>87.6</v>
      </c>
      <c r="DD7" s="38">
        <v>87.74</v>
      </c>
      <c r="DE7" s="38">
        <v>87.91</v>
      </c>
      <c r="DF7" s="38">
        <v>87.28</v>
      </c>
      <c r="DG7" s="38">
        <v>89.93</v>
      </c>
      <c r="DH7" s="38">
        <v>47.47</v>
      </c>
      <c r="DI7" s="38">
        <v>50.74</v>
      </c>
      <c r="DJ7" s="38">
        <v>52.24</v>
      </c>
      <c r="DK7" s="38">
        <v>52.93</v>
      </c>
      <c r="DL7" s="38">
        <v>53.55</v>
      </c>
      <c r="DM7" s="38">
        <v>39.65</v>
      </c>
      <c r="DN7" s="38">
        <v>45.25</v>
      </c>
      <c r="DO7" s="38">
        <v>46.27</v>
      </c>
      <c r="DP7" s="38">
        <v>46.88</v>
      </c>
      <c r="DQ7" s="38">
        <v>46.94</v>
      </c>
      <c r="DR7" s="38">
        <v>48.12</v>
      </c>
      <c r="DS7" s="38">
        <v>11.35</v>
      </c>
      <c r="DT7" s="38">
        <v>18.350000000000001</v>
      </c>
      <c r="DU7" s="38">
        <v>20.3</v>
      </c>
      <c r="DV7" s="38">
        <v>20.75</v>
      </c>
      <c r="DW7" s="38">
        <v>21.32</v>
      </c>
      <c r="DX7" s="38">
        <v>9.7100000000000009</v>
      </c>
      <c r="DY7" s="38">
        <v>10.71</v>
      </c>
      <c r="DZ7" s="38">
        <v>10.93</v>
      </c>
      <c r="EA7" s="38">
        <v>13.39</v>
      </c>
      <c r="EB7" s="38">
        <v>14.48</v>
      </c>
      <c r="EC7" s="38">
        <v>15.89</v>
      </c>
      <c r="ED7" s="38">
        <v>0.66</v>
      </c>
      <c r="EE7" s="38">
        <v>0.56000000000000005</v>
      </c>
      <c r="EF7" s="38">
        <v>0.23</v>
      </c>
      <c r="EG7" s="38">
        <v>0.32</v>
      </c>
      <c r="EH7" s="38">
        <v>0.32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