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政\財政2\財政状況資料集\H30\04県提出\"/>
    </mc:Choice>
  </mc:AlternateContent>
  <bookViews>
    <workbookView xWindow="0" yWindow="0" windowWidth="20490" windowHeight="90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BW34" i="10" s="1"/>
  <c r="AM38" i="10"/>
  <c r="U38" i="10"/>
  <c r="C38" i="10"/>
  <c r="CO37" i="10"/>
  <c r="BE37" i="10"/>
  <c r="AM37" i="10"/>
  <c r="U37" i="10"/>
  <c r="C37" i="10"/>
  <c r="BE36" i="10"/>
  <c r="AM36" i="10"/>
  <c r="U36" i="10"/>
  <c r="C36" i="10"/>
  <c r="BE35" i="10"/>
  <c r="AM35" i="10"/>
  <c r="U35" i="10"/>
  <c r="C35"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<sst xmlns="http://schemas.openxmlformats.org/spreadsheetml/2006/main" count="1084" uniqueCount="639">
  <si>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</si>
  <si>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</si>
  <si>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</si>
  <si>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</si>
  <si>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</si>
  <si>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</si>
  <si>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</si>
  <si>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</si>
  <si>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</si>
  <si>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</si>
  <si>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</si>
  <si>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</si>
  <si>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</si>
  <si>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</si>
  <si>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</si>
  <si>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</si>
  <si>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</si>
  <si>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</si>
  <si>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</si>
  <si>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</si>
  <si>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</si>
  <si>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</si>
  <si>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</si>
  <si>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</si>
  <si>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</si>
  <si>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</si>
  <si>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</si>
  <si>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</si>
  <si>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</si>
  <si>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</si>
  <si>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</si>
  <si>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</si>
  <si>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</si>
  <si>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</si>
  <si>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</si>
  <si>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</si>
  <si>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</si>
  <si>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</si>
  <si>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</si>
  <si>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</si>
  <si>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</si>
  <si>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</si>
  <si>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</si>
  <si>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</si>
  <si>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</si>
  <si>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</si>
  <si>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</si>
  <si>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</si>
  <si>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</si>
  <si>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</si>
  <si>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</si>
  <si>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</si>
  <si>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</si>
  <si>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</si>
  <si>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</si>
  <si>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</si>
  <si>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</si>
  <si>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</si>
  <si>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</si>
  <si>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</si>
  <si>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</si>
  <si>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</si>
  <si>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</si>
  <si>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</si>
  <si>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</si>
  <si>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</si>
  <si>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</si>
  <si>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</si>
  <si>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</si>
  <si>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</si>
  <si>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</si>
  <si>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</si>
  <si>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</si>
  <si>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</si>
  <si>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</si>
  <si>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</si>
  <si>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</si>
  <si>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</si>
  <si>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</si>
  <si>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</si>
  <si>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</si>
  <si>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</si>
  <si>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</si>
  <si>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</si>
  <si>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</si>
  <si>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</si>
  <si>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</si>
  <si>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</si>
  <si>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</si>
  <si>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</si>
  <si>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</si>
  <si>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</si>
  <si>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</si>
  <si>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</si>
  <si>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</si>
  <si>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</si>
  <si>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</si>
  <si>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</si>
  <si>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観音寺市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</si>
  <si>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</si>
  <si>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</si>
  <si>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</si>
  <si>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</si>
  <si>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</si>
  <si>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</si>
  <si>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</si>
  <si>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</si>
  <si>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</si>
  <si>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</si>
  <si>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</si>
  <si>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</si>
  <si>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</si>
  <si>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</si>
  <si>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</si>
  <si>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</si>
  <si>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</si>
  <si>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</si>
  <si>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</si>
  <si>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</si>
  <si>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</si>
  <si>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</si>
  <si>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</si>
  <si>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</si>
  <si>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</si>
  <si>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</si>
  <si>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</si>
  <si>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</si>
  <si>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</si>
  <si>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</si>
  <si>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</si>
  <si>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</si>
  <si>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</si>
  <si>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</si>
  <si>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</si>
  <si>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</si>
  <si>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</si>
  <si>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</si>
  <si>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</si>
  <si>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</si>
  <si>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</si>
  <si>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</si>
  <si>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</si>
  <si>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</si>
  <si>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</si>
  <si>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</si>
  <si>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</si>
  <si>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</si>
  <si>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</si>
  <si>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</si>
  <si>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</si>
  <si>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</si>
  <si>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</si>
  <si>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</si>
  <si>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</si>
  <si>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</si>
  <si>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</si>
  <si>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</si>
  <si>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</si>
  <si>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</si>
  <si>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</si>
  <si>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</si>
  <si>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</si>
  <si>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</si>
  <si>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</si>
  <si>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</si>
  <si>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</si>
  <si>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</si>
  <si>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</si>
  <si>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</si>
  <si>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</si>
  <si>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</si>
  <si>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</si>
  <si>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</si>
  <si>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</si>
  <si>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</si>
  <si>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</si>
  <si>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</si>
  <si>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</si>
  <si>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</si>
  <si>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</si>
  <si>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</si>
  <si>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</si>
  <si>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</si>
  <si>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</si>
  <si>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</si>
  <si>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</si>
  <si>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</si>
  <si>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</si>
  <si>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</si>
  <si>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</si>
  <si>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</si>
  <si>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</si>
  <si>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</si>
  <si>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</si>
  <si>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</si>
  <si>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</si>
  <si>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</si>
  <si>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</si>
  <si>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</si>
  <si>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</si>
  <si>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</si>
  <si>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</si>
  <si>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</si>
  <si>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</si>
  <si>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</si>
  <si>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</si>
  <si>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</si>
  <si>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</si>
  <si>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</si>
  <si>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</si>
  <si>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</si>
  <si>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</si>
  <si>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</si>
  <si>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</si>
  <si>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</si>
  <si>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香川県観音寺市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</si>
  <si>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</si>
  <si>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</si>
  <si>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</si>
  <si>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</si>
  <si>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</si>
  <si>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</si>
  <si>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</si>
  <si>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</si>
  <si>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</si>
  <si>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</si>
  <si>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</si>
  <si>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</si>
  <si>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</si>
  <si>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</si>
  <si>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</si>
  <si>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</si>
  <si>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</si>
  <si>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</si>
  <si>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</si>
  <si>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</si>
  <si>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</si>
  <si>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</si>
  <si>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</si>
  <si>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</si>
  <si>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</si>
  <si>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</si>
  <si>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</si>
  <si>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</si>
  <si>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</si>
  <si>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</si>
  <si>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</si>
  <si>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</si>
  <si>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</si>
  <si>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</si>
  <si>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</si>
  <si>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</si>
  <si>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</si>
  <si>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</si>
  <si>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</si>
  <si>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</si>
  <si>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</si>
  <si>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</si>
  <si>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</si>
  <si>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</si>
  <si>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</si>
  <si>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</si>
  <si>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</si>
  <si>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</si>
  <si>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</si>
  <si>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</si>
  <si>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</si>
  <si>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</si>
  <si>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</si>
  <si>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</si>
  <si>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</si>
  <si>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</si>
  <si>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</si>
  <si>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</si>
  <si>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</si>
  <si>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</si>
  <si>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</si>
  <si>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</si>
  <si>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</si>
  <si>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</si>
  <si>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</si>
  <si>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</si>
  <si>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</si>
  <si>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</si>
  <si>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</si>
  <si>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</si>
  <si>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</si>
  <si>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</si>
  <si>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</si>
  <si>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</si>
  <si>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</si>
  <si>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</si>
  <si>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</si>
  <si>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</si>
  <si>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</si>
  <si>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</si>
  <si>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</si>
  <si>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</si>
  <si>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</si>
  <si>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</si>
  <si>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</si>
  <si>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</si>
  <si>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</si>
  <si>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</si>
  <si>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</si>
  <si>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</si>
  <si>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</si>
  <si>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</si>
  <si>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</si>
  <si>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</si>
  <si>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</si>
  <si>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</si>
  <si>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</si>
  <si>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</si>
  <si>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</si>
  <si>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</si>
  <si>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</si>
  <si>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</si>
  <si>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</si>
  <si>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</si>
  <si>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</si>
  <si>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</si>
  <si>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</si>
  <si>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</si>
  <si>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</si>
  <si>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</si>
  <si>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</si>
  <si>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</si>
  <si>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</si>
  <si>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</si>
  <si>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</si>
  <si>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</si>
  <si>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</si>
  <si>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</si>
  <si>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</si>
  <si>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</si>
  <si>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</si>
  <si>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</si>
  <si>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交通</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</si>
  <si>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</si>
  <si>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</si>
  <si>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</si>
  <si>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</si>
  <si>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</si>
  <si>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</si>
  <si>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</si>
  <si>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</si>
  <si>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</si>
  <si>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</si>
  <si>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</si>
  <si>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</si>
  <si>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</si>
  <si>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</si>
  <si>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</si>
  <si>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</si>
  <si>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</si>
  <si>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</si>
  <si>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</si>
  <si>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</si>
  <si>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</si>
  <si>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</si>
  <si>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</si>
  <si>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</si>
  <si>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</si>
  <si>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香川県観音寺市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</si>
  <si>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</si>
  <si>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</si>
  <si>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</si>
  <si>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</si>
  <si>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</si>
  <si>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</si>
  <si>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</si>
  <si>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</si>
  <si>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</si>
  <si>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</si>
  <si>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</si>
  <si>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</si>
  <si>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</si>
  <si>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</si>
  <si>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</si>
  <si>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</si>
  <si>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</si>
  <si>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</si>
  <si>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</si>
  <si>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</si>
  <si>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</si>
  <si>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粟井坂瀬山林特別会計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</si>
  <si>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</si>
  <si>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</si>
  <si>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</si>
  <si>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</si>
  <si>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</si>
  <si>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</si>
  <si>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</si>
  <si>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</si>
  <si>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</si>
  <si>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</si>
  <si>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</si>
  <si>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</si>
  <si>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</si>
  <si>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</si>
  <si>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</si>
  <si>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国民健康保険伊吹診療所特別会計</t>
    <phoneticPr fontId="5"/>
  </si>
  <si>
    <t>後期高齢者医療事業特別会計</t>
    <phoneticPr fontId="5"/>
  </si>
  <si>
    <t>介護保険事業特別会計</t>
    <phoneticPr fontId="5"/>
  </si>
  <si>
    <t>介護予防サービス事業特別会計</t>
    <phoneticPr fontId="5"/>
  </si>
  <si>
    <t>航路事業特別会計</t>
    <phoneticPr fontId="5"/>
  </si>
  <si>
    <t>法非適用企業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</si>
  <si>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</si>
  <si>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</si>
  <si>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</si>
  <si>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</si>
  <si>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</si>
  <si>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</si>
  <si>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</si>
  <si>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</si>
  <si>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</si>
  <si>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</si>
  <si>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</si>
  <si>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</si>
  <si>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</si>
  <si>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</si>
  <si>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</si>
  <si>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</si>
  <si>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</si>
  <si>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</si>
  <si>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</si>
  <si>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</si>
  <si>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</si>
  <si>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</si>
  <si>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</si>
  <si>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</si>
  <si>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</si>
  <si>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</si>
  <si>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</si>
  <si>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</si>
  <si>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</si>
  <si>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</si>
  <si>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</si>
  <si>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</si>
  <si>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</si>
  <si>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</si>
  <si>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</si>
  <si>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</si>
  <si>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</si>
  <si>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</si>
  <si>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</si>
  <si>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</si>
  <si>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</si>
  <si>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</si>
  <si>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</si>
  <si>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</si>
  <si>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</si>
  <si>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</si>
  <si>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</si>
  <si>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</si>
  <si>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</si>
  <si>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</si>
  <si>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</si>
  <si>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</si>
  <si>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</si>
  <si>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</si>
  <si>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</si>
  <si>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</si>
  <si>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</si>
  <si>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</si>
  <si>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</si>
  <si>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</si>
  <si>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</si>
  <si>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</si>
  <si>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</si>
  <si>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</si>
  <si>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</si>
  <si>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</si>
  <si>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</si>
  <si>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</si>
  <si>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</si>
  <si>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</si>
  <si>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</si>
  <si>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</si>
  <si>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</si>
  <si>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航路事業特別会計</t>
    <phoneticPr fontId="5"/>
  </si>
  <si>
    <t>-</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</si>
  <si>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</si>
  <si>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</si>
  <si>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</si>
  <si>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</si>
  <si>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</si>
  <si>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</si>
  <si>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</si>
  <si>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</si>
  <si>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</si>
  <si>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</si>
  <si>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</si>
  <si>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</si>
  <si>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</si>
  <si>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</si>
  <si>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</si>
  <si>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</si>
  <si>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</si>
  <si>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</si>
  <si>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</si>
  <si>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</si>
  <si>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</si>
  <si>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</si>
  <si>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</si>
  <si>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</si>
  <si>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</si>
  <si>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</si>
  <si>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</si>
  <si>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</si>
  <si>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</si>
  <si>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</si>
  <si>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</si>
  <si>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</si>
  <si>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</si>
  <si>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</si>
  <si>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</si>
  <si>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</si>
  <si>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</si>
  <si>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</si>
  <si>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</si>
  <si>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</si>
  <si>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</si>
  <si>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</si>
  <si>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</si>
  <si>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</si>
  <si>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</si>
  <si>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</si>
  <si>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</si>
  <si>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</si>
  <si>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</si>
  <si>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</si>
  <si>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</si>
  <si>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</si>
  <si>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</si>
  <si>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</si>
  <si>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</si>
  <si>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</si>
  <si>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</si>
  <si>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</si>
  <si>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</si>
  <si>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</si>
  <si>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</si>
  <si>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</si>
  <si>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</si>
  <si>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</si>
  <si>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</si>
  <si>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</si>
  <si>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</si>
  <si>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</si>
  <si>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</si>
  <si>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</si>
  <si>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</si>
  <si>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</si>
  <si>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</si>
  <si>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</si>
  <si>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</si>
  <si>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</si>
  <si>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</si>
  <si>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</si>
  <si>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</si>
  <si>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</si>
  <si>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</si>
  <si>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</si>
  <si>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</si>
  <si>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</si>
  <si>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</si>
  <si>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</si>
  <si>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</si>
  <si>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1.05</t>
  </si>
  <si>
    <t>▲ 1.47</t>
  </si>
  <si>
    <t>▲ 1.59</t>
  </si>
  <si>
    <t>▲ 5.10</t>
  </si>
  <si>
    <t>一般会計</t>
  </si>
  <si>
    <t>公共下水道事業特別会計</t>
  </si>
  <si>
    <t>介護保険事業特別会計</t>
  </si>
  <si>
    <t>航路事業特別会計</t>
  </si>
  <si>
    <t>施設貸付事業特別会計</t>
  </si>
  <si>
    <t>粟井坂瀬山林特別会計</t>
  </si>
  <si>
    <t>農業集落排水事業特別会計</t>
  </si>
  <si>
    <t>国民健康保険事業特別会計</t>
  </si>
  <si>
    <t>▲ 0.30</t>
  </si>
  <si>
    <t>その他会計（赤字）</t>
  </si>
  <si>
    <t>その他会計（黒字）</t>
  </si>
  <si>
    <t>H25末</t>
    <phoneticPr fontId="5"/>
  </si>
  <si>
    <t>H26末</t>
    <phoneticPr fontId="5"/>
  </si>
  <si>
    <t>H27末</t>
    <phoneticPr fontId="5"/>
  </si>
  <si>
    <t>H28末</t>
    <phoneticPr fontId="5"/>
  </si>
  <si>
    <t>H29末</t>
    <phoneticPr fontId="5"/>
  </si>
  <si>
    <t>三観広域行政組合（一般会計）</t>
    <rPh sb="0" eb="1">
      <t>サン</t>
    </rPh>
    <rPh sb="1" eb="2">
      <t>カン</t>
    </rPh>
    <rPh sb="2" eb="4">
      <t>コウイキ</t>
    </rPh>
    <rPh sb="4" eb="6">
      <t>ギョウセイ</t>
    </rPh>
    <rPh sb="6" eb="8">
      <t>クミアイ</t>
    </rPh>
    <rPh sb="9" eb="11">
      <t>イッパン</t>
    </rPh>
    <rPh sb="11" eb="13">
      <t>カイケイ</t>
    </rPh>
    <phoneticPr fontId="2"/>
  </si>
  <si>
    <t>三観広域行政組合（電子計算センター）</t>
    <rPh sb="0" eb="1">
      <t>サン</t>
    </rPh>
    <rPh sb="1" eb="2">
      <t>カン</t>
    </rPh>
    <rPh sb="2" eb="4">
      <t>コウイキ</t>
    </rPh>
    <rPh sb="4" eb="6">
      <t>ギョウセイ</t>
    </rPh>
    <rPh sb="6" eb="8">
      <t>クミアイ</t>
    </rPh>
    <rPh sb="9" eb="11">
      <t>デンシ</t>
    </rPh>
    <rPh sb="11" eb="13">
      <t>ケイサン</t>
    </rPh>
    <phoneticPr fontId="2"/>
  </si>
  <si>
    <t>三豊総合病院企業団（病院事業会計）</t>
    <rPh sb="0" eb="2">
      <t>ミトヨ</t>
    </rPh>
    <rPh sb="2" eb="4">
      <t>ソウゴウ</t>
    </rPh>
    <rPh sb="4" eb="6">
      <t>ビョウイン</t>
    </rPh>
    <rPh sb="6" eb="8">
      <t>キギョウ</t>
    </rPh>
    <rPh sb="8" eb="9">
      <t>ダン</t>
    </rPh>
    <rPh sb="10" eb="12">
      <t>ビョウイン</t>
    </rPh>
    <rPh sb="12" eb="14">
      <t>ジギョウ</t>
    </rPh>
    <rPh sb="14" eb="16">
      <t>カイケイ</t>
    </rPh>
    <phoneticPr fontId="2"/>
  </si>
  <si>
    <t>三豊総合病院企業団（保健福祉総合施設事業）</t>
    <rPh sb="0" eb="2">
      <t>ミトヨ</t>
    </rPh>
    <rPh sb="2" eb="4">
      <t>ソウゴウ</t>
    </rPh>
    <rPh sb="4" eb="6">
      <t>ビョウイン</t>
    </rPh>
    <rPh sb="6" eb="8">
      <t>キギョウ</t>
    </rPh>
    <rPh sb="8" eb="9">
      <t>ダン</t>
    </rPh>
    <rPh sb="10" eb="12">
      <t>ホケン</t>
    </rPh>
    <rPh sb="12" eb="14">
      <t>フクシ</t>
    </rPh>
    <rPh sb="14" eb="16">
      <t>ソウゴウ</t>
    </rPh>
    <rPh sb="16" eb="18">
      <t>シセツ</t>
    </rPh>
    <rPh sb="18" eb="20">
      <t>ジギョウ</t>
    </rPh>
    <phoneticPr fontId="2"/>
  </si>
  <si>
    <t>三豊総合病院企業団（介護老人保健施設事業会計）</t>
    <rPh sb="0" eb="4">
      <t>ミトヨソウゴウ</t>
    </rPh>
    <rPh sb="4" eb="6">
      <t>ビョウイン</t>
    </rPh>
    <rPh sb="6" eb="8">
      <t>キギョウ</t>
    </rPh>
    <rPh sb="8" eb="9">
      <t>ダン</t>
    </rPh>
    <rPh sb="10" eb="12">
      <t>カイゴ</t>
    </rPh>
    <rPh sb="12" eb="14">
      <t>ロウジン</t>
    </rPh>
    <rPh sb="14" eb="16">
      <t>ホケン</t>
    </rPh>
    <rPh sb="16" eb="18">
      <t>シセツ</t>
    </rPh>
    <rPh sb="18" eb="20">
      <t>ジギョウ</t>
    </rPh>
    <rPh sb="20" eb="22">
      <t>カイケイ</t>
    </rPh>
    <phoneticPr fontId="2"/>
  </si>
  <si>
    <t>香川県三豊市観音寺市学校組合</t>
    <rPh sb="0" eb="3">
      <t>カガワケン</t>
    </rPh>
    <rPh sb="3" eb="6">
      <t>ミトヨシ</t>
    </rPh>
    <rPh sb="6" eb="10">
      <t>カンオンジシ</t>
    </rPh>
    <rPh sb="10" eb="12">
      <t>ガッコウ</t>
    </rPh>
    <rPh sb="12" eb="14">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</si>
  <si>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</si>
  <si>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</si>
  <si>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</si>
  <si>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</si>
  <si>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</si>
  <si>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</si>
  <si>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</si>
  <si>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</si>
  <si>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</si>
  <si>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</si>
  <si>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観音寺市土地開発公社</t>
    <rPh sb="0" eb="4">
      <t>カンオンジシ</t>
    </rPh>
    <rPh sb="4" eb="6">
      <t>トチ</t>
    </rPh>
    <rPh sb="6" eb="8">
      <t>カイハツ</t>
    </rPh>
    <rPh sb="8" eb="10">
      <t>コウシャ</t>
    </rPh>
    <phoneticPr fontId="2"/>
  </si>
  <si>
    <t>株式会社観音寺冷蔵センター</t>
    <rPh sb="0" eb="2">
      <t>カブシキ</t>
    </rPh>
    <rPh sb="2" eb="4">
      <t>カイシャ</t>
    </rPh>
    <rPh sb="4" eb="7">
      <t>カンオンジ</t>
    </rPh>
    <rPh sb="7" eb="9">
      <t>レイゾウ</t>
    </rPh>
    <phoneticPr fontId="2"/>
  </si>
  <si>
    <t>観音寺観光開発株式会社</t>
    <rPh sb="0" eb="3">
      <t>カンオンジ</t>
    </rPh>
    <rPh sb="3" eb="5">
      <t>カンコウ</t>
    </rPh>
    <rPh sb="5" eb="7">
      <t>カイハツ</t>
    </rPh>
    <rPh sb="7" eb="9">
      <t>カブシキ</t>
    </rPh>
    <rPh sb="9" eb="11">
      <t>カイシャ</t>
    </rPh>
    <phoneticPr fontId="2"/>
  </si>
  <si>
    <t>〇</t>
    <phoneticPr fontId="2"/>
  </si>
  <si>
    <t>-</t>
    <phoneticPr fontId="2"/>
  </si>
  <si>
    <t>-</t>
    <phoneticPr fontId="2"/>
  </si>
  <si>
    <t>-</t>
    <phoneticPr fontId="2"/>
  </si>
  <si>
    <t>出資比率100％</t>
    <rPh sb="0" eb="2">
      <t>シュッシ</t>
    </rPh>
    <rPh sb="2" eb="4">
      <t>ヒリツ</t>
    </rPh>
    <phoneticPr fontId="2"/>
  </si>
  <si>
    <t>出資比率29.0％</t>
    <rPh sb="0" eb="2">
      <t>シュッシ</t>
    </rPh>
    <rPh sb="2" eb="4">
      <t>ヒリツ</t>
    </rPh>
    <phoneticPr fontId="2"/>
  </si>
  <si>
    <t>出資比率12.5％</t>
    <rPh sb="0" eb="2">
      <t>シュッシ</t>
    </rPh>
    <rPh sb="2" eb="4">
      <t>ヒリツ</t>
    </rPh>
    <phoneticPr fontId="2"/>
  </si>
  <si>
    <t>-</t>
    <phoneticPr fontId="2"/>
  </si>
  <si>
    <t>合併振興基金</t>
    <rPh sb="0" eb="2">
      <t>ガッペイ</t>
    </rPh>
    <rPh sb="2" eb="4">
      <t>シンコウ</t>
    </rPh>
    <rPh sb="4" eb="6">
      <t>キキン</t>
    </rPh>
    <phoneticPr fontId="2"/>
  </si>
  <si>
    <t>施設管理等基金</t>
    <rPh sb="0" eb="2">
      <t>シセツ</t>
    </rPh>
    <rPh sb="2" eb="5">
      <t>カンリトウ</t>
    </rPh>
    <rPh sb="5" eb="7">
      <t>キキン</t>
    </rPh>
    <phoneticPr fontId="2"/>
  </si>
  <si>
    <t>学校施設整備基金</t>
    <rPh sb="0" eb="2">
      <t>ガッコウ</t>
    </rPh>
    <rPh sb="2" eb="4">
      <t>シセツ</t>
    </rPh>
    <rPh sb="4" eb="6">
      <t>セイビ</t>
    </rPh>
    <rPh sb="6" eb="8">
      <t>キキン</t>
    </rPh>
    <phoneticPr fontId="2"/>
  </si>
  <si>
    <t>施設等整備基金</t>
    <rPh sb="0" eb="2">
      <t>シセツ</t>
    </rPh>
    <rPh sb="2" eb="3">
      <t>トウ</t>
    </rPh>
    <rPh sb="3" eb="5">
      <t>セイビ</t>
    </rPh>
    <rPh sb="5" eb="7">
      <t>キキン</t>
    </rPh>
    <phoneticPr fontId="2"/>
  </si>
  <si>
    <t>がんばれ観音寺応援基金</t>
    <rPh sb="4" eb="7">
      <t>カンオンジ</t>
    </rPh>
    <rPh sb="7" eb="9">
      <t>オウエン</t>
    </rPh>
    <rPh sb="9" eb="11">
      <t>キキン</t>
    </rPh>
    <phoneticPr fontId="2"/>
  </si>
  <si>
    <t>-</t>
    <phoneticPr fontId="2"/>
  </si>
  <si>
    <t>-</t>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</si>
  <si>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</si>
  <si>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</si>
  <si>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</si>
  <si>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</si>
  <si>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</si>
  <si>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</si>
  <si>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新庁舎や新市民会館の整備に地方債を活用したため、将来負担比率は高い状態となっているが、それに対応する形で、有形固定資産減価償却率は類似団体内平均値を下回っている。今後、標準財政規模の伸びは期待できないため、公共下水道事業等特別会計も含めた市債の新規発行を抑えていくなど、公債費残高を減らしていく取り組みが必要である。また、公共施設の統廃合を推進することで、老朽化した施設を減らしていく取組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</si>
  <si>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</si>
  <si>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</si>
  <si>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</si>
  <si>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</si>
  <si>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</si>
  <si>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</si>
  <si>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改善傾向であるが、類似団体内平均値を上回っている。実質公債費比率は新市民会館の元金償還が本格化することなどから、令和３年度及び令和４年度をピークに上昇する見込みである。新たな市債の発行を抑制するとともに、財政措置のある有利な起債の活用を行っていく。</t>
    <rPh sb="64" eb="66">
      <t>レイワ</t>
    </rPh>
    <rPh sb="67" eb="69">
      <t>ネンド</t>
    </rPh>
    <rPh sb="69" eb="70">
      <t>オヨ</t>
    </rPh>
    <rPh sb="71" eb="73">
      <t>レイワ</t>
    </rPh>
    <rPh sb="74" eb="76">
      <t>ネンド</t>
    </rPh>
    <rPh sb="81" eb="83">
      <t>ジョウショウ</t>
    </rPh>
    <rPh sb="85" eb="87">
      <t>ミコ</t>
    </rPh>
    <rPh sb="110" eb="112">
      <t>ザイセイ</t>
    </rPh>
    <rPh sb="112" eb="114">
      <t>ソチ</t>
    </rPh>
    <rPh sb="117" eb="119">
      <t>ユウリ</t>
    </rPh>
    <rPh sb="120" eb="122">
      <t>キサイ</t>
    </rPh>
    <rPh sb="123" eb="125">
      <t>カツヨウ</t>
    </rPh>
    <rPh sb="126" eb="127">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</si>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</sst>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86564</c:v>
                </c:pt>
                <c:pt idx="3">
                  <c:v>62698</c:v>
                </c:pt>
                <c:pt idx="4">
                  <c:v>79245</c:v>
                </c:pt>
              </c:numCache>
            </c:numRef>
          </c:val>
          <c:smooth val="0"/>
          <c:extLst xmlns:c16r2="http://schemas.microsoft.com/office/drawing/2015/06/chart">
            <c:ext xmlns:c16="http://schemas.microsoft.com/office/drawing/2014/chart" uri="{C3380CC4-5D6E-409C-BE32-E72D297353CC}">
              <c16:uniqueId val="{00000000-3DE5-413E-8E07-3C4C377780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101445</c:v>
                </c:pt>
                <c:pt idx="1">
                  <c:v>70251</c:v>
                </c:pt>
                <c:pt idx="2">
                  <c:v>116180</c:v>
                </c:pt>
                <c:pt idx="3">
                  <c:v>49543</c:v>
                </c:pt>
                <c:pt idx="4">
                  <c:v>58952</c:v>
                </c:pt>
              </c:numCache>
            </c:numRef>
          </c:val>
          <c:smooth val="0"/>
          <c:extLst xmlns:c16r2="http://schemas.microsoft.com/office/drawing/2015/06/chart">
            <c:ext xmlns:c16="http://schemas.microsoft.com/office/drawing/2014/chart" uri="{C3380CC4-5D6E-409C-BE32-E72D297353CC}">
              <c16:uniqueId val="{00000001-3DE5-413E-8E07-3C4C37778076}"/>
            </c:ext>
          </c:extLst>
        </c:ser>
        <c:dLbls>
          <c:showLegendKey val="0"/>
          <c:showVal val="0"/>
          <c:showCatName val="0"/>
          <c:showSerName val="0"/>
          <c:showPercent val="0"/>
          <c:showBubbleSize val="0"/>
        </c:dLbls>
        <c:marker val="1"/>
        <c:smooth val="0"/>
        <c:axId val="369355864"/>
        <c:axId val="369356256"/>
      </c:lineChart>
      <c:catAx>
        <c:axId val="369355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356256"/>
        <c:crosses val="autoZero"/>
        <c:auto val="1"/>
        <c:lblAlgn val="ctr"/>
        <c:lblOffset val="100"/>
        <c:tickLblSkip val="1"/>
        <c:tickMarkSkip val="1"/>
        <c:noMultiLvlLbl val="0"/>
      </c:catAx>
      <c:valAx>
        <c:axId val="3693562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355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4.96</c:v>
                </c:pt>
                <c:pt idx="1">
                  <c:v>3.79</c:v>
                </c:pt>
                <c:pt idx="2">
                  <c:v>4.8499999999999996</c:v>
                </c:pt>
                <c:pt idx="3">
                  <c:v>5.78</c:v>
                </c:pt>
                <c:pt idx="4">
                  <c:v>6.39</c:v>
                </c:pt>
              </c:numCache>
            </c:numRef>
          </c:val>
          <c:extLst xmlns:c16r2="http://schemas.microsoft.com/office/drawing/2015/06/chart">
            <c:ext xmlns:c16="http://schemas.microsoft.com/office/drawing/2014/chart" uri="{C3380CC4-5D6E-409C-BE32-E72D297353CC}">
              <c16:uniqueId val="{00000000-2768-44A9-A330-E8D4DDC1F6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16.5</c:v>
                </c:pt>
                <c:pt idx="1">
                  <c:v>18.8</c:v>
                </c:pt>
                <c:pt idx="2">
                  <c:v>18.68</c:v>
                </c:pt>
                <c:pt idx="3">
                  <c:v>18.739999999999998</c:v>
                </c:pt>
                <c:pt idx="4">
                  <c:v>16.29</c:v>
                </c:pt>
              </c:numCache>
            </c:numRef>
          </c:val>
          <c:extLst xmlns:c16r2="http://schemas.microsoft.com/office/drawing/2015/06/chart">
            <c:ext xmlns:c16="http://schemas.microsoft.com/office/drawing/2014/chart" uri="{C3380CC4-5D6E-409C-BE32-E72D297353CC}">
              <c16:uniqueId val="{00000001-2768-44A9-A330-E8D4DDC1F6BA}"/>
            </c:ext>
          </c:extLst>
        </c:ser>
        <c:dLbls>
          <c:showLegendKey val="0"/>
          <c:showVal val="0"/>
          <c:showCatName val="0"/>
          <c:showSerName val="0"/>
          <c:showPercent val="0"/>
          <c:showBubbleSize val="0"/>
        </c:dLbls>
        <c:gapWidth val="250"/>
        <c:overlap val="100"/>
        <c:axId val="487296144"/>
        <c:axId val="487293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2.2400000000000002</c:v>
                </c:pt>
                <c:pt idx="1">
                  <c:v>-1.05</c:v>
                </c:pt>
                <c:pt idx="2">
                  <c:v>-1.47</c:v>
                </c:pt>
                <c:pt idx="3">
                  <c:v>-1.59</c:v>
                </c:pt>
                <c:pt idx="4">
                  <c:v>-5.0999999999999996</c:v>
                </c:pt>
              </c:numCache>
            </c:numRef>
          </c:val>
          <c:smooth val="0"/>
          <c:extLst xmlns:c16r2="http://schemas.microsoft.com/office/drawing/2015/06/chart">
            <c:ext xmlns:c16="http://schemas.microsoft.com/office/drawing/2014/chart" uri="{C3380CC4-5D6E-409C-BE32-E72D297353CC}">
              <c16:uniqueId val="{00000002-2768-44A9-A330-E8D4DDC1F6BA}"/>
            </c:ext>
          </c:extLst>
        </c:ser>
        <c:dLbls>
          <c:showLegendKey val="0"/>
          <c:showVal val="0"/>
          <c:showCatName val="0"/>
          <c:showSerName val="0"/>
          <c:showPercent val="0"/>
          <c:showBubbleSize val="0"/>
        </c:dLbls>
        <c:marker val="1"/>
        <c:smooth val="0"/>
        <c:axId val="487296144"/>
        <c:axId val="487293792"/>
      </c:lineChart>
      <c:catAx>
        <c:axId val="48729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7293792"/>
        <c:crosses val="autoZero"/>
        <c:auto val="1"/>
        <c:lblAlgn val="ctr"/>
        <c:lblOffset val="100"/>
        <c:tickLblSkip val="1"/>
        <c:tickMarkSkip val="1"/>
        <c:noMultiLvlLbl val="0"/>
      </c:catAx>
      <c:valAx>
        <c:axId val="48729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29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10.78</c:v>
                </c:pt>
                <c:pt idx="2">
                  <c:v>#N/A</c:v>
                </c:pt>
                <c:pt idx="3">
                  <c:v>11.86</c:v>
                </c:pt>
                <c:pt idx="4">
                  <c:v>#N/A</c:v>
                </c:pt>
                <c:pt idx="5">
                  <c:v>12.93</c:v>
                </c:pt>
                <c:pt idx="6">
                  <c:v>#N/A</c:v>
                </c:pt>
                <c:pt idx="7">
                  <c:v>13.04</c:v>
                </c:pt>
                <c:pt idx="8">
                  <c:v>#N/A</c:v>
                </c:pt>
                <c:pt idx="9">
                  <c:v>0.03</c:v>
                </c:pt>
              </c:numCache>
            </c:numRef>
          </c:val>
          <c:extLst xmlns:c16r2="http://schemas.microsoft.com/office/drawing/2015/06/chart">
            <c:ext xmlns:c16="http://schemas.microsoft.com/office/drawing/2014/chart" uri="{C3380CC4-5D6E-409C-BE32-E72D297353CC}">
              <c16:uniqueId val="{00000000-453A-4584-BE94-A01BAC9C40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53A-4584-BE94-A01BAC9C40A1}"/>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0.3</c:v>
                </c:pt>
                <c:pt idx="1">
                  <c:v>#N/A</c:v>
                </c:pt>
                <c:pt idx="2">
                  <c:v>#N/A</c:v>
                </c:pt>
                <c:pt idx="3">
                  <c:v>0.04</c:v>
                </c:pt>
                <c:pt idx="4">
                  <c:v>#N/A</c:v>
                </c:pt>
                <c:pt idx="5">
                  <c:v>0.04</c:v>
                </c:pt>
                <c:pt idx="6">
                  <c:v>#N/A</c:v>
                </c:pt>
                <c:pt idx="7">
                  <c:v>0.05</c:v>
                </c:pt>
                <c:pt idx="8">
                  <c:v>#N/A</c:v>
                </c:pt>
                <c:pt idx="9">
                  <c:v>0.02</c:v>
                </c:pt>
              </c:numCache>
            </c:numRef>
          </c:val>
          <c:extLst xmlns:c16r2="http://schemas.microsoft.com/office/drawing/2015/06/chart">
            <c:ext xmlns:c16="http://schemas.microsoft.com/office/drawing/2014/chart" uri="{C3380CC4-5D6E-409C-BE32-E72D297353CC}">
              <c16:uniqueId val="{00000002-453A-4584-BE94-A01BAC9C40A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453A-4584-BE94-A01BAC9C40A1}"/>
            </c:ext>
          </c:extLst>
        </c:ser>
        <c:ser>
          <c:idx val="4"/>
          <c:order val="4"/>
          <c:tx>
            <c:strRef>
              <c:f>データシート!$A$31</c:f>
              <c:strCache>
                <c:ptCount val="1"/>
                <c:pt idx="0">
                  <c:v>粟井坂瀬山林特別会計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0.11</c:v>
                </c:pt>
                <c:pt idx="4">
                  <c:v>#N/A</c:v>
                </c:pt>
                <c:pt idx="5">
                  <c:v>0.09</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4-453A-4584-BE94-A01BAC9C40A1}"/>
            </c:ext>
          </c:extLst>
        </c:ser>
        <c:ser>
          <c:idx val="5"/>
          <c:order val="5"/>
          <c:tx>
            <c:strRef>
              <c:f>データシート!$A$32</c:f>
              <c:strCache>
                <c:ptCount val="1"/>
                <c:pt idx="0">
                  <c:v>施設貸付事業特別会計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0.19</c:v>
                </c:pt>
                <c:pt idx="2">
                  <c:v>#N/A</c:v>
                </c:pt>
                <c:pt idx="3">
                  <c:v>0.12</c:v>
                </c:pt>
                <c:pt idx="4">
                  <c:v>#N/A</c:v>
                </c:pt>
                <c:pt idx="5">
                  <c:v>0.1</c:v>
                </c:pt>
                <c:pt idx="6">
                  <c:v>#N/A</c:v>
                </c:pt>
                <c:pt idx="7">
                  <c:v>0.11</c:v>
                </c:pt>
                <c:pt idx="8">
                  <c:v>#N/A</c:v>
                </c:pt>
                <c:pt idx="9">
                  <c:v>0.18</c:v>
                </c:pt>
              </c:numCache>
            </c:numRef>
          </c:val>
          <c:extLst xmlns:c16r2="http://schemas.microsoft.com/office/drawing/2015/06/chart">
            <c:ext xmlns:c16="http://schemas.microsoft.com/office/drawing/2014/chart" uri="{C3380CC4-5D6E-409C-BE32-E72D297353CC}">
              <c16:uniqueId val="{00000005-453A-4584-BE94-A01BAC9C40A1}"/>
            </c:ext>
          </c:extLst>
        </c:ser>
        <c:ser>
          <c:idx val="6"/>
          <c:order val="6"/>
          <c:tx>
            <c:strRef>
              <c:f>データシート!$A$33</c:f>
              <c:strCache>
                <c:ptCount val="1"/>
                <c:pt idx="0">
                  <c:v>航路事業特別会計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0.14000000000000001</c:v>
                </c:pt>
                <c:pt idx="4">
                  <c:v>#N/A</c:v>
                </c:pt>
                <c:pt idx="5">
                  <c:v>0.17</c:v>
                </c:pt>
                <c:pt idx="6">
                  <c:v>#N/A</c:v>
                </c:pt>
                <c:pt idx="7">
                  <c:v>0.19</c:v>
                </c:pt>
                <c:pt idx="8">
                  <c:v>#N/A</c:v>
                </c:pt>
                <c:pt idx="9">
                  <c:v>0.19</c:v>
                </c:pt>
              </c:numCache>
            </c:numRef>
          </c:val>
          <c:extLst xmlns:c16r2="http://schemas.microsoft.com/office/drawing/2015/06/chart">
            <c:ext xmlns:c16="http://schemas.microsoft.com/office/drawing/2014/chart" uri="{C3380CC4-5D6E-409C-BE32-E72D297353CC}">
              <c16:uniqueId val="{00000006-453A-4584-BE94-A01BAC9C40A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0.61</c:v>
                </c:pt>
                <c:pt idx="2">
                  <c:v>#N/A</c:v>
                </c:pt>
                <c:pt idx="3">
                  <c:v>0.8</c:v>
                </c:pt>
                <c:pt idx="4">
                  <c:v>#N/A</c:v>
                </c:pt>
                <c:pt idx="5">
                  <c:v>1.0900000000000001</c:v>
                </c:pt>
                <c:pt idx="6">
                  <c:v>#N/A</c:v>
                </c:pt>
                <c:pt idx="7">
                  <c:v>0.63</c:v>
                </c:pt>
                <c:pt idx="8">
                  <c:v>#N/A</c:v>
                </c:pt>
                <c:pt idx="9">
                  <c:v>1.19</c:v>
                </c:pt>
              </c:numCache>
            </c:numRef>
          </c:val>
          <c:extLst xmlns:c16r2="http://schemas.microsoft.com/office/drawing/2015/06/chart">
            <c:ext xmlns:c16="http://schemas.microsoft.com/office/drawing/2014/chart" uri="{C3380CC4-5D6E-409C-BE32-E72D297353CC}">
              <c16:uniqueId val="{00000007-453A-4584-BE94-A01BAC9C40A1}"/>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1.31</c:v>
                </c:pt>
                <c:pt idx="2">
                  <c:v>#N/A</c:v>
                </c:pt>
                <c:pt idx="3">
                  <c:v>1.44</c:v>
                </c:pt>
                <c:pt idx="4">
                  <c:v>#N/A</c:v>
                </c:pt>
                <c:pt idx="5">
                  <c:v>1.68</c:v>
                </c:pt>
                <c:pt idx="6">
                  <c:v>#N/A</c:v>
                </c:pt>
                <c:pt idx="7">
                  <c:v>1.62</c:v>
                </c:pt>
                <c:pt idx="8">
                  <c:v>#N/A</c:v>
                </c:pt>
                <c:pt idx="9">
                  <c:v>1.58</c:v>
                </c:pt>
              </c:numCache>
            </c:numRef>
          </c:val>
          <c:extLst xmlns:c16r2="http://schemas.microsoft.com/office/drawing/2015/06/chart">
            <c:ext xmlns:c16="http://schemas.microsoft.com/office/drawing/2014/chart" uri="{C3380CC4-5D6E-409C-BE32-E72D297353CC}">
              <c16:uniqueId val="{00000008-453A-4584-BE94-A01BAC9C40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4.63</c:v>
                </c:pt>
                <c:pt idx="2">
                  <c:v>#N/A</c:v>
                </c:pt>
                <c:pt idx="3">
                  <c:v>3.54</c:v>
                </c:pt>
                <c:pt idx="4">
                  <c:v>#N/A</c:v>
                </c:pt>
                <c:pt idx="5">
                  <c:v>4.6500000000000004</c:v>
                </c:pt>
                <c:pt idx="6">
                  <c:v>#N/A</c:v>
                </c:pt>
                <c:pt idx="7">
                  <c:v>5.57</c:v>
                </c:pt>
                <c:pt idx="8">
                  <c:v>#N/A</c:v>
                </c:pt>
                <c:pt idx="9">
                  <c:v>6.11</c:v>
                </c:pt>
              </c:numCache>
            </c:numRef>
          </c:val>
          <c:extLst xmlns:c16r2="http://schemas.microsoft.com/office/drawing/2015/06/chart">
            <c:ext xmlns:c16="http://schemas.microsoft.com/office/drawing/2014/chart" uri="{C3380CC4-5D6E-409C-BE32-E72D297353CC}">
              <c16:uniqueId val="{00000009-453A-4584-BE94-A01BAC9C40A1}"/>
            </c:ext>
          </c:extLst>
        </c:ser>
        <c:dLbls>
          <c:showLegendKey val="0"/>
          <c:showVal val="0"/>
          <c:showCatName val="0"/>
          <c:showSerName val="0"/>
          <c:showPercent val="0"/>
          <c:showBubbleSize val="0"/>
        </c:dLbls>
        <c:gapWidth val="150"/>
        <c:overlap val="100"/>
        <c:axId val="487293400"/>
        <c:axId val="487294184"/>
      </c:barChart>
      <c:catAx>
        <c:axId val="487293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294184"/>
        <c:crosses val="autoZero"/>
        <c:auto val="1"/>
        <c:lblAlgn val="ctr"/>
        <c:lblOffset val="100"/>
        <c:tickLblSkip val="1"/>
        <c:tickMarkSkip val="1"/>
        <c:noMultiLvlLbl val="0"/>
      </c:catAx>
      <c:valAx>
        <c:axId val="487294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293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2524</c:v>
                </c:pt>
                <c:pt idx="5">
                  <c:v>2504</c:v>
                </c:pt>
                <c:pt idx="8">
                  <c:v>2548</c:v>
                </c:pt>
                <c:pt idx="11">
                  <c:v>2587</c:v>
                </c:pt>
                <c:pt idx="14">
                  <c:v>2676</c:v>
                </c:pt>
              </c:numCache>
            </c:numRef>
          </c:val>
          <c:extLst xmlns:c16r2="http://schemas.microsoft.com/office/drawing/2015/06/chart">
            <c:ext xmlns:c16="http://schemas.microsoft.com/office/drawing/2014/chart" uri="{C3380CC4-5D6E-409C-BE32-E72D297353CC}">
              <c16:uniqueId val="{00000000-ADA0-47EA-BB96-59759E6C95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ADA0-47EA-BB96-59759E6C95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c:v>
                </c:pt>
                <c:pt idx="3">
                  <c:v>10</c:v>
                </c:pt>
                <c:pt idx="6">
                  <c:v>10</c:v>
                </c:pt>
                <c:pt idx="9">
                  <c:v>10</c:v>
                </c:pt>
                <c:pt idx="12">
                  <c:v>10</c:v>
                </c:pt>
              </c:numCache>
            </c:numRef>
          </c:val>
          <c:extLst xmlns:c16r2="http://schemas.microsoft.com/office/drawing/2015/06/chart">
            <c:ext xmlns:c16="http://schemas.microsoft.com/office/drawing/2014/chart" uri="{C3380CC4-5D6E-409C-BE32-E72D297353CC}">
              <c16:uniqueId val="{00000002-ADA0-47EA-BB96-59759E6C95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225</c:v>
                </c:pt>
                <c:pt idx="3">
                  <c:v>217</c:v>
                </c:pt>
                <c:pt idx="6">
                  <c:v>224</c:v>
                </c:pt>
                <c:pt idx="9">
                  <c:v>216</c:v>
                </c:pt>
                <c:pt idx="12">
                  <c:v>250</c:v>
                </c:pt>
              </c:numCache>
            </c:numRef>
          </c:val>
          <c:extLst xmlns:c16r2="http://schemas.microsoft.com/office/drawing/2015/06/chart">
            <c:ext xmlns:c16="http://schemas.microsoft.com/office/drawing/2014/chart" uri="{C3380CC4-5D6E-409C-BE32-E72D297353CC}">
              <c16:uniqueId val="{00000003-ADA0-47EA-BB96-59759E6C95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476</c:v>
                </c:pt>
                <c:pt idx="3">
                  <c:v>500</c:v>
                </c:pt>
                <c:pt idx="6">
                  <c:v>501</c:v>
                </c:pt>
                <c:pt idx="9">
                  <c:v>498</c:v>
                </c:pt>
                <c:pt idx="12">
                  <c:v>461</c:v>
                </c:pt>
              </c:numCache>
            </c:numRef>
          </c:val>
          <c:extLst xmlns:c16r2="http://schemas.microsoft.com/office/drawing/2015/06/chart">
            <c:ext xmlns:c16="http://schemas.microsoft.com/office/drawing/2014/chart" uri="{C3380CC4-5D6E-409C-BE32-E72D297353CC}">
              <c16:uniqueId val="{00000004-ADA0-47EA-BB96-59759E6C95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A0-47EA-BB96-59759E6C95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DA0-47EA-BB96-59759E6C95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3180</c:v>
                </c:pt>
                <c:pt idx="3">
                  <c:v>3121</c:v>
                </c:pt>
                <c:pt idx="6">
                  <c:v>3108</c:v>
                </c:pt>
                <c:pt idx="9">
                  <c:v>3093</c:v>
                </c:pt>
                <c:pt idx="12">
                  <c:v>3211</c:v>
                </c:pt>
              </c:numCache>
            </c:numRef>
          </c:val>
          <c:extLst xmlns:c16r2="http://schemas.microsoft.com/office/drawing/2015/06/chart">
            <c:ext xmlns:c16="http://schemas.microsoft.com/office/drawing/2014/chart" uri="{C3380CC4-5D6E-409C-BE32-E72D297353CC}">
              <c16:uniqueId val="{00000007-ADA0-47EA-BB96-59759E6C9576}"/>
            </c:ext>
          </c:extLst>
        </c:ser>
        <c:dLbls>
          <c:showLegendKey val="0"/>
          <c:showVal val="0"/>
          <c:showCatName val="0"/>
          <c:showSerName val="0"/>
          <c:showPercent val="0"/>
          <c:showBubbleSize val="0"/>
        </c:dLbls>
        <c:gapWidth val="100"/>
        <c:overlap val="100"/>
        <c:axId val="487300064"/>
        <c:axId val="487300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1368</c:v>
                </c:pt>
                <c:pt idx="2">
                  <c:v>#N/A</c:v>
                </c:pt>
                <c:pt idx="3">
                  <c:v>#N/A</c:v>
                </c:pt>
                <c:pt idx="4">
                  <c:v>1345</c:v>
                </c:pt>
                <c:pt idx="5">
                  <c:v>#N/A</c:v>
                </c:pt>
                <c:pt idx="6">
                  <c:v>#N/A</c:v>
                </c:pt>
                <c:pt idx="7">
                  <c:v>1296</c:v>
                </c:pt>
                <c:pt idx="8">
                  <c:v>#N/A</c:v>
                </c:pt>
                <c:pt idx="9">
                  <c:v>#N/A</c:v>
                </c:pt>
                <c:pt idx="10">
                  <c:v>1230</c:v>
                </c:pt>
                <c:pt idx="11">
                  <c:v>#N/A</c:v>
                </c:pt>
                <c:pt idx="12">
                  <c:v>#N/A</c:v>
                </c:pt>
                <c:pt idx="13">
                  <c:v>1256</c:v>
                </c:pt>
                <c:pt idx="14">
                  <c:v>#N/A</c:v>
                </c:pt>
              </c:numCache>
            </c:numRef>
          </c:val>
          <c:smooth val="0"/>
          <c:extLst xmlns:c16r2="http://schemas.microsoft.com/office/drawing/2015/06/chart">
            <c:ext xmlns:c16="http://schemas.microsoft.com/office/drawing/2014/chart" uri="{C3380CC4-5D6E-409C-BE32-E72D297353CC}">
              <c16:uniqueId val="{00000008-ADA0-47EA-BB96-59759E6C9576}"/>
            </c:ext>
          </c:extLst>
        </c:ser>
        <c:dLbls>
          <c:showLegendKey val="0"/>
          <c:showVal val="0"/>
          <c:showCatName val="0"/>
          <c:showSerName val="0"/>
          <c:showPercent val="0"/>
          <c:showBubbleSize val="0"/>
        </c:dLbls>
        <c:marker val="1"/>
        <c:smooth val="0"/>
        <c:axId val="487300064"/>
        <c:axId val="487300456"/>
      </c:lineChart>
      <c:catAx>
        <c:axId val="48730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300456"/>
        <c:crosses val="autoZero"/>
        <c:auto val="1"/>
        <c:lblAlgn val="ctr"/>
        <c:lblOffset val="100"/>
        <c:tickLblSkip val="1"/>
        <c:tickMarkSkip val="1"/>
        <c:noMultiLvlLbl val="0"/>
      </c:catAx>
      <c:valAx>
        <c:axId val="487300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30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29617</c:v>
                </c:pt>
                <c:pt idx="5">
                  <c:v>31089</c:v>
                </c:pt>
                <c:pt idx="8">
                  <c:v>33057</c:v>
                </c:pt>
                <c:pt idx="11">
                  <c:v>32751</c:v>
                </c:pt>
                <c:pt idx="14">
                  <c:v>32309</c:v>
                </c:pt>
              </c:numCache>
            </c:numRef>
          </c:val>
          <c:extLst xmlns:c16r2="http://schemas.microsoft.com/office/drawing/2015/06/chart">
            <c:ext xmlns:c16="http://schemas.microsoft.com/office/drawing/2014/chart" uri="{C3380CC4-5D6E-409C-BE32-E72D297353CC}">
              <c16:uniqueId val="{00000000-F5E5-4228-8CD3-004193FA46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3082</c:v>
                </c:pt>
                <c:pt idx="5">
                  <c:v>3025</c:v>
                </c:pt>
                <c:pt idx="8">
                  <c:v>3016</c:v>
                </c:pt>
                <c:pt idx="11">
                  <c:v>2992</c:v>
                </c:pt>
                <c:pt idx="14">
                  <c:v>2695</c:v>
                </c:pt>
              </c:numCache>
            </c:numRef>
          </c:val>
          <c:extLst xmlns:c16r2="http://schemas.microsoft.com/office/drawing/2015/06/chart">
            <c:ext xmlns:c16="http://schemas.microsoft.com/office/drawing/2014/chart" uri="{C3380CC4-5D6E-409C-BE32-E72D297353CC}">
              <c16:uniqueId val="{00000001-F5E5-4228-8CD3-004193FA46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4763</c:v>
                </c:pt>
                <c:pt idx="5">
                  <c:v>5453</c:v>
                </c:pt>
                <c:pt idx="8">
                  <c:v>5468</c:v>
                </c:pt>
                <c:pt idx="11">
                  <c:v>5322</c:v>
                </c:pt>
                <c:pt idx="14">
                  <c:v>5057</c:v>
                </c:pt>
              </c:numCache>
            </c:numRef>
          </c:val>
          <c:extLst xmlns:c16r2="http://schemas.microsoft.com/office/drawing/2015/06/chart">
            <c:ext xmlns:c16="http://schemas.microsoft.com/office/drawing/2014/chart" uri="{C3380CC4-5D6E-409C-BE32-E72D297353CC}">
              <c16:uniqueId val="{00000002-F5E5-4228-8CD3-004193FA46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E5-4228-8CD3-004193FA46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5E5-4228-8CD3-004193FA46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5E5-4228-8CD3-004193FA46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3713</c:v>
                </c:pt>
                <c:pt idx="3">
                  <c:v>3238</c:v>
                </c:pt>
                <c:pt idx="6">
                  <c:v>3183</c:v>
                </c:pt>
                <c:pt idx="9">
                  <c:v>3229</c:v>
                </c:pt>
                <c:pt idx="12">
                  <c:v>2936</c:v>
                </c:pt>
              </c:numCache>
            </c:numRef>
          </c:val>
          <c:extLst xmlns:c16r2="http://schemas.microsoft.com/office/drawing/2015/06/chart">
            <c:ext xmlns:c16="http://schemas.microsoft.com/office/drawing/2014/chart" uri="{C3380CC4-5D6E-409C-BE32-E72D297353CC}">
              <c16:uniqueId val="{00000006-F5E5-4228-8CD3-004193FA46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2734</c:v>
                </c:pt>
                <c:pt idx="3">
                  <c:v>3274</c:v>
                </c:pt>
                <c:pt idx="6">
                  <c:v>3091</c:v>
                </c:pt>
                <c:pt idx="9">
                  <c:v>2941</c:v>
                </c:pt>
                <c:pt idx="12">
                  <c:v>2760</c:v>
                </c:pt>
              </c:numCache>
            </c:numRef>
          </c:val>
          <c:extLst xmlns:c16r2="http://schemas.microsoft.com/office/drawing/2015/06/chart">
            <c:ext xmlns:c16="http://schemas.microsoft.com/office/drawing/2014/chart" uri="{C3380CC4-5D6E-409C-BE32-E72D297353CC}">
              <c16:uniqueId val="{00000007-F5E5-4228-8CD3-004193FA46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7570</c:v>
                </c:pt>
                <c:pt idx="3">
                  <c:v>7486</c:v>
                </c:pt>
                <c:pt idx="6">
                  <c:v>7347</c:v>
                </c:pt>
                <c:pt idx="9">
                  <c:v>7248</c:v>
                </c:pt>
                <c:pt idx="12">
                  <c:v>6696</c:v>
                </c:pt>
              </c:numCache>
            </c:numRef>
          </c:val>
          <c:extLst xmlns:c16r2="http://schemas.microsoft.com/office/drawing/2015/06/chart">
            <c:ext xmlns:c16="http://schemas.microsoft.com/office/drawing/2014/chart" uri="{C3380CC4-5D6E-409C-BE32-E72D297353CC}">
              <c16:uniqueId val="{00000008-F5E5-4228-8CD3-004193FA46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66</c:v>
                </c:pt>
                <c:pt idx="3">
                  <c:v>200</c:v>
                </c:pt>
                <c:pt idx="6">
                  <c:v>47</c:v>
                </c:pt>
                <c:pt idx="9">
                  <c:v>37</c:v>
                </c:pt>
                <c:pt idx="12">
                  <c:v>27</c:v>
                </c:pt>
              </c:numCache>
            </c:numRef>
          </c:val>
          <c:extLst xmlns:c16r2="http://schemas.microsoft.com/office/drawing/2015/06/chart">
            <c:ext xmlns:c16="http://schemas.microsoft.com/office/drawing/2014/chart" uri="{C3380CC4-5D6E-409C-BE32-E72D297353CC}">
              <c16:uniqueId val="{00000009-F5E5-4228-8CD3-004193FA46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35031</c:v>
                </c:pt>
                <c:pt idx="3">
                  <c:v>36034</c:v>
                </c:pt>
                <c:pt idx="6">
                  <c:v>38419</c:v>
                </c:pt>
                <c:pt idx="9">
                  <c:v>37970</c:v>
                </c:pt>
                <c:pt idx="12">
                  <c:v>37527</c:v>
                </c:pt>
              </c:numCache>
            </c:numRef>
          </c:val>
          <c:extLst xmlns:c16r2="http://schemas.microsoft.com/office/drawing/2015/06/chart">
            <c:ext xmlns:c16="http://schemas.microsoft.com/office/drawing/2014/chart" uri="{C3380CC4-5D6E-409C-BE32-E72D297353CC}">
              <c16:uniqueId val="{0000000A-F5E5-4228-8CD3-004193FA4601}"/>
            </c:ext>
          </c:extLst>
        </c:ser>
        <c:dLbls>
          <c:showLegendKey val="0"/>
          <c:showVal val="0"/>
          <c:showCatName val="0"/>
          <c:showSerName val="0"/>
          <c:showPercent val="0"/>
          <c:showBubbleSize val="0"/>
        </c:dLbls>
        <c:gapWidth val="100"/>
        <c:overlap val="100"/>
        <c:axId val="487294576"/>
        <c:axId val="487299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11651</c:v>
                </c:pt>
                <c:pt idx="2">
                  <c:v>#N/A</c:v>
                </c:pt>
                <c:pt idx="3">
                  <c:v>#N/A</c:v>
                </c:pt>
                <c:pt idx="4">
                  <c:v>10665</c:v>
                </c:pt>
                <c:pt idx="5">
                  <c:v>#N/A</c:v>
                </c:pt>
                <c:pt idx="6">
                  <c:v>#N/A</c:v>
                </c:pt>
                <c:pt idx="7">
                  <c:v>10546</c:v>
                </c:pt>
                <c:pt idx="8">
                  <c:v>#N/A</c:v>
                </c:pt>
                <c:pt idx="9">
                  <c:v>#N/A</c:v>
                </c:pt>
                <c:pt idx="10">
                  <c:v>10362</c:v>
                </c:pt>
                <c:pt idx="11">
                  <c:v>#N/A</c:v>
                </c:pt>
                <c:pt idx="12">
                  <c:v>#N/A</c:v>
                </c:pt>
                <c:pt idx="13">
                  <c:v>9886</c:v>
                </c:pt>
                <c:pt idx="14">
                  <c:v>#N/A</c:v>
                </c:pt>
              </c:numCache>
            </c:numRef>
          </c:val>
          <c:smooth val="0"/>
          <c:extLst xmlns:c16r2="http://schemas.microsoft.com/office/drawing/2015/06/chart">
            <c:ext xmlns:c16="http://schemas.microsoft.com/office/drawing/2014/chart" uri="{C3380CC4-5D6E-409C-BE32-E72D297353CC}">
              <c16:uniqueId val="{0000000B-F5E5-4228-8CD3-004193FA4601}"/>
            </c:ext>
          </c:extLst>
        </c:ser>
        <c:dLbls>
          <c:showLegendKey val="0"/>
          <c:showVal val="0"/>
          <c:showCatName val="0"/>
          <c:showSerName val="0"/>
          <c:showPercent val="0"/>
          <c:showBubbleSize val="0"/>
        </c:dLbls>
        <c:marker val="1"/>
        <c:smooth val="0"/>
        <c:axId val="487294576"/>
        <c:axId val="487299672"/>
      </c:lineChart>
      <c:catAx>
        <c:axId val="48729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7299672"/>
        <c:crosses val="autoZero"/>
        <c:auto val="1"/>
        <c:lblAlgn val="ctr"/>
        <c:lblOffset val="100"/>
        <c:tickLblSkip val="1"/>
        <c:tickMarkSkip val="1"/>
        <c:noMultiLvlLbl val="0"/>
      </c:catAx>
      <c:valAx>
        <c:axId val="487299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29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2948</c:v>
                </c:pt>
                <c:pt idx="1">
                  <c:v>2952</c:v>
                </c:pt>
                <c:pt idx="2">
                  <c:v>2556</c:v>
                </c:pt>
              </c:numCache>
            </c:numRef>
          </c:val>
          <c:extLst xmlns:c16r2="http://schemas.microsoft.com/office/drawing/2015/06/chart">
            <c:ext xmlns:c16="http://schemas.microsoft.com/office/drawing/2014/chart" uri="{C3380CC4-5D6E-409C-BE32-E72D297353CC}">
              <c16:uniqueId val="{00000000-818A-488A-818F-DF81B1DDB7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60</c:v>
                </c:pt>
                <c:pt idx="1">
                  <c:v>60</c:v>
                </c:pt>
                <c:pt idx="2">
                  <c:v>60</c:v>
                </c:pt>
              </c:numCache>
            </c:numRef>
          </c:val>
          <c:extLst xmlns:c16r2="http://schemas.microsoft.com/office/drawing/2015/06/chart">
            <c:ext xmlns:c16="http://schemas.microsoft.com/office/drawing/2014/chart" uri="{C3380CC4-5D6E-409C-BE32-E72D297353CC}">
              <c16:uniqueId val="{00000001-818A-488A-818F-DF81B1DDB7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3692</c:v>
                </c:pt>
                <c:pt idx="1">
                  <c:v>3347</c:v>
                </c:pt>
                <c:pt idx="2">
                  <c:v>3292</c:v>
                </c:pt>
              </c:numCache>
            </c:numRef>
          </c:val>
          <c:extLst xmlns:c16r2="http://schemas.microsoft.com/office/drawing/2015/06/chart">
            <c:ext xmlns:c16="http://schemas.microsoft.com/office/drawing/2014/chart" uri="{C3380CC4-5D6E-409C-BE32-E72D297353CC}">
              <c16:uniqueId val="{00000002-818A-488A-818F-DF81B1DDB77D}"/>
            </c:ext>
          </c:extLst>
        </c:ser>
        <c:dLbls>
          <c:showLegendKey val="0"/>
          <c:showVal val="0"/>
          <c:showCatName val="0"/>
          <c:showSerName val="0"/>
          <c:showPercent val="0"/>
          <c:showBubbleSize val="0"/>
        </c:dLbls>
        <c:gapWidth val="120"/>
        <c:overlap val="100"/>
        <c:axId val="487295360"/>
        <c:axId val="487298104"/>
      </c:barChart>
      <c:catAx>
        <c:axId val="48729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7298104"/>
        <c:crosses val="autoZero"/>
        <c:auto val="1"/>
        <c:lblAlgn val="ctr"/>
        <c:lblOffset val="100"/>
        <c:tickLblSkip val="1"/>
        <c:tickMarkSkip val="1"/>
        <c:noMultiLvlLbl val="0"/>
      </c:catAx>
      <c:valAx>
        <c:axId val="487298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729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C0-4C0C-87A3-BB1BB9843FF9}"/>
                </c:ext>
                <c:ext xmlns:c15="http://schemas.microsoft.com/office/drawing/2012/chart" uri="{CE6537A1-D6FC-4f65-9D91-7224C49458BB}">
                  <c15:dlblFieldTable>
                    <c15:dlblFTEntry>
                      <c15:txfldGUID>{4BC15DB1-E2C2-4A55-9D8C-8A4B58F45F83}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C0-4C0C-87A3-BB1BB9843FF9}"/>
                </c:ext>
                <c:ext xmlns:c15="http://schemas.microsoft.com/office/drawing/2012/chart" uri="{CE6537A1-D6FC-4f65-9D91-7224C49458BB}">
                  <c15:dlblFieldTable>
                    <c15:dlblFTEntry>
                      <c15:txfldGUID>{787D4238-A84E-4F00-A6AA-0C580190BAD6}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C0-4C0C-87A3-BB1BB9843FF9}"/>
                </c:ext>
                <c:ext xmlns:c15="http://schemas.microsoft.com/office/drawing/2012/chart" uri="{CE6537A1-D6FC-4f65-9D91-7224C49458BB}">
                  <c15:dlblFieldTable>
                    <c15:dlblFTEntry>
                      <c15:txfldGUID>{8B4CBD79-ACDA-46FC-B45E-3CDFD8C46C5E}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6C0-4C0C-87A3-BB1BB9843FF9}"/>
                </c:ext>
                <c:ext xmlns:c15="http://schemas.microsoft.com/office/drawing/2012/chart" uri="{CE6537A1-D6FC-4f65-9D91-7224C49458BB}">
                  <c15:dlblFieldTable>
                    <c15:dlblFTEntry>
                      <c15:txfldGUID>{360F3506-F508-4A9D-AAFF-EA382A08DA4C}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6C0-4C0C-87A3-BB1BB9843FF9}"/>
                </c:ext>
                <c:ext xmlns:c15="http://schemas.microsoft.com/office/drawing/2012/chart" uri="{CE6537A1-D6FC-4f65-9D91-7224C49458BB}">
                  <c15:dlblFieldTable>
                    <c15:dlblFTEntry>
                      <c15:txfldGUID>{3953C21B-577C-471E-8DD4-B70D6C9B24E2}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6C0-4C0C-87A3-BB1BB9843FF9}"/>
                </c:ext>
                <c:ext xmlns:c15="http://schemas.microsoft.com/office/drawing/2012/chart" uri="{CE6537A1-D6FC-4f65-9D91-7224C49458BB}">
                  <c15:dlblFieldTable>
                    <c15:dlblFTEntry>
                      <c15:txfldGUID>{7EDDB071-EFEE-405C-A926-3E6CCDB4ACD1}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6C0-4C0C-87A3-BB1BB9843FF9}"/>
                </c:ext>
                <c:ext xmlns:c15="http://schemas.microsoft.com/office/drawing/2012/chart" uri="{CE6537A1-D6FC-4f65-9D91-7224C49458BB}">
                  <c15:dlblFieldTable>
                    <c15:dlblFTEntry>
                      <c15:txfldGUID>{928EFE7A-B1A4-4556-B4C8-371B82129713}</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6C0-4C0C-87A3-BB1BB9843FF9}"/>
                </c:ext>
                <c:ext xmlns:c15="http://schemas.microsoft.com/office/drawing/2012/chart" uri="{CE6537A1-D6FC-4f65-9D91-7224C49458BB}">
                  <c15:dlblFieldTable>
                    <c15:dlblFTEntry>
                      <c15:txfldGUID>{2907C3D1-AC08-4C19-9B75-723B74E3A81B}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6C0-4C0C-87A3-BB1BB9843FF9}"/>
                </c:ext>
                <c:ext xmlns:c15="http://schemas.microsoft.com/office/drawing/2012/chart" uri="{CE6537A1-D6FC-4f65-9D91-7224C49458BB}">
                  <c15:dlblFieldTable>
                    <c15:dlblFTEntry>
                      <c15:txfldGUID>{50EAD3A4-4DB4-4BA3-A40A-AD2D5E121138}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51.6</c:v>
                </c:pt>
                <c:pt idx="16">
                  <c:v>48.5</c:v>
                </c:pt>
                <c:pt idx="24">
                  <c:v>49.7</c:v>
                </c:pt>
                <c:pt idx="32">
                  <c:v>50.9</c:v>
                </c:pt>
              </c:numCache>
            </c:numRef>
          </c:xVal>
          <c:yVal>
            <c:numRef>
              <c:f>公会計指標分析・財政指標組合せ分析表!$BP$51:$DC$51</c:f>
              <c:numCache>
                <c:formatCode>#,##0.0;"▲ "#,##0.0</c:formatCode>
                <c:ptCount val="40"/>
                <c:pt idx="8">
                  <c:v>76.400000000000006</c:v>
                </c:pt>
                <c:pt idx="16">
                  <c:v>77.900000000000006</c:v>
                </c:pt>
                <c:pt idx="24">
                  <c:v>77.099999999999994</c:v>
                </c:pt>
                <c:pt idx="32">
                  <c:v>74.5</c:v>
                </c:pt>
              </c:numCache>
            </c:numRef>
          </c:yVal>
          <c:smooth val="0"/>
          <c:extLst xmlns:c16r2="http://schemas.microsoft.com/office/drawing/2015/06/chart">
            <c:ext xmlns:c16="http://schemas.microsoft.com/office/drawing/2014/chart" uri="{C3380CC4-5D6E-409C-BE32-E72D297353CC}">
              <c16:uniqueId val="{00000009-96C0-4C0C-87A3-BB1BB9843F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6C0-4C0C-87A3-BB1BB9843FF9}"/>
                </c:ext>
                <c:ext xmlns:c15="http://schemas.microsoft.com/office/drawing/2012/chart" uri="{CE6537A1-D6FC-4f65-9D91-7224C49458BB}">
                  <c15:dlblFieldTable>
                    <c15:dlblFTEntry>
                      <c15:txfldGUID>{E3ECACA5-FFA6-4A9E-82F9-7C6A1E348448}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6C0-4C0C-87A3-BB1BB9843FF9}"/>
                </c:ext>
                <c:ext xmlns:c15="http://schemas.microsoft.com/office/drawing/2012/chart" uri="{CE6537A1-D6FC-4f65-9D91-7224C49458BB}">
                  <c15:dlblFieldTable>
                    <c15:dlblFTEntry>
                      <c15:txfldGUID>{CCB4E037-3CA0-4033-B1EA-6DACAE40FE53}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6C0-4C0C-87A3-BB1BB9843FF9}"/>
                </c:ext>
                <c:ext xmlns:c15="http://schemas.microsoft.com/office/drawing/2012/chart" uri="{CE6537A1-D6FC-4f65-9D91-7224C49458BB}">
                  <c15:dlblFieldTable>
                    <c15:dlblFTEntry>
                      <c15:txfldGUID>{4B2BD449-B876-4522-AB4F-32542A18F0DB}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6C0-4C0C-87A3-BB1BB9843FF9}"/>
                </c:ext>
                <c:ext xmlns:c15="http://schemas.microsoft.com/office/drawing/2012/chart" uri="{CE6537A1-D6FC-4f65-9D91-7224C49458BB}">
                  <c15:dlblFieldTable>
                    <c15:dlblFTEntry>
                      <c15:txfldGUID>{3A01CD31-6C1F-4DBB-9DCB-2534DABA2063}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6C0-4C0C-87A3-BB1BB9843FF9}"/>
                </c:ext>
                <c:ext xmlns:c15="http://schemas.microsoft.com/office/drawing/2012/chart" uri="{CE6537A1-D6FC-4f65-9D91-7224C49458BB}">
                  <c15:dlblFieldTable>
                    <c15:dlblFTEntry>
                      <c15:txfldGUID>{4759F040-67C4-400C-BF8A-6024B2A34032}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6C0-4C0C-87A3-BB1BB9843FF9}"/>
                </c:ext>
                <c:ext xmlns:c15="http://schemas.microsoft.com/office/drawing/2012/chart" uri="{CE6537A1-D6FC-4f65-9D91-7224C49458BB}">
                  <c15:dlblFieldTable>
                    <c15:dlblFTEntry>
                      <c15:txfldGUID>{A3FAE395-C1D8-466E-AADF-D995EA01DDE7}</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6C0-4C0C-87A3-BB1BB9843FF9}"/>
                </c:ext>
                <c:ext xmlns:c15="http://schemas.microsoft.com/office/drawing/2012/chart" uri="{CE6537A1-D6FC-4f65-9D91-7224C49458BB}">
                  <c15:dlblFieldTable>
                    <c15:dlblFTEntry>
                      <c15:txfldGUID>{B4B1F132-5B52-4059-97A0-8F0F2FEBC33F}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6C0-4C0C-87A3-BB1BB9843FF9}"/>
                </c:ext>
                <c:ext xmlns:c15="http://schemas.microsoft.com/office/drawing/2012/chart" uri="{CE6537A1-D6FC-4f65-9D91-7224C49458BB}">
                  <c15:dlblFieldTable>
                    <c15:dlblFTEntry>
                      <c15:txfldGUID>{F2358846-6BC3-4030-BD5C-FFAC245BD7D7}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6C0-4C0C-87A3-BB1BB9843FF9}"/>
                </c:ext>
                <c:ext xmlns:c15="http://schemas.microsoft.com/office/drawing/2012/chart" uri="{CE6537A1-D6FC-4f65-9D91-7224C49458BB}">
                  <c15:dlblFieldTable>
                    <c15:dlblFTEntry>
                      <c15:txfldGUID>{12E93858-3EBF-40DD-B467-E1C6C7A32C35}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55.4</c:v>
                </c:pt>
                <c:pt idx="24">
                  <c:v>56.6</c:v>
                </c:pt>
                <c:pt idx="32">
                  <c:v>54.2</c:v>
                </c:pt>
              </c:numCache>
            </c:numRef>
          </c:xVal>
          <c:yVal>
            <c:numRef>
              <c:f>公会計指標分析・財政指標組合せ分析表!$BP$55:$DC$55</c:f>
              <c:numCache>
                <c:formatCode>#,##0.0;"▲ "#,##0.0</c:formatCode>
                <c:ptCount val="40"/>
                <c:pt idx="8">
                  <c:v>35.700000000000003</c:v>
                </c:pt>
                <c:pt idx="16">
                  <c:v>33.9</c:v>
                </c:pt>
                <c:pt idx="24">
                  <c:v>32.299999999999997</c:v>
                </c:pt>
                <c:pt idx="32">
                  <c:v>35.200000000000003</c:v>
                </c:pt>
              </c:numCache>
            </c:numRef>
          </c:yVal>
          <c:smooth val="0"/>
          <c:extLst xmlns:c16r2="http://schemas.microsoft.com/office/drawing/2015/06/chart">
            <c:ext xmlns:c16="http://schemas.microsoft.com/office/drawing/2014/chart" uri="{C3380CC4-5D6E-409C-BE32-E72D297353CC}">
              <c16:uniqueId val="{00000013-96C0-4C0C-87A3-BB1BB9843FF9}"/>
            </c:ext>
          </c:extLst>
        </c:ser>
        <c:dLbls>
          <c:showLegendKey val="0"/>
          <c:showVal val="1"/>
          <c:showCatName val="0"/>
          <c:showSerName val="0"/>
          <c:showPercent val="0"/>
          <c:showBubbleSize val="0"/>
        </c:dLbls>
        <c:axId val="487297320"/>
        <c:axId val="487298888"/>
      </c:scatterChart>
      <c:valAx>
        <c:axId val="487297320"/>
        <c:scaling>
          <c:orientation val="minMax"/>
          <c:max val="57.800000000000004"/>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7298888"/>
        <c:crosses val="autoZero"/>
        <c:crossBetween val="midCat"/>
      </c:valAx>
      <c:valAx>
        <c:axId val="487298888"/>
        <c:scaling>
          <c:orientation val="minMax"/>
          <c:max val="86"/>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7297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378-4F3E-9A73-966C5BCB852C}"/>
                </c:ext>
                <c:ext xmlns:c15="http://schemas.microsoft.com/office/drawing/2012/chart" uri="{CE6537A1-D6FC-4f65-9D91-7224C49458BB}">
                  <c15:dlblFieldTable>
                    <c15:dlblFTEntry>
                      <c15:txfldGUID>{5A33B6F7-D237-46C7-92CC-5B9F44E9E1EA}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378-4F3E-9A73-966C5BCB852C}"/>
                </c:ext>
                <c:ext xmlns:c15="http://schemas.microsoft.com/office/drawing/2012/chart" uri="{CE6537A1-D6FC-4f65-9D91-7224C49458BB}">
                  <c15:dlblFieldTable>
                    <c15:dlblFTEntry>
                      <c15:txfldGUID>{CB10A999-548F-4A1B-BEBC-D7011F3A4549}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378-4F3E-9A73-966C5BCB852C}"/>
                </c:ext>
                <c:ext xmlns:c15="http://schemas.microsoft.com/office/drawing/2012/chart" uri="{CE6537A1-D6FC-4f65-9D91-7224C49458BB}">
                  <c15:dlblFieldTable>
                    <c15:dlblFTEntry>
                      <c15:txfldGUID>{0DCCA8DC-A049-46EA-82D4-CCA4295AD442}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378-4F3E-9A73-966C5BCB852C}"/>
                </c:ext>
                <c:ext xmlns:c15="http://schemas.microsoft.com/office/drawing/2012/chart" uri="{CE6537A1-D6FC-4f65-9D91-7224C49458BB}">
                  <c15:dlblFieldTable>
                    <c15:dlblFTEntry>
                      <c15:txfldGUID>{19BC1CFD-C801-46B5-921B-9588E95F5237}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378-4F3E-9A73-966C5BCB852C}"/>
                </c:ext>
                <c:ext xmlns:c15="http://schemas.microsoft.com/office/drawing/2012/chart" uri="{CE6537A1-D6FC-4f65-9D91-7224C49458BB}">
                  <c15:dlblFieldTable>
                    <c15:dlblFTEntry>
                      <c15:txfldGUID>{A7FD2905-0A67-443F-9223-7D10A6296D72}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378-4F3E-9A73-966C5BCB852C}"/>
                </c:ext>
                <c:ext xmlns:c15="http://schemas.microsoft.com/office/drawing/2012/chart" uri="{CE6537A1-D6FC-4f65-9D91-7224C49458BB}">
                  <c15:dlblFieldTable>
                    <c15:dlblFTEntry>
                      <c15:txfldGUID>{F60BB705-A99A-4814-912B-0E28FE4A8F94}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378-4F3E-9A73-966C5BCB852C}"/>
                </c:ext>
                <c:ext xmlns:c15="http://schemas.microsoft.com/office/drawing/2012/chart" uri="{CE6537A1-D6FC-4f65-9D91-7224C49458BB}">
                  <c15:dlblFieldTable>
                    <c15:dlblFTEntry>
                      <c15:txfldGUID>{F486B59B-D092-4B34-B148-108A7DA2452C}</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378-4F3E-9A73-966C5BCB852C}"/>
                </c:ext>
                <c:ext xmlns:c15="http://schemas.microsoft.com/office/drawing/2012/chart" uri="{CE6537A1-D6FC-4f65-9D91-7224C49458BB}">
                  <c15:dlblFieldTable>
                    <c15:dlblFTEntry>
                      <c15:txfldGUID>{9D22A219-CECF-40EC-9624-A23E7A69AE6B}</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378-4F3E-9A73-966C5BCB852C}"/>
                </c:ext>
                <c:ext xmlns:c15="http://schemas.microsoft.com/office/drawing/2012/chart" uri="{CE6537A1-D6FC-4f65-9D91-7224C49458BB}">
                  <c15:dlblFieldTable>
                    <c15:dlblFTEntry>
                      <c15:txfldGUID>{6581DC47-E1FD-4662-9846-14842341E8FD}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10.199999999999999</c:v>
                </c:pt>
                <c:pt idx="16">
                  <c:v>9.6999999999999993</c:v>
                </c:pt>
                <c:pt idx="24">
                  <c:v>9.4</c:v>
                </c:pt>
                <c:pt idx="32">
                  <c:v>9.4</c:v>
                </c:pt>
              </c:numCache>
            </c:numRef>
          </c:xVal>
          <c:yVal>
            <c:numRef>
              <c:f>公会計指標分析・財政指標組合せ分析表!$BP$73:$DC$73</c:f>
              <c:numCache>
                <c:formatCode>#,##0.0;"▲ "#,##0.0</c:formatCode>
                <c:ptCount val="40"/>
                <c:pt idx="0">
                  <c:v>84.8</c:v>
                </c:pt>
                <c:pt idx="8">
                  <c:v>76.400000000000006</c:v>
                </c:pt>
                <c:pt idx="16">
                  <c:v>77.900000000000006</c:v>
                </c:pt>
                <c:pt idx="24">
                  <c:v>77.099999999999994</c:v>
                </c:pt>
                <c:pt idx="32">
                  <c:v>74.5</c:v>
                </c:pt>
              </c:numCache>
            </c:numRef>
          </c:yVal>
          <c:smooth val="0"/>
          <c:extLst xmlns:c16r2="http://schemas.microsoft.com/office/drawing/2015/06/chart">
            <c:ext xmlns:c16="http://schemas.microsoft.com/office/drawing/2014/chart" uri="{C3380CC4-5D6E-409C-BE32-E72D297353CC}">
              <c16:uniqueId val="{00000009-9378-4F3E-9A73-966C5BCB85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378-4F3E-9A73-966C5BCB852C}"/>
                </c:ext>
                <c:ext xmlns:c15="http://schemas.microsoft.com/office/drawing/2012/chart" uri="{CE6537A1-D6FC-4f65-9D91-7224C49458BB}">
                  <c15:dlblFieldTable>
                    <c15:dlblFTEntry>
                      <c15:txfldGUID>{9B8F9625-1611-4FD3-8FF3-E661609CC74E}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378-4F3E-9A73-966C5BCB852C}"/>
                </c:ext>
                <c:ext xmlns:c15="http://schemas.microsoft.com/office/drawing/2012/chart" uri="{CE6537A1-D6FC-4f65-9D91-7224C49458BB}">
                  <c15:dlblFieldTable>
                    <c15:dlblFTEntry>
                      <c15:txfldGUID>{9DD64160-92B3-4F91-AFE1-F434C1E5C1C3}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378-4F3E-9A73-966C5BCB852C}"/>
                </c:ext>
                <c:ext xmlns:c15="http://schemas.microsoft.com/office/drawing/2012/chart" uri="{CE6537A1-D6FC-4f65-9D91-7224C49458BB}">
                  <c15:dlblFieldTable>
                    <c15:dlblFTEntry>
                      <c15:txfldGUID>{C5B6BEF5-45BB-4CA0-8FB0-AC320F212460}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378-4F3E-9A73-966C5BCB852C}"/>
                </c:ext>
                <c:ext xmlns:c15="http://schemas.microsoft.com/office/drawing/2012/chart" uri="{CE6537A1-D6FC-4f65-9D91-7224C49458BB}">
                  <c15:dlblFieldTable>
                    <c15:dlblFTEntry>
                      <c15:txfldGUID>{6A3D1FD8-88A3-44DB-AF75-1137ABE24D32}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378-4F3E-9A73-966C5BCB852C}"/>
                </c:ext>
                <c:ext xmlns:c15="http://schemas.microsoft.com/office/drawing/2012/chart" uri="{CE6537A1-D6FC-4f65-9D91-7224C49458BB}">
                  <c15:dlblFieldTable>
                    <c15:dlblFTEntry>
                      <c15:txfldGUID>{B838232F-5000-4DFA-B64C-BA2B8F3F90F3}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378-4F3E-9A73-966C5BCB852C}"/>
                </c:ext>
                <c:ext xmlns:c15="http://schemas.microsoft.com/office/drawing/2012/chart" uri="{CE6537A1-D6FC-4f65-9D91-7224C49458BB}">
                  <c15:dlblFieldTable>
                    <c15:dlblFTEntry>
                      <c15:txfldGUID>{F234778B-49DB-4085-97E7-573773535C8F}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378-4F3E-9A73-966C5BCB852C}"/>
                </c:ext>
                <c:ext xmlns:c15="http://schemas.microsoft.com/office/drawing/2012/chart" uri="{CE6537A1-D6FC-4f65-9D91-7224C49458BB}">
                  <c15:dlblFieldTable>
                    <c15:dlblFTEntry>
                      <c15:txfldGUID>{DE8AC84A-4601-401D-B2EA-D04F512EE85D}</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2.67109259412418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378-4F3E-9A73-966C5BCB852C}"/>
                </c:ext>
                <c:ext xmlns:c15="http://schemas.microsoft.com/office/drawing/2012/chart" uri="{CE6537A1-D6FC-4f65-9D91-7224C49458BB}">
                  <c15:dlblFieldTable>
                    <c15:dlblFTEntry>
                      <c15:txfldGUID>{BCF43712-8F97-49FB-AED2-977F4F6F8AB6}</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6685057296979386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378-4F3E-9A73-966C5BCB852C}"/>
                </c:ext>
                <c:ext xmlns:c15="http://schemas.microsoft.com/office/drawing/2012/chart" uri="{CE6537A1-D6FC-4f65-9D91-7224C49458BB}">
                  <c15:dlblFieldTable>
                    <c15:dlblFTEntry>
                      <c15:txfldGUID>{0E2DE7CC-4F49-4AA6-A14C-A83713020C73}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7.4</c:v>
                </c:pt>
                <c:pt idx="24">
                  <c:v>7</c:v>
                </c:pt>
                <c:pt idx="32">
                  <c:v>6.9</c:v>
                </c:pt>
              </c:numCache>
            </c:numRef>
          </c:xVal>
          <c:yVal>
            <c:numRef>
              <c:f>公会計指標分析・財政指標組合せ分析表!$BP$77:$DC$77</c:f>
              <c:numCache>
                <c:formatCode>#,##0.0;"▲ "#,##0.0</c:formatCode>
                <c:ptCount val="40"/>
                <c:pt idx="0">
                  <c:v>33</c:v>
                </c:pt>
                <c:pt idx="8">
                  <c:v>35.700000000000003</c:v>
                </c:pt>
                <c:pt idx="16">
                  <c:v>33.9</c:v>
                </c:pt>
                <c:pt idx="24">
                  <c:v>32.299999999999997</c:v>
                </c:pt>
                <c:pt idx="32">
                  <c:v>35.200000000000003</c:v>
                </c:pt>
              </c:numCache>
            </c:numRef>
          </c:yVal>
          <c:smooth val="0"/>
          <c:extLst xmlns:c16r2="http://schemas.microsoft.com/office/drawing/2015/06/chart">
            <c:ext xmlns:c16="http://schemas.microsoft.com/office/drawing/2014/chart" uri="{C3380CC4-5D6E-409C-BE32-E72D297353CC}">
              <c16:uniqueId val="{00000013-9378-4F3E-9A73-966C5BCB852C}"/>
            </c:ext>
          </c:extLst>
        </c:ser>
        <c:dLbls>
          <c:showLegendKey val="0"/>
          <c:showVal val="1"/>
          <c:showCatName val="0"/>
          <c:showSerName val="0"/>
          <c:showPercent val="0"/>
          <c:showBubbleSize val="0"/>
        </c:dLbls>
        <c:axId val="494002072"/>
        <c:axId val="494005208"/>
      </c:scatterChart>
      <c:valAx>
        <c:axId val="494002072"/>
        <c:scaling>
          <c:orientation val="minMax"/>
          <c:max val="11.6"/>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005208"/>
        <c:crosses val="autoZero"/>
        <c:crossBetween val="midCat"/>
      </c:valAx>
      <c:valAx>
        <c:axId val="494005208"/>
        <c:scaling>
          <c:orientation val="minMax"/>
          <c:max val="94"/>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0020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年度以降減少し続けて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年度から市民会館建設や新庁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舎に係る元金償還が本格化したため、前年度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百万円増加した。元利償還金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年度をピークに増加して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いくものと予想される。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算入公債費は前年度より</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百万円増加して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おり、合併特例事業の償還が影響している。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前述したとおり、今後の公債費増加が予想</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されているため投資的経費の抑制を図り、交</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付税算入率の高い有利な起債を借入し、安定</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的な財政運営に努めていく。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一般会計等に係る地方債残高は、前年度と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比較して</a:t>
          </a:r>
          <a:r>
            <a:rPr kumimoji="1" lang="en-US" altLang="ja-JP" sz="1400">
              <a:latin typeface="ＭＳ ゴシック" pitchFamily="49" charset="-128"/>
              <a:ea typeface="ＭＳ ゴシック" pitchFamily="49" charset="-128"/>
            </a:rPr>
            <a:t>443</a:t>
          </a:r>
          <a:r>
            <a:rPr kumimoji="1" lang="ja-JP" altLang="en-US" sz="1400">
              <a:latin typeface="ＭＳ ゴシック" pitchFamily="49" charset="-128"/>
              <a:ea typeface="ＭＳ ゴシック" pitchFamily="49" charset="-128"/>
            </a:rPr>
            <a:t>百万円減少した。平成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新庁舎建設事業、新市民会館建設事業に係る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元金償還が本格的に開始したことから、地方債</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の残高が減少した。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年度までの大型事業における借入は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交付税算入率の高い合併特例債、緊急防災・</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減災事業債等を活用しているため、普通交付税</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の基準財政需要額算入見込額についても地方債</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残高と同様な減少傾向となっている。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退職手当負担見込額についても、「第</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次</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行政改革大綱」に基づく適正な人員数の維持、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人員管理を実施しており、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年度においても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減少してきた。今後は、現在の水準を維持する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ものと考える。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香川県観音寺市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百万円の取崩し（歳計剰余金処分による積立分の差引後）を行い予算調整を行った。取崩しの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要因として歳入では地方交付税が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百万円減少し、歳出では公債費が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百万円増加したことが要因と考える。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年度において市民会館開館記念事業に対する繰入金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は自治会館活動記念事業や観音寺市元気地域商品券等発行補助金などを含む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年度に豊浜小学校改築事業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年度に市民会館維持管理費等で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の減少となった。平成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年度では市民会館活用促進事業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百万円を繰入したが、ふるさと納税による寄附額が増加し積立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財政調整基金の取崩し額については、今後地方交付税の減少や公債費の増加等から数億円の取崩しが避けて通れない状況である。残高に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百万円程度を維持していく。そのためにも、その他特定目的基金の計画的な積立及び繰入を行う。令和元年度以降では、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ふるさと納税による寄附額が大幅に増加する見通しである。その寄附金を原資とし「がんばれ観音寺応援基金」の残高は大幅に増加する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予定である。「がんばれ観音寺応援基金」やその他の特定目的基金を有効的に活用し、歳入の部分についても自主財源を確保し、基金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残高の維持を図りたい。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・合併振興基金：市民の連帯の強化及び地域振興を図るため   ・施設管理等基金：旧競輪場施設の管理及び運用資金に充てるため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・学校施設整備基金：学校施設整備事業の必要な財源を確保するため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・施設等整備基金：観音寺市の施設等の維持管理、修繕、改修、取壊しその他の整備に要する経費の財源に充てるため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・がんばれ観音寺応援基金：未来に向けてまちづくりに励む観音寺市を応援していただける個人又は団体からの寄附金を財源と</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して、個性豊かで元気あふれるふるさとづくりに資するため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年度において市民会館開館記念事業に対する繰入金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百万円を繰入し、また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においては自治会館活動記念事業や観音寺市元気地域商品券等発行補助金などを含む</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百万円を繰入し、減少。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・施設管理等基金：令和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年度にかけて実施を予定している旧競輪場の解体経費に充てるため、毎年度場外</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発売所貸付収入などで得た収入を基に計画的に積立を行っており増加している。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・学校施設整備基金：平成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年度に豊浜小学校改築事業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百万円を含む</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百万円を繰入した。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・施設等整備基金：老朽化した施設の修繕料が増加する見込より平成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百万円の積立実施。</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年度に市民会館維持管理費等で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百万円の減少となった。平成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年度では市民会館活用促進事業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で繰入をしたが、ふるさと納税による寄附額が増加し繰入額以上の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百万円の基金残高が増加した。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・合併振興基金：新市建設計画に基づき、市民の一体感を醸成するための事業に積極的に充当を行っていく。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・施設管理等基金：令和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年度にかけて実施する旧競輪場解体工事に向けて継続的に積立を行う。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・学校施設整備基金：令和元年度までは残高を維持し、令和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年度から本格化する豊浜小学校・幼稚園改築事業に充当していく。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・施設等整備基金：大規模な修繕等が必要な際には取り崩しの検討を行うが、現在の残高の水準を維持していく。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・がんばれ観音寺応援基金：令和元年度以降ふるさと納税による寄附額が増加予定。今後は、子育て環境や教育事業等に充当予定。</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年度にかけて増加しているものの、平成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年度から普通交付税の段階的な縮減が開始。平成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百万円の普通交付税が減少している。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百万円の財政調整基金の減少となっている要因としてはこの普通交付税の縮減や公債費において大型事業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の償還が本格的に開始されたことが要因と考える。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百万円となり、財政調整基金繰入金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百万円）の予算とした。今後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は大幅な税収増加の見込みは少なく、また普通交付税の縮減、公債費が令和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年度でピークを迎えることが予想されることから財政運営に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関して多大な影響を及ぼすと考える。歳入について、特定目的基金や地方債で交付税措置が有利なものを活用し、財政調整基金の残高堅持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か年で、積立及び繰入の実績がないため、増減はなし。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公債費がピークを迎える令和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年度までは繰入を控え、現時点の残高を維持する方針。令和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年度以降は、財政状況を踏まえ積立や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繰入を行う方針。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昨年度に比べ、</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％上昇しているが、平成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年度に新庁舎、平成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新市民会館の整備が完了したことにより、類似団体内平均値に比べて低くなっており、適正な水準となっている。今後は建替えや改修のみならず、施設の除却や集約化を推進することで、引き続き適正な水準を維持していき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124883</xdr:rowOff>
    </xdr:to>
    <xdr:cxnSp macro="">
      <xdr:nvCxnSpPr>
        <xdr:cNvPr id="64" name="直線コネクタ 63"/>
        <xdr:cNvCxnSpPr/>
      </xdr:nvCxnSpPr>
      <xdr:spPr>
        <a:xfrm flipV="1">
          <a:off x="4760595" y="5492750"/>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128710</xdr:rowOff>
    </xdr:from>
    <xdr:ext cx="405111" cy="259045"/>
    <xdr:sp macro="" textlink="">
      <xdr:nvSpPr>
        <xdr:cNvPr id="65" name="有形固定資産減価償却率最小値テキスト"/>
        <xdr:cNvSpPr txBox="1"/>
      </xdr:nvSpPr>
      <xdr:spPr>
        <a:xfrm>
          <a:off x="4813300" y="655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124883</xdr:rowOff>
    </xdr:from>
    <xdr:to>
      <xdr:col>23</xdr:col>
      <xdr:colOff>174625</xdr:colOff>
      <xdr:row>33</xdr:row>
      <xdr:rowOff>124883</xdr:rowOff>
    </xdr:to>
    <xdr:cxnSp macro="">
      <xdr:nvCxnSpPr>
        <xdr:cNvPr id="66" name="直線コネクタ 65"/>
        <xdr:cNvCxnSpPr/>
      </xdr:nvCxnSpPr>
      <xdr:spPr>
        <a:xfrm>
          <a:off x="4673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7"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8" name="直線コネクタ 67"/>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9"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0" name="フローチャート: 判断 69"/>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635</xdr:rowOff>
    </xdr:from>
    <xdr:to>
      <xdr:col>19</xdr:col>
      <xdr:colOff>187325</xdr:colOff>
      <xdr:row>29</xdr:row>
      <xdr:rowOff>102235</xdr:rowOff>
    </xdr:to>
    <xdr:sp macro="" textlink="">
      <xdr:nvSpPr>
        <xdr:cNvPr id="71" name="フローチャート: 判断 70"/>
        <xdr:cNvSpPr/>
      </xdr:nvSpPr>
      <xdr:spPr>
        <a:xfrm>
          <a:off x="4000500" y="57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43815</xdr:rowOff>
    </xdr:from>
    <xdr:to>
      <xdr:col>15</xdr:col>
      <xdr:colOff>187325</xdr:colOff>
      <xdr:row>29</xdr:row>
      <xdr:rowOff>145415</xdr:rowOff>
    </xdr:to>
    <xdr:sp macro="" textlink="">
      <xdr:nvSpPr>
        <xdr:cNvPr id="72" name="フローチャート: 判断 71"/>
        <xdr:cNvSpPr/>
      </xdr:nvSpPr>
      <xdr:spPr>
        <a:xfrm>
          <a:off x="3238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157692</xdr:rowOff>
    </xdr:from>
    <xdr:to>
      <xdr:col>11</xdr:col>
      <xdr:colOff>187325</xdr:colOff>
      <xdr:row>29</xdr:row>
      <xdr:rowOff>87842</xdr:rowOff>
    </xdr:to>
    <xdr:sp macro="" textlink="">
      <xdr:nvSpPr>
        <xdr:cNvPr id="73" name="フローチャート: 判断 72"/>
        <xdr:cNvSpPr/>
      </xdr:nvSpPr>
      <xdr:spPr>
        <a:xfrm>
          <a:off x="2476500" y="57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79" name="楕円 78"/>
        <xdr:cNvSpPr/>
      </xdr:nvSpPr>
      <xdr:spPr>
        <a:xfrm>
          <a:off x="47117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12717</xdr:rowOff>
    </xdr:from>
    <xdr:ext cx="405111" cy="259045"/>
    <xdr:sp macro="" textlink="">
      <xdr:nvSpPr>
        <xdr:cNvPr id="80" name="有形固定資産減価償却率該当値テキスト"/>
        <xdr:cNvSpPr txBox="1"/>
      </xdr:nvSpPr>
      <xdr:spPr>
        <a:xfrm>
          <a:off x="4813300" y="5927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1" name="楕円 80"/>
        <xdr:cNvSpPr/>
      </xdr:nvSpPr>
      <xdr:spPr>
        <a:xfrm>
          <a:off x="4000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85090</xdr:rowOff>
    </xdr:from>
    <xdr:to>
      <xdr:col>23</xdr:col>
      <xdr:colOff>85725</xdr:colOff>
      <xdr:row>30</xdr:row>
      <xdr:rowOff>128270</xdr:rowOff>
    </xdr:to>
    <xdr:cxnSp macro="">
      <xdr:nvCxnSpPr>
        <xdr:cNvPr id="82" name="直線コネクタ 81"/>
        <xdr:cNvCxnSpPr/>
      </xdr:nvCxnSpPr>
      <xdr:spPr>
        <a:xfrm flipV="1">
          <a:off x="4051300" y="600011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3" name="楕円 82"/>
        <xdr:cNvSpPr/>
      </xdr:nvSpPr>
      <xdr:spPr>
        <a:xfrm>
          <a:off x="3238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128270</xdr:rowOff>
    </xdr:from>
    <xdr:to>
      <xdr:col>19</xdr:col>
      <xdr:colOff>136525</xdr:colOff>
      <xdr:row>31</xdr:row>
      <xdr:rowOff>0</xdr:rowOff>
    </xdr:to>
    <xdr:cxnSp macro="">
      <xdr:nvCxnSpPr>
        <xdr:cNvPr id="84" name="直線コネクタ 83"/>
        <xdr:cNvCxnSpPr/>
      </xdr:nvCxnSpPr>
      <xdr:spPr>
        <a:xfrm flipV="1">
          <a:off x="3289300" y="604329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9102</xdr:rowOff>
    </xdr:from>
    <xdr:to>
      <xdr:col>11</xdr:col>
      <xdr:colOff>187325</xdr:colOff>
      <xdr:row>30</xdr:row>
      <xdr:rowOff>110702</xdr:rowOff>
    </xdr:to>
    <xdr:sp macro="" textlink="">
      <xdr:nvSpPr>
        <xdr:cNvPr id="85" name="楕円 84"/>
        <xdr:cNvSpPr/>
      </xdr:nvSpPr>
      <xdr:spPr>
        <a:xfrm>
          <a:off x="2476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59902</xdr:rowOff>
    </xdr:from>
    <xdr:to>
      <xdr:col>15</xdr:col>
      <xdr:colOff>136525</xdr:colOff>
      <xdr:row>31</xdr:row>
      <xdr:rowOff>0</xdr:rowOff>
    </xdr:to>
    <xdr:cxnSp macro="">
      <xdr:nvCxnSpPr>
        <xdr:cNvPr id="86" name="直線コネクタ 85"/>
        <xdr:cNvCxnSpPr/>
      </xdr:nvCxnSpPr>
      <xdr:spPr>
        <a:xfrm>
          <a:off x="2527300" y="5974927"/>
          <a:ext cx="762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118762</xdr:rowOff>
    </xdr:from>
    <xdr:ext cx="405111" cy="259045"/>
    <xdr:sp macro="" textlink="">
      <xdr:nvSpPr>
        <xdr:cNvPr id="87" name="n_1aveValue有形固定資産減価償却率"/>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88" name="n_2aveValue有形固定資産減価償却率"/>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104369</xdr:rowOff>
    </xdr:from>
    <xdr:ext cx="405111" cy="259045"/>
    <xdr:sp macro="" textlink="">
      <xdr:nvSpPr>
        <xdr:cNvPr id="89" name="n_3aveValue有形固定資産減価償却率"/>
        <xdr:cNvSpPr txBox="1"/>
      </xdr:nvSpPr>
      <xdr:spPr>
        <a:xfrm>
          <a:off x="2324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170197</xdr:rowOff>
    </xdr:from>
    <xdr:ext cx="405111" cy="259045"/>
    <xdr:sp macro="" textlink="">
      <xdr:nvSpPr>
        <xdr:cNvPr id="90" name="n_1mainValue有形固定資産減価償却率"/>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1" name="n_2mainValue有形固定資産減価償却率"/>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101829</xdr:rowOff>
    </xdr:from>
    <xdr:ext cx="405111" cy="259045"/>
    <xdr:sp macro="" textlink="">
      <xdr:nvSpPr>
        <xdr:cNvPr id="92" name="n_3mainValue有形固定資産減価償却率"/>
        <xdr:cNvSpPr txBox="1"/>
      </xdr:nvSpPr>
      <xdr:spPr>
        <a:xfrm>
          <a:off x="2324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を上回っているのは、将来負担比率にかかる将来負担額が大きいことが影響している。しかしながら、公債費残高は、今後減少していく見込であり、比率は徐々に改善されていくものと思われる。今後はふるさと納税による寄附金を原資とした「がんばれ観音寺応援基金」や財政調整基金などの充当可能基金を計画的に増加させることなどにより、数値の改善に努め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153681</xdr:rowOff>
    </xdr:to>
    <xdr:cxnSp macro="">
      <xdr:nvCxnSpPr>
        <xdr:cNvPr id="122" name="直線コネクタ 121"/>
        <xdr:cNvCxnSpPr/>
      </xdr:nvCxnSpPr>
      <xdr:spPr>
        <a:xfrm flipV="1">
          <a:off x="14793595" y="5296281"/>
          <a:ext cx="1269" cy="145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157508</xdr:rowOff>
    </xdr:from>
    <xdr:ext cx="469744" cy="259045"/>
    <xdr:sp macro="" textlink="">
      <xdr:nvSpPr>
        <xdr:cNvPr id="123" name="債務償還比率最小値テキスト"/>
        <xdr:cNvSpPr txBox="1"/>
      </xdr:nvSpPr>
      <xdr:spPr>
        <a:xfrm>
          <a:off x="14846300" y="675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153681</xdr:rowOff>
    </xdr:from>
    <xdr:to>
      <xdr:col>76</xdr:col>
      <xdr:colOff>111125</xdr:colOff>
      <xdr:row>34</xdr:row>
      <xdr:rowOff>153681</xdr:rowOff>
    </xdr:to>
    <xdr:cxnSp macro="">
      <xdr:nvCxnSpPr>
        <xdr:cNvPr id="124" name="直線コネクタ 123"/>
        <xdr:cNvCxnSpPr/>
      </xdr:nvCxnSpPr>
      <xdr:spPr>
        <a:xfrm>
          <a:off x="14706600" y="6754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560923" cy="259045"/>
    <xdr:sp macro="" textlink="">
      <xdr:nvSpPr>
        <xdr:cNvPr id="125" name="債務償還比率最大値テキスト"/>
        <xdr:cNvSpPr txBox="1"/>
      </xdr:nvSpPr>
      <xdr:spPr>
        <a:xfrm>
          <a:off x="14846300" y="50715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26" name="直線コネクタ 125"/>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18474</xdr:rowOff>
    </xdr:from>
    <xdr:ext cx="469744" cy="259045"/>
    <xdr:sp macro="" textlink="">
      <xdr:nvSpPr>
        <xdr:cNvPr id="127" name="債務償還比率平均値テキスト"/>
        <xdr:cNvSpPr txBox="1"/>
      </xdr:nvSpPr>
      <xdr:spPr>
        <a:xfrm>
          <a:off x="14846300" y="593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40047</xdr:rowOff>
    </xdr:from>
    <xdr:to>
      <xdr:col>76</xdr:col>
      <xdr:colOff>73025</xdr:colOff>
      <xdr:row>30</xdr:row>
      <xdr:rowOff>141647</xdr:rowOff>
    </xdr:to>
    <xdr:sp macro="" textlink="">
      <xdr:nvSpPr>
        <xdr:cNvPr id="128" name="フローチャート: 判断 127"/>
        <xdr:cNvSpPr/>
      </xdr:nvSpPr>
      <xdr:spPr>
        <a:xfrm>
          <a:off x="14744700" y="59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28173</xdr:rowOff>
    </xdr:from>
    <xdr:to>
      <xdr:col>72</xdr:col>
      <xdr:colOff>123825</xdr:colOff>
      <xdr:row>30</xdr:row>
      <xdr:rowOff>129773</xdr:rowOff>
    </xdr:to>
    <xdr:sp macro="" textlink="">
      <xdr:nvSpPr>
        <xdr:cNvPr id="129" name="フローチャート: 判断 128"/>
        <xdr:cNvSpPr/>
      </xdr:nvSpPr>
      <xdr:spPr>
        <a:xfrm>
          <a:off x="14033500" y="59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145087</xdr:rowOff>
    </xdr:from>
    <xdr:to>
      <xdr:col>76</xdr:col>
      <xdr:colOff>73025</xdr:colOff>
      <xdr:row>28</xdr:row>
      <xdr:rowOff>75237</xdr:rowOff>
    </xdr:to>
    <xdr:sp macro="" textlink="">
      <xdr:nvSpPr>
        <xdr:cNvPr id="135" name="楕円 134"/>
        <xdr:cNvSpPr/>
      </xdr:nvSpPr>
      <xdr:spPr>
        <a:xfrm>
          <a:off x="14744700" y="55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167964</xdr:rowOff>
    </xdr:from>
    <xdr:ext cx="469744" cy="259045"/>
    <xdr:sp macro="" textlink="">
      <xdr:nvSpPr>
        <xdr:cNvPr id="136" name="債務償還比率該当値テキスト"/>
        <xdr:cNvSpPr txBox="1"/>
      </xdr:nvSpPr>
      <xdr:spPr>
        <a:xfrm>
          <a:off x="14846300" y="539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110183</xdr:rowOff>
    </xdr:from>
    <xdr:to>
      <xdr:col>72</xdr:col>
      <xdr:colOff>123825</xdr:colOff>
      <xdr:row>28</xdr:row>
      <xdr:rowOff>40333</xdr:rowOff>
    </xdr:to>
    <xdr:sp macro="" textlink="">
      <xdr:nvSpPr>
        <xdr:cNvPr id="137" name="楕円 136"/>
        <xdr:cNvSpPr/>
      </xdr:nvSpPr>
      <xdr:spPr>
        <a:xfrm>
          <a:off x="14033500" y="55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160983</xdr:rowOff>
    </xdr:from>
    <xdr:to>
      <xdr:col>76</xdr:col>
      <xdr:colOff>22225</xdr:colOff>
      <xdr:row>28</xdr:row>
      <xdr:rowOff>24437</xdr:rowOff>
    </xdr:to>
    <xdr:cxnSp macro="">
      <xdr:nvCxnSpPr>
        <xdr:cNvPr id="138" name="直線コネクタ 137"/>
        <xdr:cNvCxnSpPr/>
      </xdr:nvCxnSpPr>
      <xdr:spPr>
        <a:xfrm>
          <a:off x="14084300" y="5561658"/>
          <a:ext cx="711200" cy="3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120900</xdr:rowOff>
    </xdr:from>
    <xdr:ext cx="469744" cy="259045"/>
    <xdr:sp macro="" textlink="">
      <xdr:nvSpPr>
        <xdr:cNvPr id="139" name="n_1aveValue債務償還比率"/>
        <xdr:cNvSpPr txBox="1"/>
      </xdr:nvSpPr>
      <xdr:spPr>
        <a:xfrm>
          <a:off x="13836727" y="603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56860</xdr:rowOff>
    </xdr:from>
    <xdr:ext cx="469744" cy="259045"/>
    <xdr:sp macro="" textlink="">
      <xdr:nvSpPr>
        <xdr:cNvPr id="140" name="n_1mainValue債務償還比率"/>
        <xdr:cNvSpPr txBox="1"/>
      </xdr:nvSpPr>
      <xdr:spPr>
        <a:xfrm>
          <a:off x="13836727" y="528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32113</xdr:rowOff>
    </xdr:from>
    <xdr:to>
      <xdr:col>24</xdr:col>
      <xdr:colOff>62865</xdr:colOff>
      <xdr:row>42</xdr:row>
      <xdr:rowOff>102326</xdr:rowOff>
    </xdr:to>
    <xdr:cxnSp macro="">
      <xdr:nvCxnSpPr>
        <xdr:cNvPr id="58" name="直線コネクタ 57"/>
        <xdr:cNvCxnSpPr/>
      </xdr:nvCxnSpPr>
      <xdr:spPr>
        <a:xfrm flipV="1">
          <a:off x="4634865" y="5689963"/>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106153</xdr:rowOff>
    </xdr:from>
    <xdr:ext cx="405111" cy="259045"/>
    <xdr:sp macro="" textlink="">
      <xdr:nvSpPr>
        <xdr:cNvPr id="59" name="【道路】&#10;有形固定資産減価償却率最小値テキスト"/>
        <xdr:cNvSpPr txBox="1"/>
      </xdr:nvSpPr>
      <xdr:spPr>
        <a:xfrm>
          <a:off x="4673600" y="730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102326</xdr:rowOff>
    </xdr:from>
    <xdr:to>
      <xdr:col>24</xdr:col>
      <xdr:colOff>152400</xdr:colOff>
      <xdr:row>42</xdr:row>
      <xdr:rowOff>102326</xdr:rowOff>
    </xdr:to>
    <xdr:cxnSp macro="">
      <xdr:nvCxnSpPr>
        <xdr:cNvPr id="60" name="直線コネクタ 59"/>
        <xdr:cNvCxnSpPr/>
      </xdr:nvCxnSpPr>
      <xdr:spPr>
        <a:xfrm>
          <a:off x="4546600" y="730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150240</xdr:rowOff>
    </xdr:from>
    <xdr:ext cx="405111" cy="259045"/>
    <xdr:sp macro="" textlink="">
      <xdr:nvSpPr>
        <xdr:cNvPr id="61" name="【道路】&#10;有形固定資産減価償却率最大値テキスト"/>
        <xdr:cNvSpPr txBox="1"/>
      </xdr:nvSpPr>
      <xdr:spPr>
        <a:xfrm>
          <a:off x="4673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32113</xdr:rowOff>
    </xdr:from>
    <xdr:to>
      <xdr:col>24</xdr:col>
      <xdr:colOff>152400</xdr:colOff>
      <xdr:row>33</xdr:row>
      <xdr:rowOff>32113</xdr:rowOff>
    </xdr:to>
    <xdr:cxnSp macro="">
      <xdr:nvCxnSpPr>
        <xdr:cNvPr id="62" name="直線コネクタ 61"/>
        <xdr:cNvCxnSpPr/>
      </xdr:nvCxnSpPr>
      <xdr:spPr>
        <a:xfrm>
          <a:off x="4546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168746</xdr:rowOff>
    </xdr:from>
    <xdr:ext cx="405111" cy="259045"/>
    <xdr:sp macro="" textlink="">
      <xdr:nvSpPr>
        <xdr:cNvPr id="63" name="【道路】&#10;有形固定資産減価償却率平均値テキスト"/>
        <xdr:cNvSpPr txBox="1"/>
      </xdr:nvSpPr>
      <xdr:spPr>
        <a:xfrm>
          <a:off x="4673600" y="616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64" name="フローチャート: 判断 63"/>
        <xdr:cNvSpPr/>
      </xdr:nvSpPr>
      <xdr:spPr>
        <a:xfrm>
          <a:off x="4584700" y="619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118473</xdr:rowOff>
    </xdr:from>
    <xdr:to>
      <xdr:col>20</xdr:col>
      <xdr:colOff>38100</xdr:colOff>
      <xdr:row>36</xdr:row>
      <xdr:rowOff>48623</xdr:rowOff>
    </xdr:to>
    <xdr:sp macro="" textlink="">
      <xdr:nvSpPr>
        <xdr:cNvPr id="65" name="フローチャート: 判断 64"/>
        <xdr:cNvSpPr/>
      </xdr:nvSpPr>
      <xdr:spPr>
        <a:xfrm>
          <a:off x="3746500"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170724</xdr:rowOff>
    </xdr:from>
    <xdr:to>
      <xdr:col>15</xdr:col>
      <xdr:colOff>101600</xdr:colOff>
      <xdr:row>36</xdr:row>
      <xdr:rowOff>100874</xdr:rowOff>
    </xdr:to>
    <xdr:sp macro="" textlink="">
      <xdr:nvSpPr>
        <xdr:cNvPr id="66" name="フローチャート: 判断 65"/>
        <xdr:cNvSpPr/>
      </xdr:nvSpPr>
      <xdr:spPr>
        <a:xfrm>
          <a:off x="2857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23767</xdr:rowOff>
    </xdr:from>
    <xdr:to>
      <xdr:col>10</xdr:col>
      <xdr:colOff>165100</xdr:colOff>
      <xdr:row>35</xdr:row>
      <xdr:rowOff>125367</xdr:rowOff>
    </xdr:to>
    <xdr:sp macro="" textlink="">
      <xdr:nvSpPr>
        <xdr:cNvPr id="67" name="フローチャート: 判断 66"/>
        <xdr:cNvSpPr/>
      </xdr:nvSpPr>
      <xdr:spPr>
        <a:xfrm>
          <a:off x="1968500" y="60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xdr:rowOff>
    </xdr:from>
    <xdr:to>
      <xdr:col>24</xdr:col>
      <xdr:colOff>114300</xdr:colOff>
      <xdr:row>35</xdr:row>
      <xdr:rowOff>102507</xdr:rowOff>
    </xdr:to>
    <xdr:sp macro="" textlink="">
      <xdr:nvSpPr>
        <xdr:cNvPr id="73" name="楕円 72"/>
        <xdr:cNvSpPr/>
      </xdr:nvSpPr>
      <xdr:spPr>
        <a:xfrm>
          <a:off x="4584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23784</xdr:rowOff>
    </xdr:from>
    <xdr:ext cx="405111" cy="259045"/>
    <xdr:sp macro="" textlink="">
      <xdr:nvSpPr>
        <xdr:cNvPr id="74" name="【道路】&#10;有形固定資産減価償却率該当値テキスト"/>
        <xdr:cNvSpPr txBox="1"/>
      </xdr:nvSpPr>
      <xdr:spPr>
        <a:xfrm>
          <a:off x="4673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5" name="楕円 74"/>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84364</xdr:rowOff>
    </xdr:to>
    <xdr:cxnSp macro="">
      <xdr:nvCxnSpPr>
        <xdr:cNvPr id="76" name="直線コネクタ 75"/>
        <xdr:cNvCxnSpPr/>
      </xdr:nvCxnSpPr>
      <xdr:spPr>
        <a:xfrm flipV="1">
          <a:off x="3797300" y="605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7" name="楕円 76"/>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110490</xdr:rowOff>
    </xdr:to>
    <xdr:cxnSp macro="">
      <xdr:nvCxnSpPr>
        <xdr:cNvPr id="78" name="直線コネクタ 77"/>
        <xdr:cNvCxnSpPr/>
      </xdr:nvCxnSpPr>
      <xdr:spPr>
        <a:xfrm flipV="1">
          <a:off x="2908300" y="608511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79" name="楕円 78"/>
        <xdr:cNvSpPr/>
      </xdr:nvSpPr>
      <xdr:spPr>
        <a:xfrm>
          <a:off x="196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156210</xdr:rowOff>
    </xdr:to>
    <xdr:cxnSp macro="">
      <xdr:nvCxnSpPr>
        <xdr:cNvPr id="80" name="直線コネクタ 79"/>
        <xdr:cNvCxnSpPr/>
      </xdr:nvCxnSpPr>
      <xdr:spPr>
        <a:xfrm flipV="1">
          <a:off x="2019300" y="6111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39750</xdr:rowOff>
    </xdr:from>
    <xdr:ext cx="405111" cy="259045"/>
    <xdr:sp macro="" textlink="">
      <xdr:nvSpPr>
        <xdr:cNvPr id="81" name="n_1aveValue【道路】&#10;有形固定資産減価償却率"/>
        <xdr:cNvSpPr txBox="1"/>
      </xdr:nvSpPr>
      <xdr:spPr>
        <a:xfrm>
          <a:off x="3582044" y="621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92001</xdr:rowOff>
    </xdr:from>
    <xdr:ext cx="405111" cy="259045"/>
    <xdr:sp macro="" textlink="">
      <xdr:nvSpPr>
        <xdr:cNvPr id="82" name="n_2aveValue【道路】&#10;有形固定資産減価償却率"/>
        <xdr:cNvSpPr txBox="1"/>
      </xdr:nvSpPr>
      <xdr:spPr>
        <a:xfrm>
          <a:off x="270574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141894</xdr:rowOff>
    </xdr:from>
    <xdr:ext cx="405111" cy="259045"/>
    <xdr:sp macro="" textlink="">
      <xdr:nvSpPr>
        <xdr:cNvPr id="83" name="n_3aveValue【道路】&#10;有形固定資産減価償却率"/>
        <xdr:cNvSpPr txBox="1"/>
      </xdr:nvSpPr>
      <xdr:spPr>
        <a:xfrm>
          <a:off x="1816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84" name="n_1mainValue【道路】&#10;有形固定資産減価償却率"/>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5" name="n_2mainValue【道路】&#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26687</xdr:rowOff>
    </xdr:from>
    <xdr:ext cx="405111" cy="259045"/>
    <xdr:sp macro="" textlink="">
      <xdr:nvSpPr>
        <xdr:cNvPr id="86" name="n_3mainValue【道路】&#10;有形固定資産減価償却率"/>
        <xdr:cNvSpPr txBox="1"/>
      </xdr:nvSpPr>
      <xdr:spPr>
        <a:xfrm>
          <a:off x="1816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99" name="テキスト ボックス 98"/>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45263</xdr:rowOff>
    </xdr:from>
    <xdr:to>
      <xdr:col>54</xdr:col>
      <xdr:colOff>189865</xdr:colOff>
      <xdr:row>42</xdr:row>
      <xdr:rowOff>68504</xdr:rowOff>
    </xdr:to>
    <xdr:cxnSp macro="">
      <xdr:nvCxnSpPr>
        <xdr:cNvPr id="111" name="直線コネクタ 110"/>
        <xdr:cNvCxnSpPr/>
      </xdr:nvCxnSpPr>
      <xdr:spPr>
        <a:xfrm flipV="1">
          <a:off x="10476865" y="5874563"/>
          <a:ext cx="0" cy="1394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72331</xdr:rowOff>
    </xdr:from>
    <xdr:ext cx="469744" cy="259045"/>
    <xdr:sp macro="" textlink="">
      <xdr:nvSpPr>
        <xdr:cNvPr id="112" name="【道路】&#10;一人当たり延長最小値テキスト"/>
        <xdr:cNvSpPr txBox="1"/>
      </xdr:nvSpPr>
      <xdr:spPr>
        <a:xfrm>
          <a:off x="10515600" y="727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68504</xdr:rowOff>
    </xdr:from>
    <xdr:to>
      <xdr:col>55</xdr:col>
      <xdr:colOff>88900</xdr:colOff>
      <xdr:row>42</xdr:row>
      <xdr:rowOff>68504</xdr:rowOff>
    </xdr:to>
    <xdr:cxnSp macro="">
      <xdr:nvCxnSpPr>
        <xdr:cNvPr id="113" name="直線コネクタ 112"/>
        <xdr:cNvCxnSpPr/>
      </xdr:nvCxnSpPr>
      <xdr:spPr>
        <a:xfrm>
          <a:off x="10388600" y="7269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163390</xdr:rowOff>
    </xdr:from>
    <xdr:ext cx="534377" cy="259045"/>
    <xdr:sp macro="" textlink="">
      <xdr:nvSpPr>
        <xdr:cNvPr id="114" name="【道路】&#10;一人当たり延長最大値テキスト"/>
        <xdr:cNvSpPr txBox="1"/>
      </xdr:nvSpPr>
      <xdr:spPr>
        <a:xfrm>
          <a:off x="10515600" y="5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45263</xdr:rowOff>
    </xdr:from>
    <xdr:to>
      <xdr:col>55</xdr:col>
      <xdr:colOff>88900</xdr:colOff>
      <xdr:row>34</xdr:row>
      <xdr:rowOff>45263</xdr:rowOff>
    </xdr:to>
    <xdr:cxnSp macro="">
      <xdr:nvCxnSpPr>
        <xdr:cNvPr id="115" name="直線コネクタ 114"/>
        <xdr:cNvCxnSpPr/>
      </xdr:nvCxnSpPr>
      <xdr:spPr>
        <a:xfrm>
          <a:off x="10388600" y="5874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127601</xdr:rowOff>
    </xdr:from>
    <xdr:ext cx="534377" cy="259045"/>
    <xdr:sp macro="" textlink="">
      <xdr:nvSpPr>
        <xdr:cNvPr id="116" name="【道路】&#10;一人当たり延長平均値テキスト"/>
        <xdr:cNvSpPr txBox="1"/>
      </xdr:nvSpPr>
      <xdr:spPr>
        <a:xfrm>
          <a:off x="10515600" y="6471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104724</xdr:rowOff>
    </xdr:from>
    <xdr:to>
      <xdr:col>55</xdr:col>
      <xdr:colOff>50800</xdr:colOff>
      <xdr:row>39</xdr:row>
      <xdr:rowOff>34874</xdr:rowOff>
    </xdr:to>
    <xdr:sp macro="" textlink="">
      <xdr:nvSpPr>
        <xdr:cNvPr id="117" name="フローチャート: 判断 116"/>
        <xdr:cNvSpPr/>
      </xdr:nvSpPr>
      <xdr:spPr>
        <a:xfrm>
          <a:off x="10426700" y="661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48032</xdr:rowOff>
    </xdr:from>
    <xdr:to>
      <xdr:col>50</xdr:col>
      <xdr:colOff>165100</xdr:colOff>
      <xdr:row>37</xdr:row>
      <xdr:rowOff>149632</xdr:rowOff>
    </xdr:to>
    <xdr:sp macro="" textlink="">
      <xdr:nvSpPr>
        <xdr:cNvPr id="118" name="フローチャート: 判断 117"/>
        <xdr:cNvSpPr/>
      </xdr:nvSpPr>
      <xdr:spPr>
        <a:xfrm>
          <a:off x="9588500" y="63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57480</xdr:rowOff>
    </xdr:from>
    <xdr:to>
      <xdr:col>46</xdr:col>
      <xdr:colOff>38100</xdr:colOff>
      <xdr:row>37</xdr:row>
      <xdr:rowOff>159080</xdr:rowOff>
    </xdr:to>
    <xdr:sp macro="" textlink="">
      <xdr:nvSpPr>
        <xdr:cNvPr id="119" name="フローチャート: 判断 118"/>
        <xdr:cNvSpPr/>
      </xdr:nvSpPr>
      <xdr:spPr>
        <a:xfrm>
          <a:off x="8699500" y="64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16256</xdr:rowOff>
    </xdr:from>
    <xdr:to>
      <xdr:col>41</xdr:col>
      <xdr:colOff>101600</xdr:colOff>
      <xdr:row>37</xdr:row>
      <xdr:rowOff>117856</xdr:rowOff>
    </xdr:to>
    <xdr:sp macro="" textlink="">
      <xdr:nvSpPr>
        <xdr:cNvPr id="120" name="フローチャート: 判断 119"/>
        <xdr:cNvSpPr/>
      </xdr:nvSpPr>
      <xdr:spPr>
        <a:xfrm>
          <a:off x="7810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17704</xdr:rowOff>
    </xdr:from>
    <xdr:to>
      <xdr:col>55</xdr:col>
      <xdr:colOff>50800</xdr:colOff>
      <xdr:row>42</xdr:row>
      <xdr:rowOff>119304</xdr:rowOff>
    </xdr:to>
    <xdr:sp macro="" textlink="">
      <xdr:nvSpPr>
        <xdr:cNvPr id="126" name="楕円 125"/>
        <xdr:cNvSpPr/>
      </xdr:nvSpPr>
      <xdr:spPr>
        <a:xfrm>
          <a:off x="10426700" y="72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104081</xdr:rowOff>
    </xdr:from>
    <xdr:ext cx="469744" cy="259045"/>
    <xdr:sp macro="" textlink="">
      <xdr:nvSpPr>
        <xdr:cNvPr id="127" name="【道路】&#10;一人当たり延長該当値テキスト"/>
        <xdr:cNvSpPr txBox="1"/>
      </xdr:nvSpPr>
      <xdr:spPr>
        <a:xfrm>
          <a:off x="10515600" y="713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25553</xdr:rowOff>
    </xdr:from>
    <xdr:to>
      <xdr:col>50</xdr:col>
      <xdr:colOff>165100</xdr:colOff>
      <xdr:row>42</xdr:row>
      <xdr:rowOff>127153</xdr:rowOff>
    </xdr:to>
    <xdr:sp macro="" textlink="">
      <xdr:nvSpPr>
        <xdr:cNvPr id="128" name="楕円 127"/>
        <xdr:cNvSpPr/>
      </xdr:nvSpPr>
      <xdr:spPr>
        <a:xfrm>
          <a:off x="9588500" y="72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68504</xdr:rowOff>
    </xdr:from>
    <xdr:to>
      <xdr:col>55</xdr:col>
      <xdr:colOff>0</xdr:colOff>
      <xdr:row>42</xdr:row>
      <xdr:rowOff>76353</xdr:rowOff>
    </xdr:to>
    <xdr:cxnSp macro="">
      <xdr:nvCxnSpPr>
        <xdr:cNvPr id="129" name="直線コネクタ 128"/>
        <xdr:cNvCxnSpPr/>
      </xdr:nvCxnSpPr>
      <xdr:spPr>
        <a:xfrm flipV="1">
          <a:off x="9639300" y="7269404"/>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32182</xdr:rowOff>
    </xdr:from>
    <xdr:to>
      <xdr:col>46</xdr:col>
      <xdr:colOff>38100</xdr:colOff>
      <xdr:row>42</xdr:row>
      <xdr:rowOff>133782</xdr:rowOff>
    </xdr:to>
    <xdr:sp macro="" textlink="">
      <xdr:nvSpPr>
        <xdr:cNvPr id="130" name="楕円 129"/>
        <xdr:cNvSpPr/>
      </xdr:nvSpPr>
      <xdr:spPr>
        <a:xfrm>
          <a:off x="8699500" y="72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76353</xdr:rowOff>
    </xdr:from>
    <xdr:to>
      <xdr:col>50</xdr:col>
      <xdr:colOff>114300</xdr:colOff>
      <xdr:row>42</xdr:row>
      <xdr:rowOff>82982</xdr:rowOff>
    </xdr:to>
    <xdr:cxnSp macro="">
      <xdr:nvCxnSpPr>
        <xdr:cNvPr id="131" name="直線コネクタ 130"/>
        <xdr:cNvCxnSpPr/>
      </xdr:nvCxnSpPr>
      <xdr:spPr>
        <a:xfrm flipV="1">
          <a:off x="8750300" y="7277253"/>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38354</xdr:rowOff>
    </xdr:from>
    <xdr:to>
      <xdr:col>41</xdr:col>
      <xdr:colOff>101600</xdr:colOff>
      <xdr:row>42</xdr:row>
      <xdr:rowOff>139954</xdr:rowOff>
    </xdr:to>
    <xdr:sp macro="" textlink="">
      <xdr:nvSpPr>
        <xdr:cNvPr id="132" name="楕円 131"/>
        <xdr:cNvSpPr/>
      </xdr:nvSpPr>
      <xdr:spPr>
        <a:xfrm>
          <a:off x="7810500" y="72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82982</xdr:rowOff>
    </xdr:from>
    <xdr:to>
      <xdr:col>45</xdr:col>
      <xdr:colOff>177800</xdr:colOff>
      <xdr:row>42</xdr:row>
      <xdr:rowOff>89154</xdr:rowOff>
    </xdr:to>
    <xdr:cxnSp macro="">
      <xdr:nvCxnSpPr>
        <xdr:cNvPr id="133" name="直線コネクタ 132"/>
        <xdr:cNvCxnSpPr/>
      </xdr:nvCxnSpPr>
      <xdr:spPr>
        <a:xfrm flipV="1">
          <a:off x="7861300" y="728388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166159</xdr:rowOff>
    </xdr:from>
    <xdr:ext cx="534377" cy="259045"/>
    <xdr:sp macro="" textlink="">
      <xdr:nvSpPr>
        <xdr:cNvPr id="134" name="n_1aveValue【道路】&#10;一人当たり延長"/>
        <xdr:cNvSpPr txBox="1"/>
      </xdr:nvSpPr>
      <xdr:spPr>
        <a:xfrm>
          <a:off x="9359411" y="61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4157</xdr:rowOff>
    </xdr:from>
    <xdr:ext cx="534377" cy="259045"/>
    <xdr:sp macro="" textlink="">
      <xdr:nvSpPr>
        <xdr:cNvPr id="135" name="n_2aveValue【道路】&#10;一人当たり延長"/>
        <xdr:cNvSpPr txBox="1"/>
      </xdr:nvSpPr>
      <xdr:spPr>
        <a:xfrm>
          <a:off x="8483111" y="61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134383</xdr:rowOff>
    </xdr:from>
    <xdr:ext cx="534377" cy="259045"/>
    <xdr:sp macro="" textlink="">
      <xdr:nvSpPr>
        <xdr:cNvPr id="136" name="n_3aveValue【道路】&#10;一人当たり延長"/>
        <xdr:cNvSpPr txBox="1"/>
      </xdr:nvSpPr>
      <xdr:spPr>
        <a:xfrm>
          <a:off x="7594111" y="61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118280</xdr:rowOff>
    </xdr:from>
    <xdr:ext cx="469744" cy="259045"/>
    <xdr:sp macro="" textlink="">
      <xdr:nvSpPr>
        <xdr:cNvPr id="137" name="n_1mainValue【道路】&#10;一人当たり延長"/>
        <xdr:cNvSpPr txBox="1"/>
      </xdr:nvSpPr>
      <xdr:spPr>
        <a:xfrm>
          <a:off x="9391727" y="73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124909</xdr:rowOff>
    </xdr:from>
    <xdr:ext cx="469744" cy="259045"/>
    <xdr:sp macro="" textlink="">
      <xdr:nvSpPr>
        <xdr:cNvPr id="138" name="n_2mainValue【道路】&#10;一人当たり延長"/>
        <xdr:cNvSpPr txBox="1"/>
      </xdr:nvSpPr>
      <xdr:spPr>
        <a:xfrm>
          <a:off x="8515427" y="73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131081</xdr:rowOff>
    </xdr:from>
    <xdr:ext cx="469744" cy="259045"/>
    <xdr:sp macro="" textlink="">
      <xdr:nvSpPr>
        <xdr:cNvPr id="139" name="n_3mainValue【道路】&#10;一人当たり延長"/>
        <xdr:cNvSpPr txBox="1"/>
      </xdr:nvSpPr>
      <xdr:spPr>
        <a:xfrm>
          <a:off x="7626427" y="73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43434</xdr:rowOff>
    </xdr:from>
    <xdr:to>
      <xdr:col>24</xdr:col>
      <xdr:colOff>62865</xdr:colOff>
      <xdr:row>63</xdr:row>
      <xdr:rowOff>20574</xdr:rowOff>
    </xdr:to>
    <xdr:cxnSp macro="">
      <xdr:nvCxnSpPr>
        <xdr:cNvPr id="162" name="直線コネクタ 161"/>
        <xdr:cNvCxnSpPr/>
      </xdr:nvCxnSpPr>
      <xdr:spPr>
        <a:xfrm flipV="1">
          <a:off x="4634865" y="981608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24401</xdr:rowOff>
    </xdr:from>
    <xdr:ext cx="405111" cy="259045"/>
    <xdr:sp macro="" textlink="">
      <xdr:nvSpPr>
        <xdr:cNvPr id="163" name="【橋りょう・トンネル】&#10;有形固定資産減価償却率最小値テキスト"/>
        <xdr:cNvSpPr txBox="1"/>
      </xdr:nvSpPr>
      <xdr:spPr>
        <a:xfrm>
          <a:off x="4673600" y="1082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20574</xdr:rowOff>
    </xdr:from>
    <xdr:to>
      <xdr:col>24</xdr:col>
      <xdr:colOff>152400</xdr:colOff>
      <xdr:row>63</xdr:row>
      <xdr:rowOff>20574</xdr:rowOff>
    </xdr:to>
    <xdr:cxnSp macro="">
      <xdr:nvCxnSpPr>
        <xdr:cNvPr id="164" name="直線コネクタ 163"/>
        <xdr:cNvCxnSpPr/>
      </xdr:nvCxnSpPr>
      <xdr:spPr>
        <a:xfrm>
          <a:off x="4546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161561</xdr:rowOff>
    </xdr:from>
    <xdr:ext cx="405111" cy="259045"/>
    <xdr:sp macro="" textlink="">
      <xdr:nvSpPr>
        <xdr:cNvPr id="165" name="【橋りょう・トンネル】&#10;有形固定資産減価償却率最大値テキスト"/>
        <xdr:cNvSpPr txBox="1"/>
      </xdr:nvSpPr>
      <xdr:spPr>
        <a:xfrm>
          <a:off x="4673600" y="959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43434</xdr:rowOff>
    </xdr:from>
    <xdr:to>
      <xdr:col>24</xdr:col>
      <xdr:colOff>152400</xdr:colOff>
      <xdr:row>57</xdr:row>
      <xdr:rowOff>43434</xdr:rowOff>
    </xdr:to>
    <xdr:cxnSp macro="">
      <xdr:nvCxnSpPr>
        <xdr:cNvPr id="166" name="直線コネクタ 165"/>
        <xdr:cNvCxnSpPr/>
      </xdr:nvCxnSpPr>
      <xdr:spPr>
        <a:xfrm>
          <a:off x="4546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163085</xdr:rowOff>
    </xdr:from>
    <xdr:ext cx="405111" cy="259045"/>
    <xdr:sp macro="" textlink="">
      <xdr:nvSpPr>
        <xdr:cNvPr id="167" name="【橋りょう・トンネル】&#10;有形固定資産減価償却率平均値テキスト"/>
        <xdr:cNvSpPr txBox="1"/>
      </xdr:nvSpPr>
      <xdr:spPr>
        <a:xfrm>
          <a:off x="4673600" y="1027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xdr:rowOff>
    </xdr:from>
    <xdr:to>
      <xdr:col>24</xdr:col>
      <xdr:colOff>114300</xdr:colOff>
      <xdr:row>60</xdr:row>
      <xdr:rowOff>114808</xdr:rowOff>
    </xdr:to>
    <xdr:sp macro="" textlink="">
      <xdr:nvSpPr>
        <xdr:cNvPr id="168" name="フローチャート: 判断 167"/>
        <xdr:cNvSpPr/>
      </xdr:nvSpPr>
      <xdr:spPr>
        <a:xfrm>
          <a:off x="45847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113792</xdr:rowOff>
    </xdr:from>
    <xdr:to>
      <xdr:col>20</xdr:col>
      <xdr:colOff>38100</xdr:colOff>
      <xdr:row>59</xdr:row>
      <xdr:rowOff>43942</xdr:rowOff>
    </xdr:to>
    <xdr:sp macro="" textlink="">
      <xdr:nvSpPr>
        <xdr:cNvPr id="169" name="フローチャート: 判断 168"/>
        <xdr:cNvSpPr/>
      </xdr:nvSpPr>
      <xdr:spPr>
        <a:xfrm>
          <a:off x="3746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164084</xdr:rowOff>
    </xdr:from>
    <xdr:to>
      <xdr:col>15</xdr:col>
      <xdr:colOff>101600</xdr:colOff>
      <xdr:row>59</xdr:row>
      <xdr:rowOff>94234</xdr:rowOff>
    </xdr:to>
    <xdr:sp macro="" textlink="">
      <xdr:nvSpPr>
        <xdr:cNvPr id="170" name="フローチャート: 判断 169"/>
        <xdr:cNvSpPr/>
      </xdr:nvSpPr>
      <xdr:spPr>
        <a:xfrm>
          <a:off x="2857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10922</xdr:rowOff>
    </xdr:from>
    <xdr:to>
      <xdr:col>10</xdr:col>
      <xdr:colOff>165100</xdr:colOff>
      <xdr:row>59</xdr:row>
      <xdr:rowOff>112522</xdr:rowOff>
    </xdr:to>
    <xdr:sp macro="" textlink="">
      <xdr:nvSpPr>
        <xdr:cNvPr id="171" name="フローチャート: 判断 170"/>
        <xdr:cNvSpPr/>
      </xdr:nvSpPr>
      <xdr:spPr>
        <a:xfrm>
          <a:off x="1968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49784</xdr:rowOff>
    </xdr:from>
    <xdr:to>
      <xdr:col>24</xdr:col>
      <xdr:colOff>114300</xdr:colOff>
      <xdr:row>58</xdr:row>
      <xdr:rowOff>151384</xdr:rowOff>
    </xdr:to>
    <xdr:sp macro="" textlink="">
      <xdr:nvSpPr>
        <xdr:cNvPr id="177" name="楕円 176"/>
        <xdr:cNvSpPr/>
      </xdr:nvSpPr>
      <xdr:spPr>
        <a:xfrm>
          <a:off x="45847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72661</xdr:rowOff>
    </xdr:from>
    <xdr:ext cx="405111" cy="259045"/>
    <xdr:sp macro="" textlink="">
      <xdr:nvSpPr>
        <xdr:cNvPr id="178" name="【橋りょう・トンネル】&#10;有形固定資産減価償却率該当値テキスト"/>
        <xdr:cNvSpPr txBox="1"/>
      </xdr:nvSpPr>
      <xdr:spPr>
        <a:xfrm>
          <a:off x="4673600" y="984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113792</xdr:rowOff>
    </xdr:from>
    <xdr:to>
      <xdr:col>20</xdr:col>
      <xdr:colOff>38100</xdr:colOff>
      <xdr:row>59</xdr:row>
      <xdr:rowOff>43942</xdr:rowOff>
    </xdr:to>
    <xdr:sp macro="" textlink="">
      <xdr:nvSpPr>
        <xdr:cNvPr id="179" name="楕円 178"/>
        <xdr:cNvSpPr/>
      </xdr:nvSpPr>
      <xdr:spPr>
        <a:xfrm>
          <a:off x="37465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100584</xdr:rowOff>
    </xdr:from>
    <xdr:to>
      <xdr:col>24</xdr:col>
      <xdr:colOff>63500</xdr:colOff>
      <xdr:row>58</xdr:row>
      <xdr:rowOff>164592</xdr:rowOff>
    </xdr:to>
    <xdr:cxnSp macro="">
      <xdr:nvCxnSpPr>
        <xdr:cNvPr id="180" name="直線コネクタ 179"/>
        <xdr:cNvCxnSpPr/>
      </xdr:nvCxnSpPr>
      <xdr:spPr>
        <a:xfrm flipV="1">
          <a:off x="3797300" y="100446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168656</xdr:rowOff>
    </xdr:from>
    <xdr:to>
      <xdr:col>15</xdr:col>
      <xdr:colOff>101600</xdr:colOff>
      <xdr:row>59</xdr:row>
      <xdr:rowOff>98806</xdr:rowOff>
    </xdr:to>
    <xdr:sp macro="" textlink="">
      <xdr:nvSpPr>
        <xdr:cNvPr id="181" name="楕円 180"/>
        <xdr:cNvSpPr/>
      </xdr:nvSpPr>
      <xdr:spPr>
        <a:xfrm>
          <a:off x="2857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164592</xdr:rowOff>
    </xdr:from>
    <xdr:to>
      <xdr:col>19</xdr:col>
      <xdr:colOff>177800</xdr:colOff>
      <xdr:row>59</xdr:row>
      <xdr:rowOff>48006</xdr:rowOff>
    </xdr:to>
    <xdr:cxnSp macro="">
      <xdr:nvCxnSpPr>
        <xdr:cNvPr id="182" name="直線コネクタ 181"/>
        <xdr:cNvCxnSpPr/>
      </xdr:nvCxnSpPr>
      <xdr:spPr>
        <a:xfrm flipV="1">
          <a:off x="2908300" y="101086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56642</xdr:rowOff>
    </xdr:from>
    <xdr:to>
      <xdr:col>10</xdr:col>
      <xdr:colOff>165100</xdr:colOff>
      <xdr:row>59</xdr:row>
      <xdr:rowOff>158242</xdr:rowOff>
    </xdr:to>
    <xdr:sp macro="" textlink="">
      <xdr:nvSpPr>
        <xdr:cNvPr id="183" name="楕円 182"/>
        <xdr:cNvSpPr/>
      </xdr:nvSpPr>
      <xdr:spPr>
        <a:xfrm>
          <a:off x="1968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48006</xdr:rowOff>
    </xdr:from>
    <xdr:to>
      <xdr:col>15</xdr:col>
      <xdr:colOff>50800</xdr:colOff>
      <xdr:row>59</xdr:row>
      <xdr:rowOff>107442</xdr:rowOff>
    </xdr:to>
    <xdr:cxnSp macro="">
      <xdr:nvCxnSpPr>
        <xdr:cNvPr id="184" name="直線コネクタ 183"/>
        <xdr:cNvCxnSpPr/>
      </xdr:nvCxnSpPr>
      <xdr:spPr>
        <a:xfrm flipV="1">
          <a:off x="2019300" y="101635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35069</xdr:rowOff>
    </xdr:from>
    <xdr:ext cx="405111" cy="259045"/>
    <xdr:sp macro="" textlink="">
      <xdr:nvSpPr>
        <xdr:cNvPr id="185" name="n_1aveValue【橋りょう・トンネル】&#10;有形固定資産減価償却率"/>
        <xdr:cNvSpPr txBox="1"/>
      </xdr:nvSpPr>
      <xdr:spPr>
        <a:xfrm>
          <a:off x="35820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110761</xdr:rowOff>
    </xdr:from>
    <xdr:ext cx="405111" cy="259045"/>
    <xdr:sp macro="" textlink="">
      <xdr:nvSpPr>
        <xdr:cNvPr id="186" name="n_2aveValue【橋りょう・トンネル】&#10;有形固定資産減価償却率"/>
        <xdr:cNvSpPr txBox="1"/>
      </xdr:nvSpPr>
      <xdr:spPr>
        <a:xfrm>
          <a:off x="2705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129049</xdr:rowOff>
    </xdr:from>
    <xdr:ext cx="405111" cy="259045"/>
    <xdr:sp macro="" textlink="">
      <xdr:nvSpPr>
        <xdr:cNvPr id="187" name="n_3aveValue【橋りょう・トンネル】&#10;有形固定資産減価償却率"/>
        <xdr:cNvSpPr txBox="1"/>
      </xdr:nvSpPr>
      <xdr:spPr>
        <a:xfrm>
          <a:off x="1816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60469</xdr:rowOff>
    </xdr:from>
    <xdr:ext cx="405111" cy="259045"/>
    <xdr:sp macro="" textlink="">
      <xdr:nvSpPr>
        <xdr:cNvPr id="188" name="n_1mainValue【橋りょう・トンネル】&#10;有形固定資産減価償却率"/>
        <xdr:cNvSpPr txBox="1"/>
      </xdr:nvSpPr>
      <xdr:spPr>
        <a:xfrm>
          <a:off x="3582044" y="983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89933</xdr:rowOff>
    </xdr:from>
    <xdr:ext cx="405111" cy="259045"/>
    <xdr:sp macro="" textlink="">
      <xdr:nvSpPr>
        <xdr:cNvPr id="189" name="n_2mainValue【橋りょう・トンネル】&#10;有形固定資産減価償却率"/>
        <xdr:cNvSpPr txBox="1"/>
      </xdr:nvSpPr>
      <xdr:spPr>
        <a:xfrm>
          <a:off x="2705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149369</xdr:rowOff>
    </xdr:from>
    <xdr:ext cx="405111" cy="259045"/>
    <xdr:sp macro="" textlink="">
      <xdr:nvSpPr>
        <xdr:cNvPr id="190" name="n_3mainValue【橋りょう・トンネル】&#10;有形固定資産減価償却率"/>
        <xdr:cNvSpPr txBox="1"/>
      </xdr:nvSpPr>
      <xdr:spPr>
        <a:xfrm>
          <a:off x="18167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4" name="テキスト ボックス 20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6" name="テキスト ボックス 20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8" name="テキスト ボックス 20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121263</xdr:rowOff>
    </xdr:from>
    <xdr:to>
      <xdr:col>54</xdr:col>
      <xdr:colOff>189865</xdr:colOff>
      <xdr:row>63</xdr:row>
      <xdr:rowOff>96305</xdr:rowOff>
    </xdr:to>
    <xdr:cxnSp macro="">
      <xdr:nvCxnSpPr>
        <xdr:cNvPr id="212" name="直線コネクタ 211"/>
        <xdr:cNvCxnSpPr/>
      </xdr:nvCxnSpPr>
      <xdr:spPr>
        <a:xfrm flipV="1">
          <a:off x="10476865" y="9722463"/>
          <a:ext cx="0" cy="117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100132</xdr:rowOff>
    </xdr:from>
    <xdr:ext cx="534377" cy="259045"/>
    <xdr:sp macro="" textlink="">
      <xdr:nvSpPr>
        <xdr:cNvPr id="213" name="【橋りょう・トンネル】&#10;一人当たり有形固定資産（償却資産）額最小値テキスト"/>
        <xdr:cNvSpPr txBox="1"/>
      </xdr:nvSpPr>
      <xdr:spPr>
        <a:xfrm>
          <a:off x="10515600" y="1090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96305</xdr:rowOff>
    </xdr:from>
    <xdr:to>
      <xdr:col>55</xdr:col>
      <xdr:colOff>88900</xdr:colOff>
      <xdr:row>63</xdr:row>
      <xdr:rowOff>96305</xdr:rowOff>
    </xdr:to>
    <xdr:cxnSp macro="">
      <xdr:nvCxnSpPr>
        <xdr:cNvPr id="214" name="直線コネクタ 213"/>
        <xdr:cNvCxnSpPr/>
      </xdr:nvCxnSpPr>
      <xdr:spPr>
        <a:xfrm>
          <a:off x="10388600" y="1089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67940</xdr:rowOff>
    </xdr:from>
    <xdr:ext cx="599010" cy="259045"/>
    <xdr:sp macro="" textlink="">
      <xdr:nvSpPr>
        <xdr:cNvPr id="215" name="【橋りょう・トンネル】&#10;一人当たり有形固定資産（償却資産）額最大値テキスト"/>
        <xdr:cNvSpPr txBox="1"/>
      </xdr:nvSpPr>
      <xdr:spPr>
        <a:xfrm>
          <a:off x="10515600" y="94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121263</xdr:rowOff>
    </xdr:from>
    <xdr:to>
      <xdr:col>55</xdr:col>
      <xdr:colOff>88900</xdr:colOff>
      <xdr:row>56</xdr:row>
      <xdr:rowOff>121263</xdr:rowOff>
    </xdr:to>
    <xdr:cxnSp macro="">
      <xdr:nvCxnSpPr>
        <xdr:cNvPr id="216" name="直線コネクタ 215"/>
        <xdr:cNvCxnSpPr/>
      </xdr:nvCxnSpPr>
      <xdr:spPr>
        <a:xfrm>
          <a:off x="10388600" y="972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37268</xdr:rowOff>
    </xdr:from>
    <xdr:ext cx="599010" cy="259045"/>
    <xdr:sp macro="" textlink="">
      <xdr:nvSpPr>
        <xdr:cNvPr id="217" name="【橋りょう・トンネル】&#10;一人当たり有形固定資産（償却資産）額平均値テキスト"/>
        <xdr:cNvSpPr txBox="1"/>
      </xdr:nvSpPr>
      <xdr:spPr>
        <a:xfrm>
          <a:off x="10515600" y="103242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58841</xdr:rowOff>
    </xdr:from>
    <xdr:to>
      <xdr:col>55</xdr:col>
      <xdr:colOff>50800</xdr:colOff>
      <xdr:row>60</xdr:row>
      <xdr:rowOff>160441</xdr:rowOff>
    </xdr:to>
    <xdr:sp macro="" textlink="">
      <xdr:nvSpPr>
        <xdr:cNvPr id="218" name="フローチャート: 判断 217"/>
        <xdr:cNvSpPr/>
      </xdr:nvSpPr>
      <xdr:spPr>
        <a:xfrm>
          <a:off x="10426700" y="103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33627</xdr:rowOff>
    </xdr:from>
    <xdr:to>
      <xdr:col>50</xdr:col>
      <xdr:colOff>165100</xdr:colOff>
      <xdr:row>60</xdr:row>
      <xdr:rowOff>135227</xdr:rowOff>
    </xdr:to>
    <xdr:sp macro="" textlink="">
      <xdr:nvSpPr>
        <xdr:cNvPr id="219" name="フローチャート: 判断 218"/>
        <xdr:cNvSpPr/>
      </xdr:nvSpPr>
      <xdr:spPr>
        <a:xfrm>
          <a:off x="9588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40965</xdr:rowOff>
    </xdr:from>
    <xdr:to>
      <xdr:col>46</xdr:col>
      <xdr:colOff>38100</xdr:colOff>
      <xdr:row>60</xdr:row>
      <xdr:rowOff>142565</xdr:rowOff>
    </xdr:to>
    <xdr:sp macro="" textlink="">
      <xdr:nvSpPr>
        <xdr:cNvPr id="220" name="フローチャート: 判断 219"/>
        <xdr:cNvSpPr/>
      </xdr:nvSpPr>
      <xdr:spPr>
        <a:xfrm>
          <a:off x="8699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99482</xdr:rowOff>
    </xdr:from>
    <xdr:to>
      <xdr:col>41</xdr:col>
      <xdr:colOff>101600</xdr:colOff>
      <xdr:row>60</xdr:row>
      <xdr:rowOff>29632</xdr:rowOff>
    </xdr:to>
    <xdr:sp macro="" textlink="">
      <xdr:nvSpPr>
        <xdr:cNvPr id="221" name="フローチャート: 判断 220"/>
        <xdr:cNvSpPr/>
      </xdr:nvSpPr>
      <xdr:spPr>
        <a:xfrm>
          <a:off x="7810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14438</xdr:rowOff>
    </xdr:from>
    <xdr:to>
      <xdr:col>55</xdr:col>
      <xdr:colOff>50800</xdr:colOff>
      <xdr:row>60</xdr:row>
      <xdr:rowOff>116038</xdr:rowOff>
    </xdr:to>
    <xdr:sp macro="" textlink="">
      <xdr:nvSpPr>
        <xdr:cNvPr id="227" name="楕円 226"/>
        <xdr:cNvSpPr/>
      </xdr:nvSpPr>
      <xdr:spPr>
        <a:xfrm>
          <a:off x="10426700" y="1030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37315</xdr:rowOff>
    </xdr:from>
    <xdr:ext cx="599010" cy="259045"/>
    <xdr:sp macro="" textlink="">
      <xdr:nvSpPr>
        <xdr:cNvPr id="228" name="【橋りょう・トンネル】&#10;一人当たり有形固定資産（償却資産）額該当値テキスト"/>
        <xdr:cNvSpPr txBox="1"/>
      </xdr:nvSpPr>
      <xdr:spPr>
        <a:xfrm>
          <a:off x="10515600" y="1015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23230</xdr:rowOff>
    </xdr:from>
    <xdr:to>
      <xdr:col>50</xdr:col>
      <xdr:colOff>165100</xdr:colOff>
      <xdr:row>60</xdr:row>
      <xdr:rowOff>124830</xdr:rowOff>
    </xdr:to>
    <xdr:sp macro="" textlink="">
      <xdr:nvSpPr>
        <xdr:cNvPr id="229" name="楕円 228"/>
        <xdr:cNvSpPr/>
      </xdr:nvSpPr>
      <xdr:spPr>
        <a:xfrm>
          <a:off x="9588500" y="103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65238</xdr:rowOff>
    </xdr:from>
    <xdr:to>
      <xdr:col>55</xdr:col>
      <xdr:colOff>0</xdr:colOff>
      <xdr:row>60</xdr:row>
      <xdr:rowOff>74030</xdr:rowOff>
    </xdr:to>
    <xdr:cxnSp macro="">
      <xdr:nvCxnSpPr>
        <xdr:cNvPr id="230" name="直線コネクタ 229"/>
        <xdr:cNvCxnSpPr/>
      </xdr:nvCxnSpPr>
      <xdr:spPr>
        <a:xfrm flipV="1">
          <a:off x="9639300" y="10352238"/>
          <a:ext cx="838200" cy="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32374</xdr:rowOff>
    </xdr:from>
    <xdr:to>
      <xdr:col>46</xdr:col>
      <xdr:colOff>38100</xdr:colOff>
      <xdr:row>60</xdr:row>
      <xdr:rowOff>133974</xdr:rowOff>
    </xdr:to>
    <xdr:sp macro="" textlink="">
      <xdr:nvSpPr>
        <xdr:cNvPr id="231" name="楕円 230"/>
        <xdr:cNvSpPr/>
      </xdr:nvSpPr>
      <xdr:spPr>
        <a:xfrm>
          <a:off x="8699500" y="103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74030</xdr:rowOff>
    </xdr:from>
    <xdr:to>
      <xdr:col>50</xdr:col>
      <xdr:colOff>114300</xdr:colOff>
      <xdr:row>60</xdr:row>
      <xdr:rowOff>83174</xdr:rowOff>
    </xdr:to>
    <xdr:cxnSp macro="">
      <xdr:nvCxnSpPr>
        <xdr:cNvPr id="232" name="直線コネクタ 231"/>
        <xdr:cNvCxnSpPr/>
      </xdr:nvCxnSpPr>
      <xdr:spPr>
        <a:xfrm flipV="1">
          <a:off x="8750300" y="103610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41326</xdr:rowOff>
    </xdr:from>
    <xdr:to>
      <xdr:col>41</xdr:col>
      <xdr:colOff>101600</xdr:colOff>
      <xdr:row>60</xdr:row>
      <xdr:rowOff>142926</xdr:rowOff>
    </xdr:to>
    <xdr:sp macro="" textlink="">
      <xdr:nvSpPr>
        <xdr:cNvPr id="233" name="楕円 232"/>
        <xdr:cNvSpPr/>
      </xdr:nvSpPr>
      <xdr:spPr>
        <a:xfrm>
          <a:off x="7810500" y="103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83174</xdr:rowOff>
    </xdr:from>
    <xdr:to>
      <xdr:col>45</xdr:col>
      <xdr:colOff>177800</xdr:colOff>
      <xdr:row>60</xdr:row>
      <xdr:rowOff>92126</xdr:rowOff>
    </xdr:to>
    <xdr:cxnSp macro="">
      <xdr:nvCxnSpPr>
        <xdr:cNvPr id="234" name="直線コネクタ 233"/>
        <xdr:cNvCxnSpPr/>
      </xdr:nvCxnSpPr>
      <xdr:spPr>
        <a:xfrm flipV="1">
          <a:off x="7861300" y="10370174"/>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126354</xdr:rowOff>
    </xdr:from>
    <xdr:ext cx="599010" cy="259045"/>
    <xdr:sp macro="" textlink="">
      <xdr:nvSpPr>
        <xdr:cNvPr id="235" name="n_1aveValue【橋りょう・トンネル】&#10;一人当たり有形固定資産（償却資産）額"/>
        <xdr:cNvSpPr txBox="1"/>
      </xdr:nvSpPr>
      <xdr:spPr>
        <a:xfrm>
          <a:off x="9327095" y="104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133692</xdr:rowOff>
    </xdr:from>
    <xdr:ext cx="599010" cy="259045"/>
    <xdr:sp macro="" textlink="">
      <xdr:nvSpPr>
        <xdr:cNvPr id="236" name="n_2aveValue【橋りょう・トンネル】&#10;一人当たり有形固定資産（償却資産）額"/>
        <xdr:cNvSpPr txBox="1"/>
      </xdr:nvSpPr>
      <xdr:spPr>
        <a:xfrm>
          <a:off x="84507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46159</xdr:rowOff>
    </xdr:from>
    <xdr:ext cx="599010" cy="259045"/>
    <xdr:sp macro="" textlink="">
      <xdr:nvSpPr>
        <xdr:cNvPr id="237" name="n_3aveValue【橋りょう・トンネル】&#10;一人当たり有形固定資産（償却資産）額"/>
        <xdr:cNvSpPr txBox="1"/>
      </xdr:nvSpPr>
      <xdr:spPr>
        <a:xfrm>
          <a:off x="7561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141357</xdr:rowOff>
    </xdr:from>
    <xdr:ext cx="599010" cy="259045"/>
    <xdr:sp macro="" textlink="">
      <xdr:nvSpPr>
        <xdr:cNvPr id="238" name="n_1mainValue【橋りょう・トンネル】&#10;一人当たり有形固定資産（償却資産）額"/>
        <xdr:cNvSpPr txBox="1"/>
      </xdr:nvSpPr>
      <xdr:spPr>
        <a:xfrm>
          <a:off x="9327095" y="1008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150501</xdr:rowOff>
    </xdr:from>
    <xdr:ext cx="599010" cy="259045"/>
    <xdr:sp macro="" textlink="">
      <xdr:nvSpPr>
        <xdr:cNvPr id="239" name="n_2mainValue【橋りょう・トンネル】&#10;一人当たり有形固定資産（償却資産）額"/>
        <xdr:cNvSpPr txBox="1"/>
      </xdr:nvSpPr>
      <xdr:spPr>
        <a:xfrm>
          <a:off x="8450795" y="1009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134053</xdr:rowOff>
    </xdr:from>
    <xdr:ext cx="599010" cy="259045"/>
    <xdr:sp macro="" textlink="">
      <xdr:nvSpPr>
        <xdr:cNvPr id="240" name="n_3mainValue【橋りょう・トンネル】&#10;一人当たり有形固定資産（償却資産）額"/>
        <xdr:cNvSpPr txBox="1"/>
      </xdr:nvSpPr>
      <xdr:spPr>
        <a:xfrm>
          <a:off x="7561795" y="1042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85</xdr:row>
      <xdr:rowOff>68580</xdr:rowOff>
    </xdr:to>
    <xdr:cxnSp macro="">
      <xdr:nvCxnSpPr>
        <xdr:cNvPr id="265" name="直線コネクタ 264"/>
        <xdr:cNvCxnSpPr/>
      </xdr:nvCxnSpPr>
      <xdr:spPr>
        <a:xfrm flipV="1">
          <a:off x="4634865" y="1326261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66"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67" name="直線コネクタ 266"/>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68" name="【公営住宅】&#10;有形固定資産減価償却率最大値テキスト"/>
        <xdr:cNvSpPr txBox="1"/>
      </xdr:nvSpPr>
      <xdr:spPr>
        <a:xfrm>
          <a:off x="4673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69" name="直線コネクタ 268"/>
        <xdr:cNvCxnSpPr/>
      </xdr:nvCxnSpPr>
      <xdr:spPr>
        <a:xfrm>
          <a:off x="4546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19066</xdr:rowOff>
    </xdr:from>
    <xdr:ext cx="405111" cy="259045"/>
    <xdr:sp macro="" textlink="">
      <xdr:nvSpPr>
        <xdr:cNvPr id="270" name="【公営住宅】&#10;有形固定資産減価償却率平均値テキスト"/>
        <xdr:cNvSpPr txBox="1"/>
      </xdr:nvSpPr>
      <xdr:spPr>
        <a:xfrm>
          <a:off x="46736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71" name="フローチャート: 判断 270"/>
        <xdr:cNvSpPr/>
      </xdr:nvSpPr>
      <xdr:spPr>
        <a:xfrm>
          <a:off x="4584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113030</xdr:rowOff>
    </xdr:from>
    <xdr:to>
      <xdr:col>20</xdr:col>
      <xdr:colOff>38100</xdr:colOff>
      <xdr:row>81</xdr:row>
      <xdr:rowOff>43180</xdr:rowOff>
    </xdr:to>
    <xdr:sp macro="" textlink="">
      <xdr:nvSpPr>
        <xdr:cNvPr id="272" name="フローチャート: 判断 271"/>
        <xdr:cNvSpPr/>
      </xdr:nvSpPr>
      <xdr:spPr>
        <a:xfrm>
          <a:off x="3746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73" name="フローチャート: 判断 272"/>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82550</xdr:rowOff>
    </xdr:from>
    <xdr:to>
      <xdr:col>10</xdr:col>
      <xdr:colOff>165100</xdr:colOff>
      <xdr:row>81</xdr:row>
      <xdr:rowOff>12700</xdr:rowOff>
    </xdr:to>
    <xdr:sp macro="" textlink="">
      <xdr:nvSpPr>
        <xdr:cNvPr id="274" name="フローチャート: 判断 273"/>
        <xdr:cNvSpPr/>
      </xdr:nvSpPr>
      <xdr:spPr>
        <a:xfrm>
          <a:off x="196850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78739</xdr:rowOff>
    </xdr:from>
    <xdr:to>
      <xdr:col>24</xdr:col>
      <xdr:colOff>114300</xdr:colOff>
      <xdr:row>79</xdr:row>
      <xdr:rowOff>8889</xdr:rowOff>
    </xdr:to>
    <xdr:sp macro="" textlink="">
      <xdr:nvSpPr>
        <xdr:cNvPr id="280" name="楕円 279"/>
        <xdr:cNvSpPr/>
      </xdr:nvSpPr>
      <xdr:spPr>
        <a:xfrm>
          <a:off x="4584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101616</xdr:rowOff>
    </xdr:from>
    <xdr:ext cx="405111" cy="259045"/>
    <xdr:sp macro="" textlink="">
      <xdr:nvSpPr>
        <xdr:cNvPr id="281" name="【公営住宅】&#10;有形固定資産減価償却率該当値テキスト"/>
        <xdr:cNvSpPr txBox="1"/>
      </xdr:nvSpPr>
      <xdr:spPr>
        <a:xfrm>
          <a:off x="4673600"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128270</xdr:rowOff>
    </xdr:from>
    <xdr:to>
      <xdr:col>20</xdr:col>
      <xdr:colOff>38100</xdr:colOff>
      <xdr:row>79</xdr:row>
      <xdr:rowOff>58420</xdr:rowOff>
    </xdr:to>
    <xdr:sp macro="" textlink="">
      <xdr:nvSpPr>
        <xdr:cNvPr id="282" name="楕円 281"/>
        <xdr:cNvSpPr/>
      </xdr:nvSpPr>
      <xdr:spPr>
        <a:xfrm>
          <a:off x="3746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129539</xdr:rowOff>
    </xdr:from>
    <xdr:to>
      <xdr:col>24</xdr:col>
      <xdr:colOff>63500</xdr:colOff>
      <xdr:row>79</xdr:row>
      <xdr:rowOff>7620</xdr:rowOff>
    </xdr:to>
    <xdr:cxnSp macro="">
      <xdr:nvCxnSpPr>
        <xdr:cNvPr id="283" name="直線コネクタ 282"/>
        <xdr:cNvCxnSpPr/>
      </xdr:nvCxnSpPr>
      <xdr:spPr>
        <a:xfrm flipV="1">
          <a:off x="3797300" y="135026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17780</xdr:rowOff>
    </xdr:from>
    <xdr:to>
      <xdr:col>15</xdr:col>
      <xdr:colOff>101600</xdr:colOff>
      <xdr:row>79</xdr:row>
      <xdr:rowOff>119380</xdr:rowOff>
    </xdr:to>
    <xdr:sp macro="" textlink="">
      <xdr:nvSpPr>
        <xdr:cNvPr id="284" name="楕円 283"/>
        <xdr:cNvSpPr/>
      </xdr:nvSpPr>
      <xdr:spPr>
        <a:xfrm>
          <a:off x="2857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xdr:rowOff>
    </xdr:from>
    <xdr:to>
      <xdr:col>19</xdr:col>
      <xdr:colOff>177800</xdr:colOff>
      <xdr:row>79</xdr:row>
      <xdr:rowOff>68580</xdr:rowOff>
    </xdr:to>
    <xdr:cxnSp macro="">
      <xdr:nvCxnSpPr>
        <xdr:cNvPr id="285" name="直線コネクタ 284"/>
        <xdr:cNvCxnSpPr/>
      </xdr:nvCxnSpPr>
      <xdr:spPr>
        <a:xfrm flipV="1">
          <a:off x="2908300" y="13552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78739</xdr:rowOff>
    </xdr:from>
    <xdr:to>
      <xdr:col>10</xdr:col>
      <xdr:colOff>165100</xdr:colOff>
      <xdr:row>80</xdr:row>
      <xdr:rowOff>8889</xdr:rowOff>
    </xdr:to>
    <xdr:sp macro="" textlink="">
      <xdr:nvSpPr>
        <xdr:cNvPr id="286" name="楕円 285"/>
        <xdr:cNvSpPr/>
      </xdr:nvSpPr>
      <xdr:spPr>
        <a:xfrm>
          <a:off x="1968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68580</xdr:rowOff>
    </xdr:from>
    <xdr:to>
      <xdr:col>15</xdr:col>
      <xdr:colOff>50800</xdr:colOff>
      <xdr:row>79</xdr:row>
      <xdr:rowOff>129539</xdr:rowOff>
    </xdr:to>
    <xdr:cxnSp macro="">
      <xdr:nvCxnSpPr>
        <xdr:cNvPr id="287" name="直線コネクタ 286"/>
        <xdr:cNvCxnSpPr/>
      </xdr:nvCxnSpPr>
      <xdr:spPr>
        <a:xfrm flipV="1">
          <a:off x="2019300" y="136131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34307</xdr:rowOff>
    </xdr:from>
    <xdr:ext cx="405111" cy="259045"/>
    <xdr:sp macro="" textlink="">
      <xdr:nvSpPr>
        <xdr:cNvPr id="288" name="n_1aveValue【公営住宅】&#10;有形固定資産減価償却率"/>
        <xdr:cNvSpPr txBox="1"/>
      </xdr:nvSpPr>
      <xdr:spPr>
        <a:xfrm>
          <a:off x="3582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95266</xdr:rowOff>
    </xdr:from>
    <xdr:ext cx="405111" cy="259045"/>
    <xdr:sp macro="" textlink="">
      <xdr:nvSpPr>
        <xdr:cNvPr id="289" name="n_2aveValue【公営住宅】&#10;有形固定資産減価償却率"/>
        <xdr:cNvSpPr txBox="1"/>
      </xdr:nvSpPr>
      <xdr:spPr>
        <a:xfrm>
          <a:off x="2705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3827</xdr:rowOff>
    </xdr:from>
    <xdr:ext cx="405111" cy="259045"/>
    <xdr:sp macro="" textlink="">
      <xdr:nvSpPr>
        <xdr:cNvPr id="290" name="n_3aveValue【公営住宅】&#10;有形固定資産減価償却率"/>
        <xdr:cNvSpPr txBox="1"/>
      </xdr:nvSpPr>
      <xdr:spPr>
        <a:xfrm>
          <a:off x="1816744" y="1389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74947</xdr:rowOff>
    </xdr:from>
    <xdr:ext cx="405111" cy="259045"/>
    <xdr:sp macro="" textlink="">
      <xdr:nvSpPr>
        <xdr:cNvPr id="291" name="n_1mainValue【公営住宅】&#10;有形固定資産減価償却率"/>
        <xdr:cNvSpPr txBox="1"/>
      </xdr:nvSpPr>
      <xdr:spPr>
        <a:xfrm>
          <a:off x="3582044" y="1327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135907</xdr:rowOff>
    </xdr:from>
    <xdr:ext cx="405111" cy="259045"/>
    <xdr:sp macro="" textlink="">
      <xdr:nvSpPr>
        <xdr:cNvPr id="292" name="n_2mainValue【公営住宅】&#10;有形固定資産減価償却率"/>
        <xdr:cNvSpPr txBox="1"/>
      </xdr:nvSpPr>
      <xdr:spPr>
        <a:xfrm>
          <a:off x="27057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25416</xdr:rowOff>
    </xdr:from>
    <xdr:ext cx="405111" cy="259045"/>
    <xdr:sp macro="" textlink="">
      <xdr:nvSpPr>
        <xdr:cNvPr id="293" name="n_3mainValue【公営住宅】&#10;有形固定資産減価償却率"/>
        <xdr:cNvSpPr txBox="1"/>
      </xdr:nvSpPr>
      <xdr:spPr>
        <a:xfrm>
          <a:off x="1816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4" name="テキスト ボックス 30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125730</xdr:rowOff>
    </xdr:to>
    <xdr:cxnSp macro="">
      <xdr:nvCxnSpPr>
        <xdr:cNvPr id="318" name="直線コネクタ 317"/>
        <xdr:cNvCxnSpPr/>
      </xdr:nvCxnSpPr>
      <xdr:spPr>
        <a:xfrm flipV="1">
          <a:off x="10476865" y="1339977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129557</xdr:rowOff>
    </xdr:from>
    <xdr:ext cx="469744" cy="259045"/>
    <xdr:sp macro="" textlink="">
      <xdr:nvSpPr>
        <xdr:cNvPr id="319" name="【公営住宅】&#10;一人当たり面積最小値テキスト"/>
        <xdr:cNvSpPr txBox="1"/>
      </xdr:nvSpPr>
      <xdr:spPr>
        <a:xfrm>
          <a:off x="10515600"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125730</xdr:rowOff>
    </xdr:from>
    <xdr:to>
      <xdr:col>55</xdr:col>
      <xdr:colOff>88900</xdr:colOff>
      <xdr:row>86</xdr:row>
      <xdr:rowOff>125730</xdr:rowOff>
    </xdr:to>
    <xdr:cxnSp macro="">
      <xdr:nvCxnSpPr>
        <xdr:cNvPr id="320" name="直線コネクタ 319"/>
        <xdr:cNvCxnSpPr/>
      </xdr:nvCxnSpPr>
      <xdr:spPr>
        <a:xfrm>
          <a:off x="10388600" y="1487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21" name="【公営住宅】&#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22" name="直線コネクタ 321"/>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23" name="【公営住宅】&#10;一人当たり面積平均値テキスト"/>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24" name="フローチャート: 判断 323"/>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114936</xdr:rowOff>
    </xdr:from>
    <xdr:to>
      <xdr:col>50</xdr:col>
      <xdr:colOff>165100</xdr:colOff>
      <xdr:row>83</xdr:row>
      <xdr:rowOff>45086</xdr:rowOff>
    </xdr:to>
    <xdr:sp macro="" textlink="">
      <xdr:nvSpPr>
        <xdr:cNvPr id="325" name="フローチャート: 判断 324"/>
        <xdr:cNvSpPr/>
      </xdr:nvSpPr>
      <xdr:spPr>
        <a:xfrm>
          <a:off x="9588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33020</xdr:rowOff>
    </xdr:from>
    <xdr:to>
      <xdr:col>46</xdr:col>
      <xdr:colOff>38100</xdr:colOff>
      <xdr:row>80</xdr:row>
      <xdr:rowOff>134620</xdr:rowOff>
    </xdr:to>
    <xdr:sp macro="" textlink="">
      <xdr:nvSpPr>
        <xdr:cNvPr id="326" name="フローチャート: 判断 325"/>
        <xdr:cNvSpPr/>
      </xdr:nvSpPr>
      <xdr:spPr>
        <a:xfrm>
          <a:off x="869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80645</xdr:rowOff>
    </xdr:from>
    <xdr:to>
      <xdr:col>41</xdr:col>
      <xdr:colOff>101600</xdr:colOff>
      <xdr:row>83</xdr:row>
      <xdr:rowOff>10795</xdr:rowOff>
    </xdr:to>
    <xdr:sp macro="" textlink="">
      <xdr:nvSpPr>
        <xdr:cNvPr id="327" name="フローチャート: 判断 326"/>
        <xdr:cNvSpPr/>
      </xdr:nvSpPr>
      <xdr:spPr>
        <a:xfrm>
          <a:off x="7810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17780</xdr:rowOff>
    </xdr:from>
    <xdr:to>
      <xdr:col>55</xdr:col>
      <xdr:colOff>50800</xdr:colOff>
      <xdr:row>80</xdr:row>
      <xdr:rowOff>119380</xdr:rowOff>
    </xdr:to>
    <xdr:sp macro="" textlink="">
      <xdr:nvSpPr>
        <xdr:cNvPr id="333" name="楕円 332"/>
        <xdr:cNvSpPr/>
      </xdr:nvSpPr>
      <xdr:spPr>
        <a:xfrm>
          <a:off x="104267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40657</xdr:rowOff>
    </xdr:from>
    <xdr:ext cx="469744" cy="259045"/>
    <xdr:sp macro="" textlink="">
      <xdr:nvSpPr>
        <xdr:cNvPr id="334" name="【公営住宅】&#10;一人当たり面積該当値テキスト"/>
        <xdr:cNvSpPr txBox="1"/>
      </xdr:nvSpPr>
      <xdr:spPr>
        <a:xfrm>
          <a:off x="10515600" y="1358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29211</xdr:rowOff>
    </xdr:from>
    <xdr:to>
      <xdr:col>50</xdr:col>
      <xdr:colOff>165100</xdr:colOff>
      <xdr:row>80</xdr:row>
      <xdr:rowOff>130811</xdr:rowOff>
    </xdr:to>
    <xdr:sp macro="" textlink="">
      <xdr:nvSpPr>
        <xdr:cNvPr id="335" name="楕円 334"/>
        <xdr:cNvSpPr/>
      </xdr:nvSpPr>
      <xdr:spPr>
        <a:xfrm>
          <a:off x="9588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68580</xdr:rowOff>
    </xdr:from>
    <xdr:to>
      <xdr:col>55</xdr:col>
      <xdr:colOff>0</xdr:colOff>
      <xdr:row>80</xdr:row>
      <xdr:rowOff>80011</xdr:rowOff>
    </xdr:to>
    <xdr:cxnSp macro="">
      <xdr:nvCxnSpPr>
        <xdr:cNvPr id="336" name="直線コネクタ 335"/>
        <xdr:cNvCxnSpPr/>
      </xdr:nvCxnSpPr>
      <xdr:spPr>
        <a:xfrm flipV="1">
          <a:off x="9639300" y="137845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17780</xdr:rowOff>
    </xdr:from>
    <xdr:to>
      <xdr:col>46</xdr:col>
      <xdr:colOff>38100</xdr:colOff>
      <xdr:row>80</xdr:row>
      <xdr:rowOff>119380</xdr:rowOff>
    </xdr:to>
    <xdr:sp macro="" textlink="">
      <xdr:nvSpPr>
        <xdr:cNvPr id="337" name="楕円 336"/>
        <xdr:cNvSpPr/>
      </xdr:nvSpPr>
      <xdr:spPr>
        <a:xfrm>
          <a:off x="8699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68580</xdr:rowOff>
    </xdr:from>
    <xdr:to>
      <xdr:col>50</xdr:col>
      <xdr:colOff>114300</xdr:colOff>
      <xdr:row>80</xdr:row>
      <xdr:rowOff>80011</xdr:rowOff>
    </xdr:to>
    <xdr:cxnSp macro="">
      <xdr:nvCxnSpPr>
        <xdr:cNvPr id="338" name="直線コネクタ 337"/>
        <xdr:cNvCxnSpPr/>
      </xdr:nvCxnSpPr>
      <xdr:spPr>
        <a:xfrm>
          <a:off x="8750300" y="13784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27305</xdr:rowOff>
    </xdr:from>
    <xdr:to>
      <xdr:col>41</xdr:col>
      <xdr:colOff>101600</xdr:colOff>
      <xdr:row>80</xdr:row>
      <xdr:rowOff>128905</xdr:rowOff>
    </xdr:to>
    <xdr:sp macro="" textlink="">
      <xdr:nvSpPr>
        <xdr:cNvPr id="339" name="楕円 338"/>
        <xdr:cNvSpPr/>
      </xdr:nvSpPr>
      <xdr:spPr>
        <a:xfrm>
          <a:off x="7810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68580</xdr:rowOff>
    </xdr:from>
    <xdr:to>
      <xdr:col>45</xdr:col>
      <xdr:colOff>177800</xdr:colOff>
      <xdr:row>80</xdr:row>
      <xdr:rowOff>78105</xdr:rowOff>
    </xdr:to>
    <xdr:cxnSp macro="">
      <xdr:nvCxnSpPr>
        <xdr:cNvPr id="340" name="直線コネクタ 339"/>
        <xdr:cNvCxnSpPr/>
      </xdr:nvCxnSpPr>
      <xdr:spPr>
        <a:xfrm flipV="1">
          <a:off x="7861300" y="137845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36213</xdr:rowOff>
    </xdr:from>
    <xdr:ext cx="469744" cy="259045"/>
    <xdr:sp macro="" textlink="">
      <xdr:nvSpPr>
        <xdr:cNvPr id="341" name="n_1aveValue【公営住宅】&#10;一人当たり面積"/>
        <xdr:cNvSpPr txBox="1"/>
      </xdr:nvSpPr>
      <xdr:spPr>
        <a:xfrm>
          <a:off x="9391727" y="142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125747</xdr:rowOff>
    </xdr:from>
    <xdr:ext cx="469744" cy="259045"/>
    <xdr:sp macro="" textlink="">
      <xdr:nvSpPr>
        <xdr:cNvPr id="342" name="n_2aveValue【公営住宅】&#10;一人当たり面積"/>
        <xdr:cNvSpPr txBox="1"/>
      </xdr:nvSpPr>
      <xdr:spPr>
        <a:xfrm>
          <a:off x="8515427" y="138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1922</xdr:rowOff>
    </xdr:from>
    <xdr:ext cx="469744" cy="259045"/>
    <xdr:sp macro="" textlink="">
      <xdr:nvSpPr>
        <xdr:cNvPr id="343" name="n_3aveValue【公営住宅】&#10;一人当たり面積"/>
        <xdr:cNvSpPr txBox="1"/>
      </xdr:nvSpPr>
      <xdr:spPr>
        <a:xfrm>
          <a:off x="7626427" y="1423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147338</xdr:rowOff>
    </xdr:from>
    <xdr:ext cx="469744" cy="259045"/>
    <xdr:sp macro="" textlink="">
      <xdr:nvSpPr>
        <xdr:cNvPr id="344" name="n_1mainValue【公営住宅】&#10;一人当たり面積"/>
        <xdr:cNvSpPr txBox="1"/>
      </xdr:nvSpPr>
      <xdr:spPr>
        <a:xfrm>
          <a:off x="9391727"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135907</xdr:rowOff>
    </xdr:from>
    <xdr:ext cx="469744" cy="259045"/>
    <xdr:sp macro="" textlink="">
      <xdr:nvSpPr>
        <xdr:cNvPr id="345" name="n_2mainValue【公営住宅】&#10;一人当たり面積"/>
        <xdr:cNvSpPr txBox="1"/>
      </xdr:nvSpPr>
      <xdr:spPr>
        <a:xfrm>
          <a:off x="8515427"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145432</xdr:rowOff>
    </xdr:from>
    <xdr:ext cx="469744" cy="259045"/>
    <xdr:sp macro="" textlink="">
      <xdr:nvSpPr>
        <xdr:cNvPr id="346" name="n_3mainValue【公営住宅】&#10;一人当たり面積"/>
        <xdr:cNvSpPr txBox="1"/>
      </xdr:nvSpPr>
      <xdr:spPr>
        <a:xfrm>
          <a:off x="7626427"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8" name="テキスト ボックス 35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91439</xdr:rowOff>
    </xdr:from>
    <xdr:to>
      <xdr:col>24</xdr:col>
      <xdr:colOff>62865</xdr:colOff>
      <xdr:row>107</xdr:row>
      <xdr:rowOff>158114</xdr:rowOff>
    </xdr:to>
    <xdr:cxnSp macro="">
      <xdr:nvCxnSpPr>
        <xdr:cNvPr id="370" name="直線コネクタ 369"/>
        <xdr:cNvCxnSpPr/>
      </xdr:nvCxnSpPr>
      <xdr:spPr>
        <a:xfrm flipV="1">
          <a:off x="4634865" y="17407889"/>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161941</xdr:rowOff>
    </xdr:from>
    <xdr:ext cx="340478" cy="259045"/>
    <xdr:sp macro="" textlink="">
      <xdr:nvSpPr>
        <xdr:cNvPr id="371" name="【港湾・漁港】&#10;有形固定資産減価償却率最小値テキスト"/>
        <xdr:cNvSpPr txBox="1"/>
      </xdr:nvSpPr>
      <xdr:spPr>
        <a:xfrm>
          <a:off x="4673600" y="185070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158114</xdr:rowOff>
    </xdr:from>
    <xdr:to>
      <xdr:col>24</xdr:col>
      <xdr:colOff>152400</xdr:colOff>
      <xdr:row>107</xdr:row>
      <xdr:rowOff>158114</xdr:rowOff>
    </xdr:to>
    <xdr:cxnSp macro="">
      <xdr:nvCxnSpPr>
        <xdr:cNvPr id="372" name="直線コネクタ 371"/>
        <xdr:cNvCxnSpPr/>
      </xdr:nvCxnSpPr>
      <xdr:spPr>
        <a:xfrm>
          <a:off x="4546600" y="1850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38116</xdr:rowOff>
    </xdr:from>
    <xdr:ext cx="405111" cy="259045"/>
    <xdr:sp macro="" textlink="">
      <xdr:nvSpPr>
        <xdr:cNvPr id="373" name="【港湾・漁港】&#10;有形固定資産減価償却率最大値テキスト"/>
        <xdr:cNvSpPr txBox="1"/>
      </xdr:nvSpPr>
      <xdr:spPr>
        <a:xfrm>
          <a:off x="4673600" y="1718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91439</xdr:rowOff>
    </xdr:from>
    <xdr:to>
      <xdr:col>24</xdr:col>
      <xdr:colOff>152400</xdr:colOff>
      <xdr:row>101</xdr:row>
      <xdr:rowOff>91439</xdr:rowOff>
    </xdr:to>
    <xdr:cxnSp macro="">
      <xdr:nvCxnSpPr>
        <xdr:cNvPr id="374" name="直線コネクタ 373"/>
        <xdr:cNvCxnSpPr/>
      </xdr:nvCxnSpPr>
      <xdr:spPr>
        <a:xfrm>
          <a:off x="4546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165117</xdr:rowOff>
    </xdr:from>
    <xdr:ext cx="405111" cy="259045"/>
    <xdr:sp macro="" textlink="">
      <xdr:nvSpPr>
        <xdr:cNvPr id="375" name="【港湾・漁港】&#10;有形固定資産減価償却率平均値テキスト"/>
        <xdr:cNvSpPr txBox="1"/>
      </xdr:nvSpPr>
      <xdr:spPr>
        <a:xfrm>
          <a:off x="4673600" y="17310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76" name="フローチャート: 判断 375"/>
        <xdr:cNvSpPr/>
      </xdr:nvSpPr>
      <xdr:spPr>
        <a:xfrm>
          <a:off x="45847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118745</xdr:rowOff>
    </xdr:from>
    <xdr:to>
      <xdr:col>20</xdr:col>
      <xdr:colOff>38100</xdr:colOff>
      <xdr:row>102</xdr:row>
      <xdr:rowOff>48895</xdr:rowOff>
    </xdr:to>
    <xdr:sp macro="" textlink="">
      <xdr:nvSpPr>
        <xdr:cNvPr id="377" name="フローチャート: 判断 376"/>
        <xdr:cNvSpPr/>
      </xdr:nvSpPr>
      <xdr:spPr>
        <a:xfrm>
          <a:off x="37465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88264</xdr:rowOff>
    </xdr:from>
    <xdr:to>
      <xdr:col>15</xdr:col>
      <xdr:colOff>101600</xdr:colOff>
      <xdr:row>102</xdr:row>
      <xdr:rowOff>18414</xdr:rowOff>
    </xdr:to>
    <xdr:sp macro="" textlink="">
      <xdr:nvSpPr>
        <xdr:cNvPr id="378" name="フローチャート: 判断 377"/>
        <xdr:cNvSpPr/>
      </xdr:nvSpPr>
      <xdr:spPr>
        <a:xfrm>
          <a:off x="2857500" y="174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88264</xdr:rowOff>
    </xdr:from>
    <xdr:to>
      <xdr:col>10</xdr:col>
      <xdr:colOff>165100</xdr:colOff>
      <xdr:row>102</xdr:row>
      <xdr:rowOff>18414</xdr:rowOff>
    </xdr:to>
    <xdr:sp macro="" textlink="">
      <xdr:nvSpPr>
        <xdr:cNvPr id="379" name="フローチャート: 判断 378"/>
        <xdr:cNvSpPr/>
      </xdr:nvSpPr>
      <xdr:spPr>
        <a:xfrm>
          <a:off x="1968500" y="174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107314</xdr:rowOff>
    </xdr:from>
    <xdr:to>
      <xdr:col>24</xdr:col>
      <xdr:colOff>114300</xdr:colOff>
      <xdr:row>108</xdr:row>
      <xdr:rowOff>37464</xdr:rowOff>
    </xdr:to>
    <xdr:sp macro="" textlink="">
      <xdr:nvSpPr>
        <xdr:cNvPr id="385" name="楕円 384"/>
        <xdr:cNvSpPr/>
      </xdr:nvSpPr>
      <xdr:spPr>
        <a:xfrm>
          <a:off x="45847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22241</xdr:rowOff>
    </xdr:from>
    <xdr:ext cx="340478" cy="259045"/>
    <xdr:sp macro="" textlink="">
      <xdr:nvSpPr>
        <xdr:cNvPr id="386" name="【港湾・漁港】&#10;有形固定資産減価償却率該当値テキスト"/>
        <xdr:cNvSpPr txBox="1"/>
      </xdr:nvSpPr>
      <xdr:spPr>
        <a:xfrm>
          <a:off x="4673600" y="183673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67311</xdr:rowOff>
    </xdr:from>
    <xdr:to>
      <xdr:col>20</xdr:col>
      <xdr:colOff>38100</xdr:colOff>
      <xdr:row>107</xdr:row>
      <xdr:rowOff>168911</xdr:rowOff>
    </xdr:to>
    <xdr:sp macro="" textlink="">
      <xdr:nvSpPr>
        <xdr:cNvPr id="387" name="楕円 386"/>
        <xdr:cNvSpPr/>
      </xdr:nvSpPr>
      <xdr:spPr>
        <a:xfrm>
          <a:off x="3746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118111</xdr:rowOff>
    </xdr:from>
    <xdr:to>
      <xdr:col>24</xdr:col>
      <xdr:colOff>63500</xdr:colOff>
      <xdr:row>107</xdr:row>
      <xdr:rowOff>158114</xdr:rowOff>
    </xdr:to>
    <xdr:cxnSp macro="">
      <xdr:nvCxnSpPr>
        <xdr:cNvPr id="388" name="直線コネクタ 387"/>
        <xdr:cNvCxnSpPr/>
      </xdr:nvCxnSpPr>
      <xdr:spPr>
        <a:xfrm>
          <a:off x="3797300" y="184632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114936</xdr:rowOff>
    </xdr:from>
    <xdr:to>
      <xdr:col>15</xdr:col>
      <xdr:colOff>101600</xdr:colOff>
      <xdr:row>106</xdr:row>
      <xdr:rowOff>45086</xdr:rowOff>
    </xdr:to>
    <xdr:sp macro="" textlink="">
      <xdr:nvSpPr>
        <xdr:cNvPr id="389" name="楕円 388"/>
        <xdr:cNvSpPr/>
      </xdr:nvSpPr>
      <xdr:spPr>
        <a:xfrm>
          <a:off x="2857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165736</xdr:rowOff>
    </xdr:from>
    <xdr:to>
      <xdr:col>19</xdr:col>
      <xdr:colOff>177800</xdr:colOff>
      <xdr:row>107</xdr:row>
      <xdr:rowOff>118111</xdr:rowOff>
    </xdr:to>
    <xdr:cxnSp macro="">
      <xdr:nvCxnSpPr>
        <xdr:cNvPr id="390" name="直線コネクタ 389"/>
        <xdr:cNvCxnSpPr/>
      </xdr:nvCxnSpPr>
      <xdr:spPr>
        <a:xfrm>
          <a:off x="2908300" y="18167986"/>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74930</xdr:rowOff>
    </xdr:from>
    <xdr:to>
      <xdr:col>10</xdr:col>
      <xdr:colOff>165100</xdr:colOff>
      <xdr:row>102</xdr:row>
      <xdr:rowOff>5080</xdr:rowOff>
    </xdr:to>
    <xdr:sp macro="" textlink="">
      <xdr:nvSpPr>
        <xdr:cNvPr id="391" name="楕円 390"/>
        <xdr:cNvSpPr/>
      </xdr:nvSpPr>
      <xdr:spPr>
        <a:xfrm>
          <a:off x="1968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125730</xdr:rowOff>
    </xdr:from>
    <xdr:to>
      <xdr:col>15</xdr:col>
      <xdr:colOff>50800</xdr:colOff>
      <xdr:row>105</xdr:row>
      <xdr:rowOff>165736</xdr:rowOff>
    </xdr:to>
    <xdr:cxnSp macro="">
      <xdr:nvCxnSpPr>
        <xdr:cNvPr id="392" name="直線コネクタ 391"/>
        <xdr:cNvCxnSpPr/>
      </xdr:nvCxnSpPr>
      <xdr:spPr>
        <a:xfrm>
          <a:off x="2019300" y="17442180"/>
          <a:ext cx="889000" cy="7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65422</xdr:rowOff>
    </xdr:from>
    <xdr:ext cx="405111" cy="259045"/>
    <xdr:sp macro="" textlink="">
      <xdr:nvSpPr>
        <xdr:cNvPr id="393" name="n_1aveValue【港湾・漁港】&#10;有形固定資産減価償却率"/>
        <xdr:cNvSpPr txBox="1"/>
      </xdr:nvSpPr>
      <xdr:spPr>
        <a:xfrm>
          <a:off x="35820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34941</xdr:rowOff>
    </xdr:from>
    <xdr:ext cx="405111" cy="259045"/>
    <xdr:sp macro="" textlink="">
      <xdr:nvSpPr>
        <xdr:cNvPr id="394" name="n_2aveValue【港湾・漁港】&#10;有形固定資産減価償却率"/>
        <xdr:cNvSpPr txBox="1"/>
      </xdr:nvSpPr>
      <xdr:spPr>
        <a:xfrm>
          <a:off x="2705744"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9541</xdr:rowOff>
    </xdr:from>
    <xdr:ext cx="405111" cy="259045"/>
    <xdr:sp macro="" textlink="">
      <xdr:nvSpPr>
        <xdr:cNvPr id="395" name="n_3aveValue【港湾・漁港】&#10;有形固定資産減価償却率"/>
        <xdr:cNvSpPr txBox="1"/>
      </xdr:nvSpPr>
      <xdr:spPr>
        <a:xfrm>
          <a:off x="1816744" y="1749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160038</xdr:rowOff>
    </xdr:from>
    <xdr:ext cx="405111" cy="259045"/>
    <xdr:sp macro="" textlink="">
      <xdr:nvSpPr>
        <xdr:cNvPr id="396" name="n_1mainValue【港湾・漁港】&#10;有形固定資産減価償却率"/>
        <xdr:cNvSpPr txBox="1"/>
      </xdr:nvSpPr>
      <xdr:spPr>
        <a:xfrm>
          <a:off x="35820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36213</xdr:rowOff>
    </xdr:from>
    <xdr:ext cx="405111" cy="259045"/>
    <xdr:sp macro="" textlink="">
      <xdr:nvSpPr>
        <xdr:cNvPr id="397" name="n_2mainValue【港湾・漁港】&#10;有形固定資産減価償却率"/>
        <xdr:cNvSpPr txBox="1"/>
      </xdr:nvSpPr>
      <xdr:spPr>
        <a:xfrm>
          <a:off x="27057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21607</xdr:rowOff>
    </xdr:from>
    <xdr:ext cx="405111" cy="259045"/>
    <xdr:sp macro="" textlink="">
      <xdr:nvSpPr>
        <xdr:cNvPr id="398" name="n_3mainValue【港湾・漁港】&#10;有形固定資産減価償却率"/>
        <xdr:cNvSpPr txBox="1"/>
      </xdr:nvSpPr>
      <xdr:spPr>
        <a:xfrm>
          <a:off x="1816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9" name="直線コネクタ 4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0" name="テキスト ボックス 409"/>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1" name="直線コネクタ 4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12" name="テキスト ボックス 411"/>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3" name="直線コネクタ 4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14" name="テキスト ボックス 413"/>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5" name="直線コネクタ 4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16" name="テキスト ボックス 415"/>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7" name="直線コネクタ 4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8" name="テキスト ボックス 417"/>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9" name="直線コネクタ 4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20" name="テキスト ボックス 419"/>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2" name="テキスト ボックス 4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164342</xdr:rowOff>
    </xdr:from>
    <xdr:to>
      <xdr:col>54</xdr:col>
      <xdr:colOff>189865</xdr:colOff>
      <xdr:row>109</xdr:row>
      <xdr:rowOff>30001</xdr:rowOff>
    </xdr:to>
    <xdr:cxnSp macro="">
      <xdr:nvCxnSpPr>
        <xdr:cNvPr id="424" name="直線コネクタ 423"/>
        <xdr:cNvCxnSpPr/>
      </xdr:nvCxnSpPr>
      <xdr:spPr>
        <a:xfrm flipV="1">
          <a:off x="10476865" y="17309342"/>
          <a:ext cx="0" cy="140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33828</xdr:rowOff>
    </xdr:from>
    <xdr:ext cx="378565" cy="259045"/>
    <xdr:sp macro="" textlink="">
      <xdr:nvSpPr>
        <xdr:cNvPr id="425" name="【港湾・漁港】&#10;一人当たり有形固定資産（償却資産）額最小値テキスト"/>
        <xdr:cNvSpPr txBox="1"/>
      </xdr:nvSpPr>
      <xdr:spPr>
        <a:xfrm>
          <a:off x="10515600" y="1872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30001</xdr:rowOff>
    </xdr:from>
    <xdr:to>
      <xdr:col>55</xdr:col>
      <xdr:colOff>88900</xdr:colOff>
      <xdr:row>109</xdr:row>
      <xdr:rowOff>30001</xdr:rowOff>
    </xdr:to>
    <xdr:cxnSp macro="">
      <xdr:nvCxnSpPr>
        <xdr:cNvPr id="426" name="直線コネクタ 425"/>
        <xdr:cNvCxnSpPr/>
      </xdr:nvCxnSpPr>
      <xdr:spPr>
        <a:xfrm>
          <a:off x="10388600" y="1871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111019</xdr:rowOff>
    </xdr:from>
    <xdr:ext cx="599010" cy="259045"/>
    <xdr:sp macro="" textlink="">
      <xdr:nvSpPr>
        <xdr:cNvPr id="427" name="【港湾・漁港】&#10;一人当たり有形固定資産（償却資産）額最大値テキスト"/>
        <xdr:cNvSpPr txBox="1"/>
      </xdr:nvSpPr>
      <xdr:spPr>
        <a:xfrm>
          <a:off x="10515600" y="1708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164342</xdr:rowOff>
    </xdr:from>
    <xdr:to>
      <xdr:col>55</xdr:col>
      <xdr:colOff>88900</xdr:colOff>
      <xdr:row>100</xdr:row>
      <xdr:rowOff>164342</xdr:rowOff>
    </xdr:to>
    <xdr:cxnSp macro="">
      <xdr:nvCxnSpPr>
        <xdr:cNvPr id="428" name="直線コネクタ 427"/>
        <xdr:cNvCxnSpPr/>
      </xdr:nvCxnSpPr>
      <xdr:spPr>
        <a:xfrm>
          <a:off x="10388600" y="1730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46415</xdr:rowOff>
    </xdr:from>
    <xdr:ext cx="534377" cy="259045"/>
    <xdr:sp macro="" textlink="">
      <xdr:nvSpPr>
        <xdr:cNvPr id="429" name="【港湾・漁港】&#10;一人当たり有形固定資産（償却資産）額平均値テキスト"/>
        <xdr:cNvSpPr txBox="1"/>
      </xdr:nvSpPr>
      <xdr:spPr>
        <a:xfrm>
          <a:off x="10515600" y="18048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23538</xdr:rowOff>
    </xdr:from>
    <xdr:to>
      <xdr:col>55</xdr:col>
      <xdr:colOff>50800</xdr:colOff>
      <xdr:row>106</xdr:row>
      <xdr:rowOff>125138</xdr:rowOff>
    </xdr:to>
    <xdr:sp macro="" textlink="">
      <xdr:nvSpPr>
        <xdr:cNvPr id="430" name="フローチャート: 判断 429"/>
        <xdr:cNvSpPr/>
      </xdr:nvSpPr>
      <xdr:spPr>
        <a:xfrm>
          <a:off x="10426700" y="1819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47955</xdr:rowOff>
    </xdr:from>
    <xdr:to>
      <xdr:col>50</xdr:col>
      <xdr:colOff>165100</xdr:colOff>
      <xdr:row>106</xdr:row>
      <xdr:rowOff>149555</xdr:rowOff>
    </xdr:to>
    <xdr:sp macro="" textlink="">
      <xdr:nvSpPr>
        <xdr:cNvPr id="431" name="フローチャート: 判断 430"/>
        <xdr:cNvSpPr/>
      </xdr:nvSpPr>
      <xdr:spPr>
        <a:xfrm>
          <a:off x="9588500" y="182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73896</xdr:rowOff>
    </xdr:from>
    <xdr:to>
      <xdr:col>46</xdr:col>
      <xdr:colOff>38100</xdr:colOff>
      <xdr:row>107</xdr:row>
      <xdr:rowOff>4046</xdr:rowOff>
    </xdr:to>
    <xdr:sp macro="" textlink="">
      <xdr:nvSpPr>
        <xdr:cNvPr id="432" name="フローチャート: 判断 431"/>
        <xdr:cNvSpPr/>
      </xdr:nvSpPr>
      <xdr:spPr>
        <a:xfrm>
          <a:off x="8699500" y="182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84193</xdr:rowOff>
    </xdr:from>
    <xdr:to>
      <xdr:col>41</xdr:col>
      <xdr:colOff>101600</xdr:colOff>
      <xdr:row>107</xdr:row>
      <xdr:rowOff>14343</xdr:rowOff>
    </xdr:to>
    <xdr:sp macro="" textlink="">
      <xdr:nvSpPr>
        <xdr:cNvPr id="433" name="フローチャート: 判断 432"/>
        <xdr:cNvSpPr/>
      </xdr:nvSpPr>
      <xdr:spPr>
        <a:xfrm>
          <a:off x="7810500" y="1825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133702</xdr:rowOff>
    </xdr:from>
    <xdr:to>
      <xdr:col>55</xdr:col>
      <xdr:colOff>50800</xdr:colOff>
      <xdr:row>108</xdr:row>
      <xdr:rowOff>63852</xdr:rowOff>
    </xdr:to>
    <xdr:sp macro="" textlink="">
      <xdr:nvSpPr>
        <xdr:cNvPr id="439" name="楕円 438"/>
        <xdr:cNvSpPr/>
      </xdr:nvSpPr>
      <xdr:spPr>
        <a:xfrm>
          <a:off x="10426700" y="184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112129</xdr:rowOff>
    </xdr:from>
    <xdr:ext cx="534377" cy="259045"/>
    <xdr:sp macro="" textlink="">
      <xdr:nvSpPr>
        <xdr:cNvPr id="440" name="【港湾・漁港】&#10;一人当たり有形固定資産（償却資産）額該当値テキスト"/>
        <xdr:cNvSpPr txBox="1"/>
      </xdr:nvSpPr>
      <xdr:spPr>
        <a:xfrm>
          <a:off x="10515600" y="184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26477</xdr:rowOff>
    </xdr:from>
    <xdr:to>
      <xdr:col>50</xdr:col>
      <xdr:colOff>165100</xdr:colOff>
      <xdr:row>108</xdr:row>
      <xdr:rowOff>128077</xdr:rowOff>
    </xdr:to>
    <xdr:sp macro="" textlink="">
      <xdr:nvSpPr>
        <xdr:cNvPr id="441" name="楕円 440"/>
        <xdr:cNvSpPr/>
      </xdr:nvSpPr>
      <xdr:spPr>
        <a:xfrm>
          <a:off x="9588500" y="185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13052</xdr:rowOff>
    </xdr:from>
    <xdr:to>
      <xdr:col>55</xdr:col>
      <xdr:colOff>0</xdr:colOff>
      <xdr:row>108</xdr:row>
      <xdr:rowOff>77277</xdr:rowOff>
    </xdr:to>
    <xdr:cxnSp macro="">
      <xdr:nvCxnSpPr>
        <xdr:cNvPr id="442" name="直線コネクタ 441"/>
        <xdr:cNvCxnSpPr/>
      </xdr:nvCxnSpPr>
      <xdr:spPr>
        <a:xfrm flipV="1">
          <a:off x="9639300" y="18529652"/>
          <a:ext cx="838200" cy="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107304</xdr:rowOff>
    </xdr:from>
    <xdr:to>
      <xdr:col>46</xdr:col>
      <xdr:colOff>38100</xdr:colOff>
      <xdr:row>109</xdr:row>
      <xdr:rowOff>37454</xdr:rowOff>
    </xdr:to>
    <xdr:sp macro="" textlink="">
      <xdr:nvSpPr>
        <xdr:cNvPr id="443" name="楕円 442"/>
        <xdr:cNvSpPr/>
      </xdr:nvSpPr>
      <xdr:spPr>
        <a:xfrm>
          <a:off x="8699500" y="1862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77277</xdr:rowOff>
    </xdr:from>
    <xdr:to>
      <xdr:col>50</xdr:col>
      <xdr:colOff>114300</xdr:colOff>
      <xdr:row>108</xdr:row>
      <xdr:rowOff>158104</xdr:rowOff>
    </xdr:to>
    <xdr:cxnSp macro="">
      <xdr:nvCxnSpPr>
        <xdr:cNvPr id="444" name="直線コネクタ 443"/>
        <xdr:cNvCxnSpPr/>
      </xdr:nvCxnSpPr>
      <xdr:spPr>
        <a:xfrm flipV="1">
          <a:off x="8750300" y="18593877"/>
          <a:ext cx="889000" cy="8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133854</xdr:rowOff>
    </xdr:from>
    <xdr:to>
      <xdr:col>41</xdr:col>
      <xdr:colOff>101600</xdr:colOff>
      <xdr:row>109</xdr:row>
      <xdr:rowOff>64004</xdr:rowOff>
    </xdr:to>
    <xdr:sp macro="" textlink="">
      <xdr:nvSpPr>
        <xdr:cNvPr id="445" name="楕円 444"/>
        <xdr:cNvSpPr/>
      </xdr:nvSpPr>
      <xdr:spPr>
        <a:xfrm>
          <a:off x="7810500" y="1865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158104</xdr:rowOff>
    </xdr:from>
    <xdr:to>
      <xdr:col>45</xdr:col>
      <xdr:colOff>177800</xdr:colOff>
      <xdr:row>109</xdr:row>
      <xdr:rowOff>13204</xdr:rowOff>
    </xdr:to>
    <xdr:cxnSp macro="">
      <xdr:nvCxnSpPr>
        <xdr:cNvPr id="446" name="直線コネクタ 445"/>
        <xdr:cNvCxnSpPr/>
      </xdr:nvCxnSpPr>
      <xdr:spPr>
        <a:xfrm flipV="1">
          <a:off x="7861300" y="18674704"/>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166082</xdr:rowOff>
    </xdr:from>
    <xdr:ext cx="534377" cy="259045"/>
    <xdr:sp macro="" textlink="">
      <xdr:nvSpPr>
        <xdr:cNvPr id="447" name="n_1aveValue【港湾・漁港】&#10;一人当たり有形固定資産（償却資産）額"/>
        <xdr:cNvSpPr txBox="1"/>
      </xdr:nvSpPr>
      <xdr:spPr>
        <a:xfrm>
          <a:off x="9359411" y="179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20573</xdr:rowOff>
    </xdr:from>
    <xdr:ext cx="534377" cy="259045"/>
    <xdr:sp macro="" textlink="">
      <xdr:nvSpPr>
        <xdr:cNvPr id="448" name="n_2aveValue【港湾・漁港】&#10;一人当たり有形固定資産（償却資産）額"/>
        <xdr:cNvSpPr txBox="1"/>
      </xdr:nvSpPr>
      <xdr:spPr>
        <a:xfrm>
          <a:off x="8483111" y="1802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30870</xdr:rowOff>
    </xdr:from>
    <xdr:ext cx="534377" cy="259045"/>
    <xdr:sp macro="" textlink="">
      <xdr:nvSpPr>
        <xdr:cNvPr id="449" name="n_3aveValue【港湾・漁港】&#10;一人当たり有形固定資産（償却資産）額"/>
        <xdr:cNvSpPr txBox="1"/>
      </xdr:nvSpPr>
      <xdr:spPr>
        <a:xfrm>
          <a:off x="7594111" y="180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119204</xdr:rowOff>
    </xdr:from>
    <xdr:ext cx="534377" cy="259045"/>
    <xdr:sp macro="" textlink="">
      <xdr:nvSpPr>
        <xdr:cNvPr id="450" name="n_1mainValue【港湾・漁港】&#10;一人当たり有形固定資産（償却資産）額"/>
        <xdr:cNvSpPr txBox="1"/>
      </xdr:nvSpPr>
      <xdr:spPr>
        <a:xfrm>
          <a:off x="9359411" y="186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28581</xdr:rowOff>
    </xdr:from>
    <xdr:ext cx="469744" cy="259045"/>
    <xdr:sp macro="" textlink="">
      <xdr:nvSpPr>
        <xdr:cNvPr id="451" name="n_2mainValue【港湾・漁港】&#10;一人当たり有形固定資産（償却資産）額"/>
        <xdr:cNvSpPr txBox="1"/>
      </xdr:nvSpPr>
      <xdr:spPr>
        <a:xfrm>
          <a:off x="8515428" y="1871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55131</xdr:rowOff>
    </xdr:from>
    <xdr:ext cx="469744" cy="259045"/>
    <xdr:sp macro="" textlink="">
      <xdr:nvSpPr>
        <xdr:cNvPr id="452" name="n_3mainValue【港湾・漁港】&#10;一人当たり有形固定資産（償却資産）額"/>
        <xdr:cNvSpPr txBox="1"/>
      </xdr:nvSpPr>
      <xdr:spPr>
        <a:xfrm>
          <a:off x="7626428" y="1874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3" name="テキスト ボックス 4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5" name="テキスト ボックス 4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3" name="テキスト ボックス 4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139065</xdr:rowOff>
    </xdr:from>
    <xdr:to>
      <xdr:col>85</xdr:col>
      <xdr:colOff>126364</xdr:colOff>
      <xdr:row>40</xdr:row>
      <xdr:rowOff>165735</xdr:rowOff>
    </xdr:to>
    <xdr:cxnSp macro="">
      <xdr:nvCxnSpPr>
        <xdr:cNvPr id="477" name="直線コネクタ 476"/>
        <xdr:cNvCxnSpPr/>
      </xdr:nvCxnSpPr>
      <xdr:spPr>
        <a:xfrm flipV="1">
          <a:off x="16318864" y="5968365"/>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169562</xdr:rowOff>
    </xdr:from>
    <xdr:ext cx="405111" cy="259045"/>
    <xdr:sp macro="" textlink="">
      <xdr:nvSpPr>
        <xdr:cNvPr id="478" name="【認定こども園・幼稚園・保育所】&#10;有形固定資産減価償却率最小値テキスト"/>
        <xdr:cNvSpPr txBox="1"/>
      </xdr:nvSpPr>
      <xdr:spPr>
        <a:xfrm>
          <a:off x="16357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165735</xdr:rowOff>
    </xdr:from>
    <xdr:to>
      <xdr:col>86</xdr:col>
      <xdr:colOff>25400</xdr:colOff>
      <xdr:row>40</xdr:row>
      <xdr:rowOff>165735</xdr:rowOff>
    </xdr:to>
    <xdr:cxnSp macro="">
      <xdr:nvCxnSpPr>
        <xdr:cNvPr id="479" name="直線コネクタ 478"/>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85742</xdr:rowOff>
    </xdr:from>
    <xdr:ext cx="405111" cy="259045"/>
    <xdr:sp macro="" textlink="">
      <xdr:nvSpPr>
        <xdr:cNvPr id="480" name="【認定こども園・幼稚園・保育所】&#10;有形固定資産減価償却率最大値テキスト"/>
        <xdr:cNvSpPr txBox="1"/>
      </xdr:nvSpPr>
      <xdr:spPr>
        <a:xfrm>
          <a:off x="16357600" y="574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139065</xdr:rowOff>
    </xdr:from>
    <xdr:to>
      <xdr:col>86</xdr:col>
      <xdr:colOff>25400</xdr:colOff>
      <xdr:row>34</xdr:row>
      <xdr:rowOff>139065</xdr:rowOff>
    </xdr:to>
    <xdr:cxnSp macro="">
      <xdr:nvCxnSpPr>
        <xdr:cNvPr id="481" name="直線コネクタ 480"/>
        <xdr:cNvCxnSpPr/>
      </xdr:nvCxnSpPr>
      <xdr:spPr>
        <a:xfrm>
          <a:off x="16230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118762</xdr:rowOff>
    </xdr:from>
    <xdr:ext cx="405111" cy="259045"/>
    <xdr:sp macro="" textlink="">
      <xdr:nvSpPr>
        <xdr:cNvPr id="482" name="【認定こども園・幼稚園・保育所】&#10;有形固定資産減価償却率平均値テキスト"/>
        <xdr:cNvSpPr txBox="1"/>
      </xdr:nvSpPr>
      <xdr:spPr>
        <a:xfrm>
          <a:off x="16357600" y="6462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483" name="フローチャート: 判断 482"/>
        <xdr:cNvSpPr/>
      </xdr:nvSpPr>
      <xdr:spPr>
        <a:xfrm>
          <a:off x="162687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484" name="フローチャート: 判断 483"/>
        <xdr:cNvSpPr/>
      </xdr:nvSpPr>
      <xdr:spPr>
        <a:xfrm>
          <a:off x="1543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485" name="フローチャート: 判断 484"/>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486" name="フローチャート: 判断 485"/>
        <xdr:cNvSpPr/>
      </xdr:nvSpPr>
      <xdr:spPr>
        <a:xfrm>
          <a:off x="1365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114935</xdr:rowOff>
    </xdr:from>
    <xdr:to>
      <xdr:col>85</xdr:col>
      <xdr:colOff>177800</xdr:colOff>
      <xdr:row>41</xdr:row>
      <xdr:rowOff>45085</xdr:rowOff>
    </xdr:to>
    <xdr:sp macro="" textlink="">
      <xdr:nvSpPr>
        <xdr:cNvPr id="492" name="楕円 491"/>
        <xdr:cNvSpPr/>
      </xdr:nvSpPr>
      <xdr:spPr>
        <a:xfrm>
          <a:off x="162687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29862</xdr:rowOff>
    </xdr:from>
    <xdr:ext cx="405111" cy="259045"/>
    <xdr:sp macro="" textlink="">
      <xdr:nvSpPr>
        <xdr:cNvPr id="493" name="【認定こども園・幼稚園・保育所】&#10;有形固定資産減価償却率該当値テキスト"/>
        <xdr:cNvSpPr txBox="1"/>
      </xdr:nvSpPr>
      <xdr:spPr>
        <a:xfrm>
          <a:off x="16357600" y="688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494" name="楕円 493"/>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135255</xdr:rowOff>
    </xdr:from>
    <xdr:to>
      <xdr:col>85</xdr:col>
      <xdr:colOff>127000</xdr:colOff>
      <xdr:row>40</xdr:row>
      <xdr:rowOff>165735</xdr:rowOff>
    </xdr:to>
    <xdr:cxnSp macro="">
      <xdr:nvCxnSpPr>
        <xdr:cNvPr id="495" name="直線コネクタ 494"/>
        <xdr:cNvCxnSpPr/>
      </xdr:nvCxnSpPr>
      <xdr:spPr>
        <a:xfrm>
          <a:off x="15481300" y="6821805"/>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128270</xdr:rowOff>
    </xdr:from>
    <xdr:to>
      <xdr:col>76</xdr:col>
      <xdr:colOff>165100</xdr:colOff>
      <xdr:row>40</xdr:row>
      <xdr:rowOff>58420</xdr:rowOff>
    </xdr:to>
    <xdr:sp macro="" textlink="">
      <xdr:nvSpPr>
        <xdr:cNvPr id="496" name="楕円 495"/>
        <xdr:cNvSpPr/>
      </xdr:nvSpPr>
      <xdr:spPr>
        <a:xfrm>
          <a:off x="1454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135255</xdr:rowOff>
    </xdr:from>
    <xdr:to>
      <xdr:col>81</xdr:col>
      <xdr:colOff>50800</xdr:colOff>
      <xdr:row>40</xdr:row>
      <xdr:rowOff>7620</xdr:rowOff>
    </xdr:to>
    <xdr:cxnSp macro="">
      <xdr:nvCxnSpPr>
        <xdr:cNvPr id="497" name="直線コネクタ 496"/>
        <xdr:cNvCxnSpPr/>
      </xdr:nvCxnSpPr>
      <xdr:spPr>
        <a:xfrm flipV="1">
          <a:off x="14592300" y="68218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635</xdr:rowOff>
    </xdr:from>
    <xdr:to>
      <xdr:col>72</xdr:col>
      <xdr:colOff>38100</xdr:colOff>
      <xdr:row>40</xdr:row>
      <xdr:rowOff>102235</xdr:rowOff>
    </xdr:to>
    <xdr:sp macro="" textlink="">
      <xdr:nvSpPr>
        <xdr:cNvPr id="498" name="楕円 497"/>
        <xdr:cNvSpPr/>
      </xdr:nvSpPr>
      <xdr:spPr>
        <a:xfrm>
          <a:off x="13652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xdr:rowOff>
    </xdr:from>
    <xdr:to>
      <xdr:col>76</xdr:col>
      <xdr:colOff>114300</xdr:colOff>
      <xdr:row>40</xdr:row>
      <xdr:rowOff>51435</xdr:rowOff>
    </xdr:to>
    <xdr:cxnSp macro="">
      <xdr:nvCxnSpPr>
        <xdr:cNvPr id="499" name="直線コネクタ 498"/>
        <xdr:cNvCxnSpPr/>
      </xdr:nvCxnSpPr>
      <xdr:spPr>
        <a:xfrm flipV="1">
          <a:off x="13703300" y="68656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107332</xdr:rowOff>
    </xdr:from>
    <xdr:ext cx="405111" cy="259045"/>
    <xdr:sp macro="" textlink="">
      <xdr:nvSpPr>
        <xdr:cNvPr id="500" name="n_1aveValue【認定こども園・幼稚園・保育所】&#10;有形固定資産減価償却率"/>
        <xdr:cNvSpPr txBox="1"/>
      </xdr:nvSpPr>
      <xdr:spPr>
        <a:xfrm>
          <a:off x="1526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501" name="n_2ave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27322</xdr:rowOff>
    </xdr:from>
    <xdr:ext cx="405111" cy="259045"/>
    <xdr:sp macro="" textlink="">
      <xdr:nvSpPr>
        <xdr:cNvPr id="502" name="n_3aveValue【認定こども園・幼稚園・保育所】&#10;有形固定資産減価償却率"/>
        <xdr:cNvSpPr txBox="1"/>
      </xdr:nvSpPr>
      <xdr:spPr>
        <a:xfrm>
          <a:off x="1350074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5732</xdr:rowOff>
    </xdr:from>
    <xdr:ext cx="405111" cy="259045"/>
    <xdr:sp macro="" textlink="">
      <xdr:nvSpPr>
        <xdr:cNvPr id="503" name="n_1mainValue【認定こども園・幼稚園・保育所】&#10;有形固定資産減価償却率"/>
        <xdr:cNvSpPr txBox="1"/>
      </xdr:nvSpPr>
      <xdr:spPr>
        <a:xfrm>
          <a:off x="15266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49547</xdr:rowOff>
    </xdr:from>
    <xdr:ext cx="405111" cy="259045"/>
    <xdr:sp macro="" textlink="">
      <xdr:nvSpPr>
        <xdr:cNvPr id="504" name="n_2mainValue【認定こども園・幼稚園・保育所】&#10;有形固定資産減価償却率"/>
        <xdr:cNvSpPr txBox="1"/>
      </xdr:nvSpPr>
      <xdr:spPr>
        <a:xfrm>
          <a:off x="14389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93362</xdr:rowOff>
    </xdr:from>
    <xdr:ext cx="405111" cy="259045"/>
    <xdr:sp macro="" textlink="">
      <xdr:nvSpPr>
        <xdr:cNvPr id="505" name="n_3mainValue【認定こども園・幼稚園・保育所】&#10;有形固定資産減価償却率"/>
        <xdr:cNvSpPr txBox="1"/>
      </xdr:nvSpPr>
      <xdr:spPr>
        <a:xfrm>
          <a:off x="13500744" y="695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7" name="テキスト ボックス 51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9" name="テキスト ボックス 51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1" name="テキスト ボックス 52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3" name="テキスト ボックス 52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5" name="テキスト ボックス 52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160020</xdr:rowOff>
    </xdr:from>
    <xdr:to>
      <xdr:col>116</xdr:col>
      <xdr:colOff>62864</xdr:colOff>
      <xdr:row>41</xdr:row>
      <xdr:rowOff>49530</xdr:rowOff>
    </xdr:to>
    <xdr:cxnSp macro="">
      <xdr:nvCxnSpPr>
        <xdr:cNvPr id="529" name="直線コネクタ 528"/>
        <xdr:cNvCxnSpPr/>
      </xdr:nvCxnSpPr>
      <xdr:spPr>
        <a:xfrm flipV="1">
          <a:off x="22160864" y="5646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53357</xdr:rowOff>
    </xdr:from>
    <xdr:ext cx="469744" cy="259045"/>
    <xdr:sp macro="" textlink="">
      <xdr:nvSpPr>
        <xdr:cNvPr id="530" name="【認定こども園・幼稚園・保育所】&#10;一人当たり面積最小値テキスト"/>
        <xdr:cNvSpPr txBox="1"/>
      </xdr:nvSpPr>
      <xdr:spPr>
        <a:xfrm>
          <a:off x="221996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49530</xdr:rowOff>
    </xdr:from>
    <xdr:to>
      <xdr:col>116</xdr:col>
      <xdr:colOff>152400</xdr:colOff>
      <xdr:row>41</xdr:row>
      <xdr:rowOff>49530</xdr:rowOff>
    </xdr:to>
    <xdr:cxnSp macro="">
      <xdr:nvCxnSpPr>
        <xdr:cNvPr id="531" name="直線コネクタ 530"/>
        <xdr:cNvCxnSpPr/>
      </xdr:nvCxnSpPr>
      <xdr:spPr>
        <a:xfrm>
          <a:off x="22072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106697</xdr:rowOff>
    </xdr:from>
    <xdr:ext cx="469744" cy="259045"/>
    <xdr:sp macro="" textlink="">
      <xdr:nvSpPr>
        <xdr:cNvPr id="532" name="【認定こども園・幼稚園・保育所】&#10;一人当たり面積最大値テキスト"/>
        <xdr:cNvSpPr txBox="1"/>
      </xdr:nvSpPr>
      <xdr:spPr>
        <a:xfrm>
          <a:off x="2219960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160020</xdr:rowOff>
    </xdr:from>
    <xdr:to>
      <xdr:col>116</xdr:col>
      <xdr:colOff>152400</xdr:colOff>
      <xdr:row>32</xdr:row>
      <xdr:rowOff>160020</xdr:rowOff>
    </xdr:to>
    <xdr:cxnSp macro="">
      <xdr:nvCxnSpPr>
        <xdr:cNvPr id="533" name="直線コネクタ 532"/>
        <xdr:cNvCxnSpPr/>
      </xdr:nvCxnSpPr>
      <xdr:spPr>
        <a:xfrm>
          <a:off x="22072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125747</xdr:rowOff>
    </xdr:from>
    <xdr:ext cx="469744" cy="259045"/>
    <xdr:sp macro="" textlink="">
      <xdr:nvSpPr>
        <xdr:cNvPr id="534" name="【認定こども園・幼稚園・保育所】&#10;一人当たり面積平均値テキスト"/>
        <xdr:cNvSpPr txBox="1"/>
      </xdr:nvSpPr>
      <xdr:spPr>
        <a:xfrm>
          <a:off x="22199600" y="646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147320</xdr:rowOff>
    </xdr:from>
    <xdr:to>
      <xdr:col>116</xdr:col>
      <xdr:colOff>114300</xdr:colOff>
      <xdr:row>38</xdr:row>
      <xdr:rowOff>77470</xdr:rowOff>
    </xdr:to>
    <xdr:sp macro="" textlink="">
      <xdr:nvSpPr>
        <xdr:cNvPr id="535" name="フローチャート: 判断 534"/>
        <xdr:cNvSpPr/>
      </xdr:nvSpPr>
      <xdr:spPr>
        <a:xfrm>
          <a:off x="22110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40640</xdr:rowOff>
    </xdr:from>
    <xdr:to>
      <xdr:col>112</xdr:col>
      <xdr:colOff>38100</xdr:colOff>
      <xdr:row>38</xdr:row>
      <xdr:rowOff>142240</xdr:rowOff>
    </xdr:to>
    <xdr:sp macro="" textlink="">
      <xdr:nvSpPr>
        <xdr:cNvPr id="536" name="フローチャート: 判断 535"/>
        <xdr:cNvSpPr/>
      </xdr:nvSpPr>
      <xdr:spPr>
        <a:xfrm>
          <a:off x="2127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37" name="フローチャート: 判断 536"/>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538" name="フローチャート: 判断 537"/>
        <xdr:cNvSpPr/>
      </xdr:nvSpPr>
      <xdr:spPr>
        <a:xfrm>
          <a:off x="19494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139700</xdr:rowOff>
    </xdr:from>
    <xdr:to>
      <xdr:col>116</xdr:col>
      <xdr:colOff>114300</xdr:colOff>
      <xdr:row>35</xdr:row>
      <xdr:rowOff>69850</xdr:rowOff>
    </xdr:to>
    <xdr:sp macro="" textlink="">
      <xdr:nvSpPr>
        <xdr:cNvPr id="544" name="楕円 543"/>
        <xdr:cNvSpPr/>
      </xdr:nvSpPr>
      <xdr:spPr>
        <a:xfrm>
          <a:off x="22110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162577</xdr:rowOff>
    </xdr:from>
    <xdr:ext cx="469744" cy="259045"/>
    <xdr:sp macro="" textlink="">
      <xdr:nvSpPr>
        <xdr:cNvPr id="545" name="【認定こども園・幼稚園・保育所】&#10;一人当たり面積該当値テキスト"/>
        <xdr:cNvSpPr txBox="1"/>
      </xdr:nvSpPr>
      <xdr:spPr>
        <a:xfrm>
          <a:off x="22199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82550</xdr:rowOff>
    </xdr:from>
    <xdr:to>
      <xdr:col>112</xdr:col>
      <xdr:colOff>38100</xdr:colOff>
      <xdr:row>36</xdr:row>
      <xdr:rowOff>12700</xdr:rowOff>
    </xdr:to>
    <xdr:sp macro="" textlink="">
      <xdr:nvSpPr>
        <xdr:cNvPr id="546" name="楕円 545"/>
        <xdr:cNvSpPr/>
      </xdr:nvSpPr>
      <xdr:spPr>
        <a:xfrm>
          <a:off x="2127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19050</xdr:rowOff>
    </xdr:from>
    <xdr:to>
      <xdr:col>116</xdr:col>
      <xdr:colOff>63500</xdr:colOff>
      <xdr:row>35</xdr:row>
      <xdr:rowOff>133350</xdr:rowOff>
    </xdr:to>
    <xdr:cxnSp macro="">
      <xdr:nvCxnSpPr>
        <xdr:cNvPr id="547" name="直線コネクタ 546"/>
        <xdr:cNvCxnSpPr/>
      </xdr:nvCxnSpPr>
      <xdr:spPr>
        <a:xfrm flipV="1">
          <a:off x="21323300" y="6019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93980</xdr:rowOff>
    </xdr:from>
    <xdr:to>
      <xdr:col>107</xdr:col>
      <xdr:colOff>101600</xdr:colOff>
      <xdr:row>36</xdr:row>
      <xdr:rowOff>24130</xdr:rowOff>
    </xdr:to>
    <xdr:sp macro="" textlink="">
      <xdr:nvSpPr>
        <xdr:cNvPr id="548" name="楕円 547"/>
        <xdr:cNvSpPr/>
      </xdr:nvSpPr>
      <xdr:spPr>
        <a:xfrm>
          <a:off x="20383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133350</xdr:rowOff>
    </xdr:from>
    <xdr:to>
      <xdr:col>111</xdr:col>
      <xdr:colOff>177800</xdr:colOff>
      <xdr:row>35</xdr:row>
      <xdr:rowOff>144780</xdr:rowOff>
    </xdr:to>
    <xdr:cxnSp macro="">
      <xdr:nvCxnSpPr>
        <xdr:cNvPr id="549" name="直線コネクタ 548"/>
        <xdr:cNvCxnSpPr/>
      </xdr:nvCxnSpPr>
      <xdr:spPr>
        <a:xfrm flipV="1">
          <a:off x="20434300" y="6134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101600</xdr:rowOff>
    </xdr:from>
    <xdr:to>
      <xdr:col>102</xdr:col>
      <xdr:colOff>165100</xdr:colOff>
      <xdr:row>36</xdr:row>
      <xdr:rowOff>31750</xdr:rowOff>
    </xdr:to>
    <xdr:sp macro="" textlink="">
      <xdr:nvSpPr>
        <xdr:cNvPr id="550" name="楕円 549"/>
        <xdr:cNvSpPr/>
      </xdr:nvSpPr>
      <xdr:spPr>
        <a:xfrm>
          <a:off x="19494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144780</xdr:rowOff>
    </xdr:from>
    <xdr:to>
      <xdr:col>107</xdr:col>
      <xdr:colOff>50800</xdr:colOff>
      <xdr:row>35</xdr:row>
      <xdr:rowOff>152400</xdr:rowOff>
    </xdr:to>
    <xdr:cxnSp macro="">
      <xdr:nvCxnSpPr>
        <xdr:cNvPr id="551" name="直線コネクタ 550"/>
        <xdr:cNvCxnSpPr/>
      </xdr:nvCxnSpPr>
      <xdr:spPr>
        <a:xfrm flipV="1">
          <a:off x="19545300" y="6145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133367</xdr:rowOff>
    </xdr:from>
    <xdr:ext cx="469744" cy="259045"/>
    <xdr:sp macro="" textlink="">
      <xdr:nvSpPr>
        <xdr:cNvPr id="552" name="n_1aveValue【認定こども園・幼稚園・保育所】&#10;一人当たり面積"/>
        <xdr:cNvSpPr txBox="1"/>
      </xdr:nvSpPr>
      <xdr:spPr>
        <a:xfrm>
          <a:off x="210757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125747</xdr:rowOff>
    </xdr:from>
    <xdr:ext cx="469744" cy="259045"/>
    <xdr:sp macro="" textlink="">
      <xdr:nvSpPr>
        <xdr:cNvPr id="553" name="n_2aveValue【認定こども園・幼稚園・保育所】&#10;一人当たり面積"/>
        <xdr:cNvSpPr txBox="1"/>
      </xdr:nvSpPr>
      <xdr:spPr>
        <a:xfrm>
          <a:off x="20199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53357</xdr:rowOff>
    </xdr:from>
    <xdr:ext cx="469744" cy="259045"/>
    <xdr:sp macro="" textlink="">
      <xdr:nvSpPr>
        <xdr:cNvPr id="554" name="n_3aveValue【認定こども園・幼稚園・保育所】&#10;一人当たり面積"/>
        <xdr:cNvSpPr txBox="1"/>
      </xdr:nvSpPr>
      <xdr:spPr>
        <a:xfrm>
          <a:off x="1931042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29227</xdr:rowOff>
    </xdr:from>
    <xdr:ext cx="469744" cy="259045"/>
    <xdr:sp macro="" textlink="">
      <xdr:nvSpPr>
        <xdr:cNvPr id="555" name="n_1mainValue【認定こども園・幼稚園・保育所】&#10;一人当たり面積"/>
        <xdr:cNvSpPr txBox="1"/>
      </xdr:nvSpPr>
      <xdr:spPr>
        <a:xfrm>
          <a:off x="210757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40657</xdr:rowOff>
    </xdr:from>
    <xdr:ext cx="469744" cy="259045"/>
    <xdr:sp macro="" textlink="">
      <xdr:nvSpPr>
        <xdr:cNvPr id="556" name="n_2mainValue【認定こども園・幼稚園・保育所】&#10;一人当たり面積"/>
        <xdr:cNvSpPr txBox="1"/>
      </xdr:nvSpPr>
      <xdr:spPr>
        <a:xfrm>
          <a:off x="20199427" y="58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48277</xdr:rowOff>
    </xdr:from>
    <xdr:ext cx="469744" cy="259045"/>
    <xdr:sp macro="" textlink="">
      <xdr:nvSpPr>
        <xdr:cNvPr id="557" name="n_3mainValue【認定こども園・幼稚園・保育所】&#10;一人当たり面積"/>
        <xdr:cNvSpPr txBox="1"/>
      </xdr:nvSpPr>
      <xdr:spPr>
        <a:xfrm>
          <a:off x="1931042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0" name="テキスト ボックス 5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0" name="テキスト ボックス 5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57150</xdr:rowOff>
    </xdr:to>
    <xdr:cxnSp macro="">
      <xdr:nvCxnSpPr>
        <xdr:cNvPr id="582" name="直線コネクタ 581"/>
        <xdr:cNvCxnSpPr/>
      </xdr:nvCxnSpPr>
      <xdr:spPr>
        <a:xfrm flipV="1">
          <a:off x="16318864" y="95173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3" name="【学校施設】&#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4" name="直線コネクタ 583"/>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8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86" name="直線コネクタ 58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87"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88" name="フローチャート: 判断 58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89" name="フローチャート: 判断 588"/>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90" name="フローチャート: 判断 589"/>
        <xdr:cNvSpPr/>
      </xdr:nvSpPr>
      <xdr:spPr>
        <a:xfrm>
          <a:off x="14541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124460</xdr:rowOff>
    </xdr:from>
    <xdr:to>
      <xdr:col>72</xdr:col>
      <xdr:colOff>38100</xdr:colOff>
      <xdr:row>61</xdr:row>
      <xdr:rowOff>54610</xdr:rowOff>
    </xdr:to>
    <xdr:sp macro="" textlink="">
      <xdr:nvSpPr>
        <xdr:cNvPr id="591" name="フローチャート: 判断 590"/>
        <xdr:cNvSpPr/>
      </xdr:nvSpPr>
      <xdr:spPr>
        <a:xfrm>
          <a:off x="13652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97" name="楕円 596"/>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48277</xdr:rowOff>
    </xdr:from>
    <xdr:ext cx="405111" cy="259045"/>
    <xdr:sp macro="" textlink="">
      <xdr:nvSpPr>
        <xdr:cNvPr id="598" name="【学校施設】&#10;有形固定資産減価償却率該当値テキスト"/>
        <xdr:cNvSpPr txBox="1"/>
      </xdr:nvSpPr>
      <xdr:spPr>
        <a:xfrm>
          <a:off x="16357600"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151130</xdr:rowOff>
    </xdr:from>
    <xdr:to>
      <xdr:col>81</xdr:col>
      <xdr:colOff>101600</xdr:colOff>
      <xdr:row>62</xdr:row>
      <xdr:rowOff>81280</xdr:rowOff>
    </xdr:to>
    <xdr:sp macro="" textlink="">
      <xdr:nvSpPr>
        <xdr:cNvPr id="599" name="楕円 598"/>
        <xdr:cNvSpPr/>
      </xdr:nvSpPr>
      <xdr:spPr>
        <a:xfrm>
          <a:off x="15430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62</xdr:row>
      <xdr:rowOff>30480</xdr:rowOff>
    </xdr:to>
    <xdr:cxnSp macro="">
      <xdr:nvCxnSpPr>
        <xdr:cNvPr id="600" name="直線コネクタ 599"/>
        <xdr:cNvCxnSpPr/>
      </xdr:nvCxnSpPr>
      <xdr:spPr>
        <a:xfrm flipV="1">
          <a:off x="15481300" y="103632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78740</xdr:rowOff>
    </xdr:from>
    <xdr:to>
      <xdr:col>76</xdr:col>
      <xdr:colOff>165100</xdr:colOff>
      <xdr:row>63</xdr:row>
      <xdr:rowOff>8890</xdr:rowOff>
    </xdr:to>
    <xdr:sp macro="" textlink="">
      <xdr:nvSpPr>
        <xdr:cNvPr id="601" name="楕円 600"/>
        <xdr:cNvSpPr/>
      </xdr:nvSpPr>
      <xdr:spPr>
        <a:xfrm>
          <a:off x="14541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30480</xdr:rowOff>
    </xdr:from>
    <xdr:to>
      <xdr:col>81</xdr:col>
      <xdr:colOff>50800</xdr:colOff>
      <xdr:row>62</xdr:row>
      <xdr:rowOff>129540</xdr:rowOff>
    </xdr:to>
    <xdr:cxnSp macro="">
      <xdr:nvCxnSpPr>
        <xdr:cNvPr id="602" name="直線コネクタ 601"/>
        <xdr:cNvCxnSpPr/>
      </xdr:nvCxnSpPr>
      <xdr:spPr>
        <a:xfrm flipV="1">
          <a:off x="14592300" y="10660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36830</xdr:rowOff>
    </xdr:from>
    <xdr:to>
      <xdr:col>72</xdr:col>
      <xdr:colOff>38100</xdr:colOff>
      <xdr:row>63</xdr:row>
      <xdr:rowOff>138430</xdr:rowOff>
    </xdr:to>
    <xdr:sp macro="" textlink="">
      <xdr:nvSpPr>
        <xdr:cNvPr id="603" name="楕円 602"/>
        <xdr:cNvSpPr/>
      </xdr:nvSpPr>
      <xdr:spPr>
        <a:xfrm>
          <a:off x="1365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129540</xdr:rowOff>
    </xdr:from>
    <xdr:to>
      <xdr:col>76</xdr:col>
      <xdr:colOff>114300</xdr:colOff>
      <xdr:row>63</xdr:row>
      <xdr:rowOff>87630</xdr:rowOff>
    </xdr:to>
    <xdr:cxnSp macro="">
      <xdr:nvCxnSpPr>
        <xdr:cNvPr id="604" name="直線コネクタ 603"/>
        <xdr:cNvCxnSpPr/>
      </xdr:nvCxnSpPr>
      <xdr:spPr>
        <a:xfrm flipV="1">
          <a:off x="13703300" y="107594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605"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74947</xdr:rowOff>
    </xdr:from>
    <xdr:ext cx="405111" cy="259045"/>
    <xdr:sp macro="" textlink="">
      <xdr:nvSpPr>
        <xdr:cNvPr id="606" name="n_2aveValue【学校施設】&#10;有形固定資産減価償却率"/>
        <xdr:cNvSpPr txBox="1"/>
      </xdr:nvSpPr>
      <xdr:spPr>
        <a:xfrm>
          <a:off x="14389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71137</xdr:rowOff>
    </xdr:from>
    <xdr:ext cx="405111" cy="259045"/>
    <xdr:sp macro="" textlink="">
      <xdr:nvSpPr>
        <xdr:cNvPr id="607" name="n_3aveValue【学校施設】&#10;有形固定資産減価償却率"/>
        <xdr:cNvSpPr txBox="1"/>
      </xdr:nvSpPr>
      <xdr:spPr>
        <a:xfrm>
          <a:off x="13500744"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72407</xdr:rowOff>
    </xdr:from>
    <xdr:ext cx="405111" cy="259045"/>
    <xdr:sp macro="" textlink="">
      <xdr:nvSpPr>
        <xdr:cNvPr id="608" name="n_1mainValue【学校施設】&#10;有形固定資産減価償却率"/>
        <xdr:cNvSpPr txBox="1"/>
      </xdr:nvSpPr>
      <xdr:spPr>
        <a:xfrm>
          <a:off x="152660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xdr:rowOff>
    </xdr:from>
    <xdr:ext cx="405111" cy="259045"/>
    <xdr:sp macro="" textlink="">
      <xdr:nvSpPr>
        <xdr:cNvPr id="609" name="n_2mainValue【学校施設】&#10;有形固定資産減価償却率"/>
        <xdr:cNvSpPr txBox="1"/>
      </xdr:nvSpPr>
      <xdr:spPr>
        <a:xfrm>
          <a:off x="14389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129557</xdr:rowOff>
    </xdr:from>
    <xdr:ext cx="405111" cy="259045"/>
    <xdr:sp macro="" textlink="">
      <xdr:nvSpPr>
        <xdr:cNvPr id="610" name="n_3mainValue【学校施設】&#10;有形固定資産減価償却率"/>
        <xdr:cNvSpPr txBox="1"/>
      </xdr:nvSpPr>
      <xdr:spPr>
        <a:xfrm>
          <a:off x="13500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22" name="直線コネクタ 6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3" name="テキスト ボックス 6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4" name="直線コネクタ 6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5" name="テキスト ボックス 6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6" name="直線コネクタ 6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7" name="テキスト ボックス 6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8" name="直線コネクタ 6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9" name="テキスト ボックス 6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0" name="直線コネクタ 6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1" name="テキスト ボックス 6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2" name="直線コネクタ 6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3" name="テキスト ボックス 6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84909</xdr:rowOff>
    </xdr:to>
    <xdr:cxnSp macro="">
      <xdr:nvCxnSpPr>
        <xdr:cNvPr id="637" name="直線コネクタ 636"/>
        <xdr:cNvCxnSpPr/>
      </xdr:nvCxnSpPr>
      <xdr:spPr>
        <a:xfrm flipV="1">
          <a:off x="22160864" y="9622427"/>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88736</xdr:rowOff>
    </xdr:from>
    <xdr:ext cx="469744" cy="259045"/>
    <xdr:sp macro="" textlink="">
      <xdr:nvSpPr>
        <xdr:cNvPr id="638" name="【学校施設】&#10;一人当たり面積最小値テキスト"/>
        <xdr:cNvSpPr txBox="1"/>
      </xdr:nvSpPr>
      <xdr:spPr>
        <a:xfrm>
          <a:off x="22199600" y="108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84909</xdr:rowOff>
    </xdr:from>
    <xdr:to>
      <xdr:col>116</xdr:col>
      <xdr:colOff>152400</xdr:colOff>
      <xdr:row>63</xdr:row>
      <xdr:rowOff>84909</xdr:rowOff>
    </xdr:to>
    <xdr:cxnSp macro="">
      <xdr:nvCxnSpPr>
        <xdr:cNvPr id="639" name="直線コネクタ 638"/>
        <xdr:cNvCxnSpPr/>
      </xdr:nvCxnSpPr>
      <xdr:spPr>
        <a:xfrm>
          <a:off x="22072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640"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641" name="直線コネクタ 640"/>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12899</xdr:rowOff>
    </xdr:from>
    <xdr:ext cx="469744" cy="259045"/>
    <xdr:sp macro="" textlink="">
      <xdr:nvSpPr>
        <xdr:cNvPr id="642" name="【学校施設】&#10;一人当たり面積平均値テキスト"/>
        <xdr:cNvSpPr txBox="1"/>
      </xdr:nvSpPr>
      <xdr:spPr>
        <a:xfrm>
          <a:off x="22199600" y="10128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161472</xdr:rowOff>
    </xdr:from>
    <xdr:to>
      <xdr:col>116</xdr:col>
      <xdr:colOff>114300</xdr:colOff>
      <xdr:row>60</xdr:row>
      <xdr:rowOff>91622</xdr:rowOff>
    </xdr:to>
    <xdr:sp macro="" textlink="">
      <xdr:nvSpPr>
        <xdr:cNvPr id="643" name="フローチャート: 判断 642"/>
        <xdr:cNvSpPr/>
      </xdr:nvSpPr>
      <xdr:spPr>
        <a:xfrm>
          <a:off x="22110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xdr:rowOff>
    </xdr:from>
    <xdr:to>
      <xdr:col>112</xdr:col>
      <xdr:colOff>38100</xdr:colOff>
      <xdr:row>60</xdr:row>
      <xdr:rowOff>106317</xdr:rowOff>
    </xdr:to>
    <xdr:sp macro="" textlink="">
      <xdr:nvSpPr>
        <xdr:cNvPr id="644" name="フローチャート: 判断 643"/>
        <xdr:cNvSpPr/>
      </xdr:nvSpPr>
      <xdr:spPr>
        <a:xfrm>
          <a:off x="21272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58601</xdr:rowOff>
    </xdr:from>
    <xdr:to>
      <xdr:col>107</xdr:col>
      <xdr:colOff>101600</xdr:colOff>
      <xdr:row>60</xdr:row>
      <xdr:rowOff>160201</xdr:rowOff>
    </xdr:to>
    <xdr:sp macro="" textlink="">
      <xdr:nvSpPr>
        <xdr:cNvPr id="645" name="フローチャート: 判断 644"/>
        <xdr:cNvSpPr/>
      </xdr:nvSpPr>
      <xdr:spPr>
        <a:xfrm>
          <a:off x="20383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19413</xdr:rowOff>
    </xdr:from>
    <xdr:to>
      <xdr:col>102</xdr:col>
      <xdr:colOff>165100</xdr:colOff>
      <xdr:row>60</xdr:row>
      <xdr:rowOff>121013</xdr:rowOff>
    </xdr:to>
    <xdr:sp macro="" textlink="">
      <xdr:nvSpPr>
        <xdr:cNvPr id="646" name="フローチャート: 判断 645"/>
        <xdr:cNvSpPr/>
      </xdr:nvSpPr>
      <xdr:spPr>
        <a:xfrm>
          <a:off x="19494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652" name="楕円 651"/>
        <xdr:cNvSpPr/>
      </xdr:nvSpPr>
      <xdr:spPr>
        <a:xfrm>
          <a:off x="22110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123570</xdr:rowOff>
    </xdr:from>
    <xdr:ext cx="469744" cy="259045"/>
    <xdr:sp macro="" textlink="">
      <xdr:nvSpPr>
        <xdr:cNvPr id="653" name="【学校施設】&#10;一人当たり面積該当値テキスト"/>
        <xdr:cNvSpPr txBox="1"/>
      </xdr:nvSpPr>
      <xdr:spPr>
        <a:xfrm>
          <a:off x="22199600" y="1041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19413</xdr:rowOff>
    </xdr:from>
    <xdr:to>
      <xdr:col>112</xdr:col>
      <xdr:colOff>38100</xdr:colOff>
      <xdr:row>59</xdr:row>
      <xdr:rowOff>121013</xdr:rowOff>
    </xdr:to>
    <xdr:sp macro="" textlink="">
      <xdr:nvSpPr>
        <xdr:cNvPr id="654" name="楕円 653"/>
        <xdr:cNvSpPr/>
      </xdr:nvSpPr>
      <xdr:spPr>
        <a:xfrm>
          <a:off x="21272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70213</xdr:rowOff>
    </xdr:from>
    <xdr:to>
      <xdr:col>116</xdr:col>
      <xdr:colOff>63500</xdr:colOff>
      <xdr:row>61</xdr:row>
      <xdr:rowOff>24493</xdr:rowOff>
    </xdr:to>
    <xdr:cxnSp macro="">
      <xdr:nvCxnSpPr>
        <xdr:cNvPr id="655" name="直線コネクタ 654"/>
        <xdr:cNvCxnSpPr/>
      </xdr:nvCxnSpPr>
      <xdr:spPr>
        <a:xfrm>
          <a:off x="21323300" y="10185763"/>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159838</xdr:rowOff>
    </xdr:from>
    <xdr:to>
      <xdr:col>107</xdr:col>
      <xdr:colOff>101600</xdr:colOff>
      <xdr:row>59</xdr:row>
      <xdr:rowOff>89988</xdr:rowOff>
    </xdr:to>
    <xdr:sp macro="" textlink="">
      <xdr:nvSpPr>
        <xdr:cNvPr id="656" name="楕円 655"/>
        <xdr:cNvSpPr/>
      </xdr:nvSpPr>
      <xdr:spPr>
        <a:xfrm>
          <a:off x="20383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39188</xdr:rowOff>
    </xdr:from>
    <xdr:to>
      <xdr:col>111</xdr:col>
      <xdr:colOff>177800</xdr:colOff>
      <xdr:row>59</xdr:row>
      <xdr:rowOff>70213</xdr:rowOff>
    </xdr:to>
    <xdr:cxnSp macro="">
      <xdr:nvCxnSpPr>
        <xdr:cNvPr id="657" name="直線コネクタ 656"/>
        <xdr:cNvCxnSpPr/>
      </xdr:nvCxnSpPr>
      <xdr:spPr>
        <a:xfrm>
          <a:off x="20434300" y="101547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7983</xdr:rowOff>
    </xdr:from>
    <xdr:to>
      <xdr:col>102</xdr:col>
      <xdr:colOff>165100</xdr:colOff>
      <xdr:row>59</xdr:row>
      <xdr:rowOff>109583</xdr:rowOff>
    </xdr:to>
    <xdr:sp macro="" textlink="">
      <xdr:nvSpPr>
        <xdr:cNvPr id="658" name="楕円 657"/>
        <xdr:cNvSpPr/>
      </xdr:nvSpPr>
      <xdr:spPr>
        <a:xfrm>
          <a:off x="19494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39188</xdr:rowOff>
    </xdr:from>
    <xdr:to>
      <xdr:col>107</xdr:col>
      <xdr:colOff>50800</xdr:colOff>
      <xdr:row>59</xdr:row>
      <xdr:rowOff>58783</xdr:rowOff>
    </xdr:to>
    <xdr:cxnSp macro="">
      <xdr:nvCxnSpPr>
        <xdr:cNvPr id="659" name="直線コネクタ 658"/>
        <xdr:cNvCxnSpPr/>
      </xdr:nvCxnSpPr>
      <xdr:spPr>
        <a:xfrm flipV="1">
          <a:off x="19545300" y="1015473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97444</xdr:rowOff>
    </xdr:from>
    <xdr:ext cx="469744" cy="259045"/>
    <xdr:sp macro="" textlink="">
      <xdr:nvSpPr>
        <xdr:cNvPr id="660" name="n_1aveValue【学校施設】&#10;一人当たり面積"/>
        <xdr:cNvSpPr txBox="1"/>
      </xdr:nvSpPr>
      <xdr:spPr>
        <a:xfrm>
          <a:off x="21075727" y="1038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151328</xdr:rowOff>
    </xdr:from>
    <xdr:ext cx="469744" cy="259045"/>
    <xdr:sp macro="" textlink="">
      <xdr:nvSpPr>
        <xdr:cNvPr id="661" name="n_2aveValue【学校施設】&#10;一人当たり面積"/>
        <xdr:cNvSpPr txBox="1"/>
      </xdr:nvSpPr>
      <xdr:spPr>
        <a:xfrm>
          <a:off x="20199427"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112140</xdr:rowOff>
    </xdr:from>
    <xdr:ext cx="469744" cy="259045"/>
    <xdr:sp macro="" textlink="">
      <xdr:nvSpPr>
        <xdr:cNvPr id="662" name="n_3aveValue【学校施設】&#10;一人当たり面積"/>
        <xdr:cNvSpPr txBox="1"/>
      </xdr:nvSpPr>
      <xdr:spPr>
        <a:xfrm>
          <a:off x="19310427" y="1039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137540</xdr:rowOff>
    </xdr:from>
    <xdr:ext cx="469744" cy="259045"/>
    <xdr:sp macro="" textlink="">
      <xdr:nvSpPr>
        <xdr:cNvPr id="663" name="n_1mainValue【学校施設】&#10;一人当たり面積"/>
        <xdr:cNvSpPr txBox="1"/>
      </xdr:nvSpPr>
      <xdr:spPr>
        <a:xfrm>
          <a:off x="210757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106515</xdr:rowOff>
    </xdr:from>
    <xdr:ext cx="469744" cy="259045"/>
    <xdr:sp macro="" textlink="">
      <xdr:nvSpPr>
        <xdr:cNvPr id="664" name="n_2mainValue【学校施設】&#10;一人当たり面積"/>
        <xdr:cNvSpPr txBox="1"/>
      </xdr:nvSpPr>
      <xdr:spPr>
        <a:xfrm>
          <a:off x="20199427" y="987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126110</xdr:rowOff>
    </xdr:from>
    <xdr:ext cx="469744" cy="259045"/>
    <xdr:sp macro="" textlink="">
      <xdr:nvSpPr>
        <xdr:cNvPr id="665" name="n_3mainValue【学校施設】&#10;一人当たり面積"/>
        <xdr:cNvSpPr txBox="1"/>
      </xdr:nvSpPr>
      <xdr:spPr>
        <a:xfrm>
          <a:off x="19310427" y="98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6" name="テキスト ボックス 67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7" name="直線コネクタ 67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8" name="テキスト ボックス 67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9" name="直線コネクタ 67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0" name="テキスト ボックス 67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1" name="直線コネクタ 68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2" name="テキスト ボックス 68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3" name="直線コネクタ 68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4" name="テキスト ボックス 68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5" name="直線コネクタ 68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6" name="テキスト ボックス 68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142875</xdr:rowOff>
    </xdr:from>
    <xdr:to>
      <xdr:col>85</xdr:col>
      <xdr:colOff>126364</xdr:colOff>
      <xdr:row>85</xdr:row>
      <xdr:rowOff>80011</xdr:rowOff>
    </xdr:to>
    <xdr:cxnSp macro="">
      <xdr:nvCxnSpPr>
        <xdr:cNvPr id="690" name="直線コネクタ 689"/>
        <xdr:cNvCxnSpPr/>
      </xdr:nvCxnSpPr>
      <xdr:spPr>
        <a:xfrm flipV="1">
          <a:off x="16318864" y="13344525"/>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691"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692" name="直線コネクタ 691"/>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89552</xdr:rowOff>
    </xdr:from>
    <xdr:ext cx="405111" cy="259045"/>
    <xdr:sp macro="" textlink="">
      <xdr:nvSpPr>
        <xdr:cNvPr id="693" name="【児童館】&#10;有形固定資産減価償却率最大値テキスト"/>
        <xdr:cNvSpPr txBox="1"/>
      </xdr:nvSpPr>
      <xdr:spPr>
        <a:xfrm>
          <a:off x="16357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142875</xdr:rowOff>
    </xdr:from>
    <xdr:to>
      <xdr:col>86</xdr:col>
      <xdr:colOff>25400</xdr:colOff>
      <xdr:row>77</xdr:row>
      <xdr:rowOff>142875</xdr:rowOff>
    </xdr:to>
    <xdr:cxnSp macro="">
      <xdr:nvCxnSpPr>
        <xdr:cNvPr id="694" name="直線コネクタ 693"/>
        <xdr:cNvCxnSpPr/>
      </xdr:nvCxnSpPr>
      <xdr:spPr>
        <a:xfrm>
          <a:off x="16230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95" name="【児童館】&#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96" name="フローチャート: 判断 695"/>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97" name="フローチャート: 判断 69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2539</xdr:rowOff>
    </xdr:from>
    <xdr:to>
      <xdr:col>76</xdr:col>
      <xdr:colOff>165100</xdr:colOff>
      <xdr:row>82</xdr:row>
      <xdr:rowOff>104139</xdr:rowOff>
    </xdr:to>
    <xdr:sp macro="" textlink="">
      <xdr:nvSpPr>
        <xdr:cNvPr id="698" name="フローチャート: 判断 697"/>
        <xdr:cNvSpPr/>
      </xdr:nvSpPr>
      <xdr:spPr>
        <a:xfrm>
          <a:off x="14541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99" name="フローチャート: 判断 698"/>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705" name="楕円 704"/>
        <xdr:cNvSpPr/>
      </xdr:nvSpPr>
      <xdr:spPr>
        <a:xfrm>
          <a:off x="16268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71138</xdr:rowOff>
    </xdr:from>
    <xdr:ext cx="405111" cy="259045"/>
    <xdr:sp macro="" textlink="">
      <xdr:nvSpPr>
        <xdr:cNvPr id="706" name="【児童館】&#10;有形固定資産減価償却率該当値テキスト"/>
        <xdr:cNvSpPr txBox="1"/>
      </xdr:nvSpPr>
      <xdr:spPr>
        <a:xfrm>
          <a:off x="16357600"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160655</xdr:rowOff>
    </xdr:from>
    <xdr:to>
      <xdr:col>81</xdr:col>
      <xdr:colOff>101600</xdr:colOff>
      <xdr:row>81</xdr:row>
      <xdr:rowOff>90805</xdr:rowOff>
    </xdr:to>
    <xdr:sp macro="" textlink="">
      <xdr:nvSpPr>
        <xdr:cNvPr id="707" name="楕円 706"/>
        <xdr:cNvSpPr/>
      </xdr:nvSpPr>
      <xdr:spPr>
        <a:xfrm>
          <a:off x="15430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40005</xdr:rowOff>
    </xdr:from>
    <xdr:to>
      <xdr:col>85</xdr:col>
      <xdr:colOff>127000</xdr:colOff>
      <xdr:row>81</xdr:row>
      <xdr:rowOff>99061</xdr:rowOff>
    </xdr:to>
    <xdr:cxnSp macro="">
      <xdr:nvCxnSpPr>
        <xdr:cNvPr id="708" name="直線コネクタ 707"/>
        <xdr:cNvCxnSpPr/>
      </xdr:nvCxnSpPr>
      <xdr:spPr>
        <a:xfrm>
          <a:off x="15481300" y="13927455"/>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09" name="楕円 708"/>
        <xdr:cNvSpPr/>
      </xdr:nvSpPr>
      <xdr:spPr>
        <a:xfrm>
          <a:off x="14541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40005</xdr:rowOff>
    </xdr:from>
    <xdr:to>
      <xdr:col>81</xdr:col>
      <xdr:colOff>50800</xdr:colOff>
      <xdr:row>81</xdr:row>
      <xdr:rowOff>74295</xdr:rowOff>
    </xdr:to>
    <xdr:cxnSp macro="">
      <xdr:nvCxnSpPr>
        <xdr:cNvPr id="710" name="直線コネクタ 709"/>
        <xdr:cNvCxnSpPr/>
      </xdr:nvCxnSpPr>
      <xdr:spPr>
        <a:xfrm flipV="1">
          <a:off x="14592300" y="139274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59689</xdr:rowOff>
    </xdr:from>
    <xdr:to>
      <xdr:col>72</xdr:col>
      <xdr:colOff>38100</xdr:colOff>
      <xdr:row>81</xdr:row>
      <xdr:rowOff>161289</xdr:rowOff>
    </xdr:to>
    <xdr:sp macro="" textlink="">
      <xdr:nvSpPr>
        <xdr:cNvPr id="711" name="楕円 710"/>
        <xdr:cNvSpPr/>
      </xdr:nvSpPr>
      <xdr:spPr>
        <a:xfrm>
          <a:off x="13652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74295</xdr:rowOff>
    </xdr:from>
    <xdr:to>
      <xdr:col>76</xdr:col>
      <xdr:colOff>114300</xdr:colOff>
      <xdr:row>81</xdr:row>
      <xdr:rowOff>110489</xdr:rowOff>
    </xdr:to>
    <xdr:cxnSp macro="">
      <xdr:nvCxnSpPr>
        <xdr:cNvPr id="712" name="直線コネクタ 711"/>
        <xdr:cNvCxnSpPr/>
      </xdr:nvCxnSpPr>
      <xdr:spPr>
        <a:xfrm flipV="1">
          <a:off x="13703300" y="139617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713" name="n_1aveValue【児童館】&#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714" name="n_2aveValue【児童館】&#10;有形固定資産減価償却率"/>
        <xdr:cNvSpPr txBox="1"/>
      </xdr:nvSpPr>
      <xdr:spPr>
        <a:xfrm>
          <a:off x="14389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715" name="n_3aveValue【児童館】&#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107332</xdr:rowOff>
    </xdr:from>
    <xdr:ext cx="405111" cy="259045"/>
    <xdr:sp macro="" textlink="">
      <xdr:nvSpPr>
        <xdr:cNvPr id="716" name="n_1mainValue【児童館】&#10;有形固定資産減価償却率"/>
        <xdr:cNvSpPr txBox="1"/>
      </xdr:nvSpPr>
      <xdr:spPr>
        <a:xfrm>
          <a:off x="15266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17" name="n_2mainValue【児童館】&#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718" name="n_3mainValue【児童館】&#10;有形固定資産減価償却率"/>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9" name="テキスト ボックス 72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730" name="直線コネクタ 72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31" name="テキスト ボックス 73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2" name="直線コネクタ 73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3" name="テキスト ボックス 73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34" name="直線コネクタ 73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35" name="テキスト ボックス 73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38100</xdr:rowOff>
    </xdr:to>
    <xdr:cxnSp macro="">
      <xdr:nvCxnSpPr>
        <xdr:cNvPr id="739" name="直線コネクタ 738"/>
        <xdr:cNvCxnSpPr/>
      </xdr:nvCxnSpPr>
      <xdr:spPr>
        <a:xfrm flipV="1">
          <a:off x="22160864" y="1335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40"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41" name="直線コネクタ 74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42" name="【児童館】&#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43" name="直線コネクタ 742"/>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137177</xdr:rowOff>
    </xdr:from>
    <xdr:ext cx="469744" cy="259045"/>
    <xdr:sp macro="" textlink="">
      <xdr:nvSpPr>
        <xdr:cNvPr id="744" name="【児童館】&#10;一人当たり面積平均値テキスト"/>
        <xdr:cNvSpPr txBox="1"/>
      </xdr:nvSpPr>
      <xdr:spPr>
        <a:xfrm>
          <a:off x="221996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745" name="フローチャート: 判断 744"/>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46" name="フローチャート: 判断 74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47" name="フローチャート: 判断 746"/>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48" name="フローチャート: 判断 747"/>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101600</xdr:rowOff>
    </xdr:from>
    <xdr:to>
      <xdr:col>116</xdr:col>
      <xdr:colOff>114300</xdr:colOff>
      <xdr:row>82</xdr:row>
      <xdr:rowOff>31750</xdr:rowOff>
    </xdr:to>
    <xdr:sp macro="" textlink="">
      <xdr:nvSpPr>
        <xdr:cNvPr id="754" name="楕円 753"/>
        <xdr:cNvSpPr/>
      </xdr:nvSpPr>
      <xdr:spPr>
        <a:xfrm>
          <a:off x="22110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124477</xdr:rowOff>
    </xdr:from>
    <xdr:ext cx="469744" cy="259045"/>
    <xdr:sp macro="" textlink="">
      <xdr:nvSpPr>
        <xdr:cNvPr id="755" name="【児童館】&#10;一人当たり面積該当値テキスト"/>
        <xdr:cNvSpPr txBox="1"/>
      </xdr:nvSpPr>
      <xdr:spPr>
        <a:xfrm>
          <a:off x="22199600"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101600</xdr:rowOff>
    </xdr:from>
    <xdr:to>
      <xdr:col>112</xdr:col>
      <xdr:colOff>38100</xdr:colOff>
      <xdr:row>82</xdr:row>
      <xdr:rowOff>31750</xdr:rowOff>
    </xdr:to>
    <xdr:sp macro="" textlink="">
      <xdr:nvSpPr>
        <xdr:cNvPr id="756" name="楕円 755"/>
        <xdr:cNvSpPr/>
      </xdr:nvSpPr>
      <xdr:spPr>
        <a:xfrm>
          <a:off x="2127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152400</xdr:rowOff>
    </xdr:from>
    <xdr:to>
      <xdr:col>116</xdr:col>
      <xdr:colOff>63500</xdr:colOff>
      <xdr:row>81</xdr:row>
      <xdr:rowOff>152400</xdr:rowOff>
    </xdr:to>
    <xdr:cxnSp macro="">
      <xdr:nvCxnSpPr>
        <xdr:cNvPr id="757" name="直線コネクタ 756"/>
        <xdr:cNvCxnSpPr/>
      </xdr:nvCxnSpPr>
      <xdr:spPr>
        <a:xfrm>
          <a:off x="21323300" y="14039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101600</xdr:rowOff>
    </xdr:from>
    <xdr:to>
      <xdr:col>107</xdr:col>
      <xdr:colOff>101600</xdr:colOff>
      <xdr:row>82</xdr:row>
      <xdr:rowOff>31750</xdr:rowOff>
    </xdr:to>
    <xdr:sp macro="" textlink="">
      <xdr:nvSpPr>
        <xdr:cNvPr id="758" name="楕円 757"/>
        <xdr:cNvSpPr/>
      </xdr:nvSpPr>
      <xdr:spPr>
        <a:xfrm>
          <a:off x="20383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152400</xdr:rowOff>
    </xdr:from>
    <xdr:to>
      <xdr:col>111</xdr:col>
      <xdr:colOff>177800</xdr:colOff>
      <xdr:row>81</xdr:row>
      <xdr:rowOff>152400</xdr:rowOff>
    </xdr:to>
    <xdr:cxnSp macro="">
      <xdr:nvCxnSpPr>
        <xdr:cNvPr id="759" name="直線コネクタ 758"/>
        <xdr:cNvCxnSpPr/>
      </xdr:nvCxnSpPr>
      <xdr:spPr>
        <a:xfrm>
          <a:off x="20434300" y="1403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101600</xdr:rowOff>
    </xdr:from>
    <xdr:to>
      <xdr:col>102</xdr:col>
      <xdr:colOff>165100</xdr:colOff>
      <xdr:row>82</xdr:row>
      <xdr:rowOff>31750</xdr:rowOff>
    </xdr:to>
    <xdr:sp macro="" textlink="">
      <xdr:nvSpPr>
        <xdr:cNvPr id="760" name="楕円 759"/>
        <xdr:cNvSpPr/>
      </xdr:nvSpPr>
      <xdr:spPr>
        <a:xfrm>
          <a:off x="19494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152400</xdr:rowOff>
    </xdr:from>
    <xdr:to>
      <xdr:col>107</xdr:col>
      <xdr:colOff>50800</xdr:colOff>
      <xdr:row>81</xdr:row>
      <xdr:rowOff>152400</xdr:rowOff>
    </xdr:to>
    <xdr:cxnSp macro="">
      <xdr:nvCxnSpPr>
        <xdr:cNvPr id="761" name="直線コネクタ 760"/>
        <xdr:cNvCxnSpPr/>
      </xdr:nvCxnSpPr>
      <xdr:spPr>
        <a:xfrm>
          <a:off x="19545300" y="1403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62"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63"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64"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48277</xdr:rowOff>
    </xdr:from>
    <xdr:ext cx="469744" cy="259045"/>
    <xdr:sp macro="" textlink="">
      <xdr:nvSpPr>
        <xdr:cNvPr id="765" name="n_1main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48277</xdr:rowOff>
    </xdr:from>
    <xdr:ext cx="469744" cy="259045"/>
    <xdr:sp macro="" textlink="">
      <xdr:nvSpPr>
        <xdr:cNvPr id="766" name="n_2mainValue【児童館】&#10;一人当たり面積"/>
        <xdr:cNvSpPr txBox="1"/>
      </xdr:nvSpPr>
      <xdr:spPr>
        <a:xfrm>
          <a:off x="20199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48277</xdr:rowOff>
    </xdr:from>
    <xdr:ext cx="469744" cy="259045"/>
    <xdr:sp macro="" textlink="">
      <xdr:nvSpPr>
        <xdr:cNvPr id="767" name="n_3mainValue【児童館】&#10;一人当たり面積"/>
        <xdr:cNvSpPr txBox="1"/>
      </xdr:nvSpPr>
      <xdr:spPr>
        <a:xfrm>
          <a:off x="19310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8" name="テキスト ボックス 77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9" name="直線コネクタ 77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0" name="テキスト ボックス 77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1" name="直線コネクタ 78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2" name="テキスト ボックス 78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3" name="直線コネクタ 78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4" name="テキスト ボックス 78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5" name="直線コネクタ 78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6" name="テキスト ボックス 78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88" name="テキスト ボックス 78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96774</xdr:rowOff>
    </xdr:from>
    <xdr:to>
      <xdr:col>85</xdr:col>
      <xdr:colOff>126364</xdr:colOff>
      <xdr:row>108</xdr:row>
      <xdr:rowOff>3048</xdr:rowOff>
    </xdr:to>
    <xdr:cxnSp macro="">
      <xdr:nvCxnSpPr>
        <xdr:cNvPr id="790" name="直線コネクタ 789"/>
        <xdr:cNvCxnSpPr/>
      </xdr:nvCxnSpPr>
      <xdr:spPr>
        <a:xfrm flipV="1">
          <a:off x="16318864"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91"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92" name="直線コネクタ 791"/>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43451</xdr:rowOff>
    </xdr:from>
    <xdr:ext cx="405111" cy="259045"/>
    <xdr:sp macro="" textlink="">
      <xdr:nvSpPr>
        <xdr:cNvPr id="793" name="【公民館】&#10;有形固定資産減価償却率最大値テキスト"/>
        <xdr:cNvSpPr txBox="1"/>
      </xdr:nvSpPr>
      <xdr:spPr>
        <a:xfrm>
          <a:off x="16357600" y="1718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96774</xdr:rowOff>
    </xdr:from>
    <xdr:to>
      <xdr:col>86</xdr:col>
      <xdr:colOff>25400</xdr:colOff>
      <xdr:row>101</xdr:row>
      <xdr:rowOff>96774</xdr:rowOff>
    </xdr:to>
    <xdr:cxnSp macro="">
      <xdr:nvCxnSpPr>
        <xdr:cNvPr id="794" name="直線コネクタ 793"/>
        <xdr:cNvCxnSpPr/>
      </xdr:nvCxnSpPr>
      <xdr:spPr>
        <a:xfrm>
          <a:off x="16230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795"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796" name="フローチャート: 判断 795"/>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43687</xdr:rowOff>
    </xdr:from>
    <xdr:to>
      <xdr:col>81</xdr:col>
      <xdr:colOff>101600</xdr:colOff>
      <xdr:row>106</xdr:row>
      <xdr:rowOff>145287</xdr:rowOff>
    </xdr:to>
    <xdr:sp macro="" textlink="">
      <xdr:nvSpPr>
        <xdr:cNvPr id="797" name="フローチャート: 判断 796"/>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61976</xdr:rowOff>
    </xdr:from>
    <xdr:to>
      <xdr:col>76</xdr:col>
      <xdr:colOff>165100</xdr:colOff>
      <xdr:row>106</xdr:row>
      <xdr:rowOff>163576</xdr:rowOff>
    </xdr:to>
    <xdr:sp macro="" textlink="">
      <xdr:nvSpPr>
        <xdr:cNvPr id="798" name="フローチャート: 判断 797"/>
        <xdr:cNvSpPr/>
      </xdr:nvSpPr>
      <xdr:spPr>
        <a:xfrm>
          <a:off x="14541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141987</xdr:rowOff>
    </xdr:from>
    <xdr:to>
      <xdr:col>72</xdr:col>
      <xdr:colOff>38100</xdr:colOff>
      <xdr:row>108</xdr:row>
      <xdr:rowOff>72137</xdr:rowOff>
    </xdr:to>
    <xdr:sp macro="" textlink="">
      <xdr:nvSpPr>
        <xdr:cNvPr id="799" name="フローチャート: 判断 798"/>
        <xdr:cNvSpPr/>
      </xdr:nvSpPr>
      <xdr:spPr>
        <a:xfrm>
          <a:off x="13652500" y="184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805" name="楕円 804"/>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25416</xdr:rowOff>
    </xdr:from>
    <xdr:ext cx="405111" cy="259045"/>
    <xdr:sp macro="" textlink="">
      <xdr:nvSpPr>
        <xdr:cNvPr id="806" name="【公民館】&#10;有形固定資産減価償却率該当値テキスト"/>
        <xdr:cNvSpPr txBox="1"/>
      </xdr:nvSpPr>
      <xdr:spPr>
        <a:xfrm>
          <a:off x="16357600"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96265</xdr:rowOff>
    </xdr:from>
    <xdr:to>
      <xdr:col>81</xdr:col>
      <xdr:colOff>101600</xdr:colOff>
      <xdr:row>104</xdr:row>
      <xdr:rowOff>26415</xdr:rowOff>
    </xdr:to>
    <xdr:sp macro="" textlink="">
      <xdr:nvSpPr>
        <xdr:cNvPr id="807" name="楕円 806"/>
        <xdr:cNvSpPr/>
      </xdr:nvSpPr>
      <xdr:spPr>
        <a:xfrm>
          <a:off x="15430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147065</xdr:rowOff>
    </xdr:from>
    <xdr:to>
      <xdr:col>85</xdr:col>
      <xdr:colOff>127000</xdr:colOff>
      <xdr:row>104</xdr:row>
      <xdr:rowOff>53339</xdr:rowOff>
    </xdr:to>
    <xdr:cxnSp macro="">
      <xdr:nvCxnSpPr>
        <xdr:cNvPr id="808" name="直線コネクタ 807"/>
        <xdr:cNvCxnSpPr/>
      </xdr:nvCxnSpPr>
      <xdr:spPr>
        <a:xfrm>
          <a:off x="15481300" y="178064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164846</xdr:rowOff>
    </xdr:from>
    <xdr:to>
      <xdr:col>76</xdr:col>
      <xdr:colOff>165100</xdr:colOff>
      <xdr:row>104</xdr:row>
      <xdr:rowOff>94996</xdr:rowOff>
    </xdr:to>
    <xdr:sp macro="" textlink="">
      <xdr:nvSpPr>
        <xdr:cNvPr id="809" name="楕円 808"/>
        <xdr:cNvSpPr/>
      </xdr:nvSpPr>
      <xdr:spPr>
        <a:xfrm>
          <a:off x="14541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147065</xdr:rowOff>
    </xdr:from>
    <xdr:to>
      <xdr:col>81</xdr:col>
      <xdr:colOff>50800</xdr:colOff>
      <xdr:row>104</xdr:row>
      <xdr:rowOff>44196</xdr:rowOff>
    </xdr:to>
    <xdr:cxnSp macro="">
      <xdr:nvCxnSpPr>
        <xdr:cNvPr id="810" name="直線コネクタ 809"/>
        <xdr:cNvCxnSpPr/>
      </xdr:nvCxnSpPr>
      <xdr:spPr>
        <a:xfrm flipV="1">
          <a:off x="14592300" y="178064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84837</xdr:rowOff>
    </xdr:from>
    <xdr:to>
      <xdr:col>72</xdr:col>
      <xdr:colOff>38100</xdr:colOff>
      <xdr:row>105</xdr:row>
      <xdr:rowOff>14987</xdr:rowOff>
    </xdr:to>
    <xdr:sp macro="" textlink="">
      <xdr:nvSpPr>
        <xdr:cNvPr id="811" name="楕円 810"/>
        <xdr:cNvSpPr/>
      </xdr:nvSpPr>
      <xdr:spPr>
        <a:xfrm>
          <a:off x="13652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44196</xdr:rowOff>
    </xdr:from>
    <xdr:to>
      <xdr:col>76</xdr:col>
      <xdr:colOff>114300</xdr:colOff>
      <xdr:row>104</xdr:row>
      <xdr:rowOff>135637</xdr:rowOff>
    </xdr:to>
    <xdr:cxnSp macro="">
      <xdr:nvCxnSpPr>
        <xdr:cNvPr id="812" name="直線コネクタ 811"/>
        <xdr:cNvCxnSpPr/>
      </xdr:nvCxnSpPr>
      <xdr:spPr>
        <a:xfrm flipV="1">
          <a:off x="13703300" y="178749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136414</xdr:rowOff>
    </xdr:from>
    <xdr:ext cx="405111" cy="259045"/>
    <xdr:sp macro="" textlink="">
      <xdr:nvSpPr>
        <xdr:cNvPr id="813" name="n_1aveValue【公民館】&#10;有形固定資産減価償却率"/>
        <xdr:cNvSpPr txBox="1"/>
      </xdr:nvSpPr>
      <xdr:spPr>
        <a:xfrm>
          <a:off x="152660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154703</xdr:rowOff>
    </xdr:from>
    <xdr:ext cx="405111" cy="259045"/>
    <xdr:sp macro="" textlink="">
      <xdr:nvSpPr>
        <xdr:cNvPr id="814" name="n_2aveValue【公民館】&#10;有形固定資産減価償却率"/>
        <xdr:cNvSpPr txBox="1"/>
      </xdr:nvSpPr>
      <xdr:spPr>
        <a:xfrm>
          <a:off x="143897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63264</xdr:rowOff>
    </xdr:from>
    <xdr:ext cx="405111" cy="259045"/>
    <xdr:sp macro="" textlink="">
      <xdr:nvSpPr>
        <xdr:cNvPr id="815" name="n_3aveValue【公民館】&#10;有形固定資産減価償却率"/>
        <xdr:cNvSpPr txBox="1"/>
      </xdr:nvSpPr>
      <xdr:spPr>
        <a:xfrm>
          <a:off x="13500744" y="1857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42942</xdr:rowOff>
    </xdr:from>
    <xdr:ext cx="405111" cy="259045"/>
    <xdr:sp macro="" textlink="">
      <xdr:nvSpPr>
        <xdr:cNvPr id="816" name="n_1mainValue【公民館】&#10;有形固定資産減価償却率"/>
        <xdr:cNvSpPr txBox="1"/>
      </xdr:nvSpPr>
      <xdr:spPr>
        <a:xfrm>
          <a:off x="15266044" y="1753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111523</xdr:rowOff>
    </xdr:from>
    <xdr:ext cx="405111" cy="259045"/>
    <xdr:sp macro="" textlink="">
      <xdr:nvSpPr>
        <xdr:cNvPr id="817" name="n_2mainValue【公民館】&#10;有形固定資産減価償却率"/>
        <xdr:cNvSpPr txBox="1"/>
      </xdr:nvSpPr>
      <xdr:spPr>
        <a:xfrm>
          <a:off x="14389744" y="1759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31514</xdr:rowOff>
    </xdr:from>
    <xdr:ext cx="405111" cy="259045"/>
    <xdr:sp macro="" textlink="">
      <xdr:nvSpPr>
        <xdr:cNvPr id="818" name="n_3mainValue【公民館】&#10;有形固定資産減価償却率"/>
        <xdr:cNvSpPr txBox="1"/>
      </xdr:nvSpPr>
      <xdr:spPr>
        <a:xfrm>
          <a:off x="13500744" y="1769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9" name="テキスト ボックス 82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30" name="直線コネクタ 82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1" name="テキスト ボックス 83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2" name="直線コネクタ 83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3" name="テキスト ボックス 83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4" name="直線コネクタ 83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5" name="テキスト ボックス 83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6" name="直線コネクタ 83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7" name="テキスト ボックス 83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8" name="直線コネクタ 83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9" name="テキスト ボックス 83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107</xdr:row>
      <xdr:rowOff>95250</xdr:rowOff>
    </xdr:to>
    <xdr:cxnSp macro="">
      <xdr:nvCxnSpPr>
        <xdr:cNvPr id="843" name="直線コネクタ 842"/>
        <xdr:cNvCxnSpPr/>
      </xdr:nvCxnSpPr>
      <xdr:spPr>
        <a:xfrm flipV="1">
          <a:off x="22160864" y="171754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844" name="【公民館】&#10;一人当たり面積最小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845" name="直線コネクタ 844"/>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846"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847" name="直線コネクタ 846"/>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57166</xdr:rowOff>
    </xdr:from>
    <xdr:ext cx="469744" cy="259045"/>
    <xdr:sp macro="" textlink="">
      <xdr:nvSpPr>
        <xdr:cNvPr id="848" name="【公民館】&#10;一人当たり面積平均値テキスト"/>
        <xdr:cNvSpPr txBox="1"/>
      </xdr:nvSpPr>
      <xdr:spPr>
        <a:xfrm>
          <a:off x="22199600" y="1788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849" name="フローチャート: 判断 848"/>
        <xdr:cNvSpPr/>
      </xdr:nvSpPr>
      <xdr:spPr>
        <a:xfrm>
          <a:off x="22110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2539</xdr:rowOff>
    </xdr:from>
    <xdr:to>
      <xdr:col>112</xdr:col>
      <xdr:colOff>38100</xdr:colOff>
      <xdr:row>104</xdr:row>
      <xdr:rowOff>104139</xdr:rowOff>
    </xdr:to>
    <xdr:sp macro="" textlink="">
      <xdr:nvSpPr>
        <xdr:cNvPr id="850" name="フローチャート: 判断 849"/>
        <xdr:cNvSpPr/>
      </xdr:nvSpPr>
      <xdr:spPr>
        <a:xfrm>
          <a:off x="2127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40639</xdr:rowOff>
    </xdr:from>
    <xdr:to>
      <xdr:col>107</xdr:col>
      <xdr:colOff>101600</xdr:colOff>
      <xdr:row>104</xdr:row>
      <xdr:rowOff>142239</xdr:rowOff>
    </xdr:to>
    <xdr:sp macro="" textlink="">
      <xdr:nvSpPr>
        <xdr:cNvPr id="851" name="フローチャート: 判断 850"/>
        <xdr:cNvSpPr/>
      </xdr:nvSpPr>
      <xdr:spPr>
        <a:xfrm>
          <a:off x="20383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13970</xdr:rowOff>
    </xdr:from>
    <xdr:to>
      <xdr:col>102</xdr:col>
      <xdr:colOff>165100</xdr:colOff>
      <xdr:row>103</xdr:row>
      <xdr:rowOff>115570</xdr:rowOff>
    </xdr:to>
    <xdr:sp macro="" textlink="">
      <xdr:nvSpPr>
        <xdr:cNvPr id="852" name="フローチャート: 判断 851"/>
        <xdr:cNvSpPr/>
      </xdr:nvSpPr>
      <xdr:spPr>
        <a:xfrm>
          <a:off x="19494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3" name="テキスト ボックス 8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170180</xdr:rowOff>
    </xdr:from>
    <xdr:to>
      <xdr:col>116</xdr:col>
      <xdr:colOff>114300</xdr:colOff>
      <xdr:row>101</xdr:row>
      <xdr:rowOff>100330</xdr:rowOff>
    </xdr:to>
    <xdr:sp macro="" textlink="">
      <xdr:nvSpPr>
        <xdr:cNvPr id="858" name="楕円 857"/>
        <xdr:cNvSpPr/>
      </xdr:nvSpPr>
      <xdr:spPr>
        <a:xfrm>
          <a:off x="22110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21607</xdr:rowOff>
    </xdr:from>
    <xdr:ext cx="469744" cy="259045"/>
    <xdr:sp macro="" textlink="">
      <xdr:nvSpPr>
        <xdr:cNvPr id="859" name="【公民館】&#10;一人当たり面積該当値テキスト"/>
        <xdr:cNvSpPr txBox="1"/>
      </xdr:nvSpPr>
      <xdr:spPr>
        <a:xfrm>
          <a:off x="22199600"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67311</xdr:rowOff>
    </xdr:from>
    <xdr:to>
      <xdr:col>112</xdr:col>
      <xdr:colOff>38100</xdr:colOff>
      <xdr:row>101</xdr:row>
      <xdr:rowOff>168911</xdr:rowOff>
    </xdr:to>
    <xdr:sp macro="" textlink="">
      <xdr:nvSpPr>
        <xdr:cNvPr id="860" name="楕円 859"/>
        <xdr:cNvSpPr/>
      </xdr:nvSpPr>
      <xdr:spPr>
        <a:xfrm>
          <a:off x="21272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49530</xdr:rowOff>
    </xdr:from>
    <xdr:to>
      <xdr:col>116</xdr:col>
      <xdr:colOff>63500</xdr:colOff>
      <xdr:row>101</xdr:row>
      <xdr:rowOff>118111</xdr:rowOff>
    </xdr:to>
    <xdr:cxnSp macro="">
      <xdr:nvCxnSpPr>
        <xdr:cNvPr id="861" name="直線コネクタ 860"/>
        <xdr:cNvCxnSpPr/>
      </xdr:nvCxnSpPr>
      <xdr:spPr>
        <a:xfrm flipV="1">
          <a:off x="21323300" y="173659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74930</xdr:rowOff>
    </xdr:from>
    <xdr:to>
      <xdr:col>107</xdr:col>
      <xdr:colOff>101600</xdr:colOff>
      <xdr:row>102</xdr:row>
      <xdr:rowOff>5080</xdr:rowOff>
    </xdr:to>
    <xdr:sp macro="" textlink="">
      <xdr:nvSpPr>
        <xdr:cNvPr id="862" name="楕円 861"/>
        <xdr:cNvSpPr/>
      </xdr:nvSpPr>
      <xdr:spPr>
        <a:xfrm>
          <a:off x="20383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118111</xdr:rowOff>
    </xdr:from>
    <xdr:to>
      <xdr:col>111</xdr:col>
      <xdr:colOff>177800</xdr:colOff>
      <xdr:row>101</xdr:row>
      <xdr:rowOff>125730</xdr:rowOff>
    </xdr:to>
    <xdr:cxnSp macro="">
      <xdr:nvCxnSpPr>
        <xdr:cNvPr id="863" name="直線コネクタ 862"/>
        <xdr:cNvCxnSpPr/>
      </xdr:nvCxnSpPr>
      <xdr:spPr>
        <a:xfrm flipV="1">
          <a:off x="20434300" y="17434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116839</xdr:rowOff>
    </xdr:from>
    <xdr:to>
      <xdr:col>102</xdr:col>
      <xdr:colOff>165100</xdr:colOff>
      <xdr:row>101</xdr:row>
      <xdr:rowOff>46989</xdr:rowOff>
    </xdr:to>
    <xdr:sp macro="" textlink="">
      <xdr:nvSpPr>
        <xdr:cNvPr id="864" name="楕円 863"/>
        <xdr:cNvSpPr/>
      </xdr:nvSpPr>
      <xdr:spPr>
        <a:xfrm>
          <a:off x="19494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167639</xdr:rowOff>
    </xdr:from>
    <xdr:to>
      <xdr:col>107</xdr:col>
      <xdr:colOff>50800</xdr:colOff>
      <xdr:row>101</xdr:row>
      <xdr:rowOff>125730</xdr:rowOff>
    </xdr:to>
    <xdr:cxnSp macro="">
      <xdr:nvCxnSpPr>
        <xdr:cNvPr id="865" name="直線コネクタ 864"/>
        <xdr:cNvCxnSpPr/>
      </xdr:nvCxnSpPr>
      <xdr:spPr>
        <a:xfrm>
          <a:off x="19545300" y="173126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95266</xdr:rowOff>
    </xdr:from>
    <xdr:ext cx="469744" cy="259045"/>
    <xdr:sp macro="" textlink="">
      <xdr:nvSpPr>
        <xdr:cNvPr id="866" name="n_1aveValue【公民館】&#10;一人当たり面積"/>
        <xdr:cNvSpPr txBox="1"/>
      </xdr:nvSpPr>
      <xdr:spPr>
        <a:xfrm>
          <a:off x="210757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133366</xdr:rowOff>
    </xdr:from>
    <xdr:ext cx="469744" cy="259045"/>
    <xdr:sp macro="" textlink="">
      <xdr:nvSpPr>
        <xdr:cNvPr id="867" name="n_2aveValue【公民館】&#10;一人当たり面積"/>
        <xdr:cNvSpPr txBox="1"/>
      </xdr:nvSpPr>
      <xdr:spPr>
        <a:xfrm>
          <a:off x="20199427" y="179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106697</xdr:rowOff>
    </xdr:from>
    <xdr:ext cx="469744" cy="259045"/>
    <xdr:sp macro="" textlink="">
      <xdr:nvSpPr>
        <xdr:cNvPr id="868" name="n_3aveValue【公民館】&#10;一人当たり面積"/>
        <xdr:cNvSpPr txBox="1"/>
      </xdr:nvSpPr>
      <xdr:spPr>
        <a:xfrm>
          <a:off x="193104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13988</xdr:rowOff>
    </xdr:from>
    <xdr:ext cx="469744" cy="259045"/>
    <xdr:sp macro="" textlink="">
      <xdr:nvSpPr>
        <xdr:cNvPr id="869" name="n_1mainValue【公民館】&#10;一人当たり面積"/>
        <xdr:cNvSpPr txBox="1"/>
      </xdr:nvSpPr>
      <xdr:spPr>
        <a:xfrm>
          <a:off x="210757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21607</xdr:rowOff>
    </xdr:from>
    <xdr:ext cx="469744" cy="259045"/>
    <xdr:sp macro="" textlink="">
      <xdr:nvSpPr>
        <xdr:cNvPr id="870" name="n_2mainValue【公民館】&#10;一人当たり面積"/>
        <xdr:cNvSpPr txBox="1"/>
      </xdr:nvSpPr>
      <xdr:spPr>
        <a:xfrm>
          <a:off x="2019942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63516</xdr:rowOff>
    </xdr:from>
    <xdr:ext cx="469744" cy="259045"/>
    <xdr:sp macro="" textlink="">
      <xdr:nvSpPr>
        <xdr:cNvPr id="871" name="n_3mainValue【公民館】&#10;一人当たり面積"/>
        <xdr:cNvSpPr txBox="1"/>
      </xdr:nvSpPr>
      <xdr:spPr>
        <a:xfrm>
          <a:off x="19310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2" name="正方形/長方形 8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3" name="正方形/長方形 8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4" name="テキスト ボックス 8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全体としては類似団体内平均よりも有形固定資産減価償却率は低くなっているが、道路や橋りょう・トンネル、公営住宅、学校施設、児童館、公民館は類似団体内平均を上回っている。これらのうち、公営住宅と児童館、公民館は一人当たり面積も類似団体内平均を上回っているため、施設の利用状況や長期的な数値目標を設定し、統合や除却等を進めていく。港湾・漁港については伊吹漁港の整備が進んでいることや、認定こども園・幼稚園・保育所では今年度に観音寺中央幼稚園が完成したこともあり、特に有形固定資産減価償却率は低くなっている。学校施設について、小・中学校の老朽化が進んでおり、児童生徒数にあった施設の維持管理を推進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32766</xdr:rowOff>
    </xdr:from>
    <xdr:to>
      <xdr:col>24</xdr:col>
      <xdr:colOff>62865</xdr:colOff>
      <xdr:row>41</xdr:row>
      <xdr:rowOff>153924</xdr:rowOff>
    </xdr:to>
    <xdr:cxnSp macro="">
      <xdr:nvCxnSpPr>
        <xdr:cNvPr id="54" name="直線コネクタ 53"/>
        <xdr:cNvCxnSpPr/>
      </xdr:nvCxnSpPr>
      <xdr:spPr>
        <a:xfrm flipV="1">
          <a:off x="4634865" y="569061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150893</xdr:rowOff>
    </xdr:from>
    <xdr:ext cx="405111" cy="259045"/>
    <xdr:sp macro="" textlink="">
      <xdr:nvSpPr>
        <xdr:cNvPr id="57" name="【図書館】&#10;有形固定資産減価償却率最大値テキスト"/>
        <xdr:cNvSpPr txBox="1"/>
      </xdr:nvSpPr>
      <xdr:spPr>
        <a:xfrm>
          <a:off x="4673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32766</xdr:rowOff>
    </xdr:from>
    <xdr:to>
      <xdr:col>24</xdr:col>
      <xdr:colOff>152400</xdr:colOff>
      <xdr:row>33</xdr:row>
      <xdr:rowOff>32766</xdr:rowOff>
    </xdr:to>
    <xdr:cxnSp macro="">
      <xdr:nvCxnSpPr>
        <xdr:cNvPr id="58" name="直線コネクタ 57"/>
        <xdr:cNvCxnSpPr/>
      </xdr:nvCxnSpPr>
      <xdr:spPr>
        <a:xfrm>
          <a:off x="4546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18559</xdr:rowOff>
    </xdr:from>
    <xdr:ext cx="405111" cy="259045"/>
    <xdr:sp macro="" textlink="">
      <xdr:nvSpPr>
        <xdr:cNvPr id="59" name="【図書館】&#10;有形固定資産減価償却率平均値テキスト"/>
        <xdr:cNvSpPr txBox="1"/>
      </xdr:nvSpPr>
      <xdr:spPr>
        <a:xfrm>
          <a:off x="4673600" y="636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60" name="フローチャート: 判断 59"/>
        <xdr:cNvSpPr/>
      </xdr:nvSpPr>
      <xdr:spPr>
        <a:xfrm>
          <a:off x="4584700" y="6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25400</xdr:rowOff>
    </xdr:from>
    <xdr:to>
      <xdr:col>20</xdr:col>
      <xdr:colOff>38100</xdr:colOff>
      <xdr:row>38</xdr:row>
      <xdr:rowOff>127000</xdr:rowOff>
    </xdr:to>
    <xdr:sp macro="" textlink="">
      <xdr:nvSpPr>
        <xdr:cNvPr id="61" name="フローチャート: 判断 60"/>
        <xdr:cNvSpPr/>
      </xdr:nvSpPr>
      <xdr:spPr>
        <a:xfrm>
          <a:off x="3746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69" name="楕円 68"/>
        <xdr:cNvSpPr/>
      </xdr:nvSpPr>
      <xdr:spPr>
        <a:xfrm>
          <a:off x="45847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168419</xdr:rowOff>
    </xdr:from>
    <xdr:ext cx="405111" cy="259045"/>
    <xdr:sp macro="" textlink="">
      <xdr:nvSpPr>
        <xdr:cNvPr id="70" name="【図書館】&#10;有形固定資産減価償却率該当値テキスト"/>
        <xdr:cNvSpPr txBox="1"/>
      </xdr:nvSpPr>
      <xdr:spPr>
        <a:xfrm>
          <a:off x="4673600"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80264</xdr:rowOff>
    </xdr:from>
    <xdr:to>
      <xdr:col>20</xdr:col>
      <xdr:colOff>38100</xdr:colOff>
      <xdr:row>40</xdr:row>
      <xdr:rowOff>10414</xdr:rowOff>
    </xdr:to>
    <xdr:sp macro="" textlink="">
      <xdr:nvSpPr>
        <xdr:cNvPr id="71" name="楕円 70"/>
        <xdr:cNvSpPr/>
      </xdr:nvSpPr>
      <xdr:spPr>
        <a:xfrm>
          <a:off x="3746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69342</xdr:rowOff>
    </xdr:from>
    <xdr:to>
      <xdr:col>24</xdr:col>
      <xdr:colOff>63500</xdr:colOff>
      <xdr:row>39</xdr:row>
      <xdr:rowOff>131064</xdr:rowOff>
    </xdr:to>
    <xdr:cxnSp macro="">
      <xdr:nvCxnSpPr>
        <xdr:cNvPr id="72" name="直線コネクタ 71"/>
        <xdr:cNvCxnSpPr/>
      </xdr:nvCxnSpPr>
      <xdr:spPr>
        <a:xfrm flipV="1">
          <a:off x="3797300" y="675589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141986</xdr:rowOff>
    </xdr:from>
    <xdr:to>
      <xdr:col>15</xdr:col>
      <xdr:colOff>101600</xdr:colOff>
      <xdr:row>40</xdr:row>
      <xdr:rowOff>72136</xdr:rowOff>
    </xdr:to>
    <xdr:sp macro="" textlink="">
      <xdr:nvSpPr>
        <xdr:cNvPr id="73" name="楕円 72"/>
        <xdr:cNvSpPr/>
      </xdr:nvSpPr>
      <xdr:spPr>
        <a:xfrm>
          <a:off x="2857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131064</xdr:rowOff>
    </xdr:from>
    <xdr:to>
      <xdr:col>19</xdr:col>
      <xdr:colOff>177800</xdr:colOff>
      <xdr:row>40</xdr:row>
      <xdr:rowOff>21336</xdr:rowOff>
    </xdr:to>
    <xdr:cxnSp macro="">
      <xdr:nvCxnSpPr>
        <xdr:cNvPr id="74" name="直線コネクタ 73"/>
        <xdr:cNvCxnSpPr/>
      </xdr:nvCxnSpPr>
      <xdr:spPr>
        <a:xfrm flipV="1">
          <a:off x="2908300" y="681761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32258</xdr:rowOff>
    </xdr:from>
    <xdr:to>
      <xdr:col>10</xdr:col>
      <xdr:colOff>165100</xdr:colOff>
      <xdr:row>40</xdr:row>
      <xdr:rowOff>133858</xdr:rowOff>
    </xdr:to>
    <xdr:sp macro="" textlink="">
      <xdr:nvSpPr>
        <xdr:cNvPr id="75" name="楕円 74"/>
        <xdr:cNvSpPr/>
      </xdr:nvSpPr>
      <xdr:spPr>
        <a:xfrm>
          <a:off x="19685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21336</xdr:rowOff>
    </xdr:from>
    <xdr:to>
      <xdr:col>15</xdr:col>
      <xdr:colOff>50800</xdr:colOff>
      <xdr:row>40</xdr:row>
      <xdr:rowOff>83058</xdr:rowOff>
    </xdr:to>
    <xdr:cxnSp macro="">
      <xdr:nvCxnSpPr>
        <xdr:cNvPr id="76" name="直線コネクタ 75"/>
        <xdr:cNvCxnSpPr/>
      </xdr:nvCxnSpPr>
      <xdr:spPr>
        <a:xfrm flipV="1">
          <a:off x="2019300" y="687933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143527</xdr:rowOff>
    </xdr:from>
    <xdr:ext cx="405111" cy="259045"/>
    <xdr:sp macro="" textlink="">
      <xdr:nvSpPr>
        <xdr:cNvPr id="77" name="n_1aveValue【図書館】&#10;有形固定資産減価償却率"/>
        <xdr:cNvSpPr txBox="1"/>
      </xdr:nvSpPr>
      <xdr:spPr>
        <a:xfrm>
          <a:off x="3582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42943</xdr:rowOff>
    </xdr:from>
    <xdr:ext cx="405111" cy="259045"/>
    <xdr:sp macro="" textlink="">
      <xdr:nvSpPr>
        <xdr:cNvPr id="78" name="n_2aveValue【図書館】&#10;有形固定資産減価償却率"/>
        <xdr:cNvSpPr txBox="1"/>
      </xdr:nvSpPr>
      <xdr:spPr>
        <a:xfrm>
          <a:off x="2705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170959</xdr:rowOff>
    </xdr:from>
    <xdr:ext cx="405111" cy="259045"/>
    <xdr:sp macro="" textlink="">
      <xdr:nvSpPr>
        <xdr:cNvPr id="79" name="n_3aveValue【図書館】&#10;有形固定資産減価償却率"/>
        <xdr:cNvSpPr txBox="1"/>
      </xdr:nvSpPr>
      <xdr:spPr>
        <a:xfrm>
          <a:off x="18167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1541</xdr:rowOff>
    </xdr:from>
    <xdr:ext cx="405111" cy="259045"/>
    <xdr:sp macro="" textlink="">
      <xdr:nvSpPr>
        <xdr:cNvPr id="80" name="n_1mainValue【図書館】&#10;有形固定資産減価償却率"/>
        <xdr:cNvSpPr txBox="1"/>
      </xdr:nvSpPr>
      <xdr:spPr>
        <a:xfrm>
          <a:off x="3582044"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63263</xdr:rowOff>
    </xdr:from>
    <xdr:ext cx="405111" cy="259045"/>
    <xdr:sp macro="" textlink="">
      <xdr:nvSpPr>
        <xdr:cNvPr id="81" name="n_2mainValue【図書館】&#10;有形固定資産減価償却率"/>
        <xdr:cNvSpPr txBox="1"/>
      </xdr:nvSpPr>
      <xdr:spPr>
        <a:xfrm>
          <a:off x="2705744" y="692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124985</xdr:rowOff>
    </xdr:from>
    <xdr:ext cx="405111" cy="259045"/>
    <xdr:sp macro="" textlink="">
      <xdr:nvSpPr>
        <xdr:cNvPr id="82" name="n_3mainValue【図書館】&#10;有形固定資産減価償却率"/>
        <xdr:cNvSpPr txBox="1"/>
      </xdr:nvSpPr>
      <xdr:spPr>
        <a:xfrm>
          <a:off x="1816744" y="698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41</xdr:row>
      <xdr:rowOff>76200</xdr:rowOff>
    </xdr:to>
    <xdr:cxnSp macro="">
      <xdr:nvCxnSpPr>
        <xdr:cNvPr id="107" name="直線コネクタ 106"/>
        <xdr:cNvCxnSpPr/>
      </xdr:nvCxnSpPr>
      <xdr:spPr>
        <a:xfrm flipV="1">
          <a:off x="10476865" y="57912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80027</xdr:rowOff>
    </xdr:from>
    <xdr:ext cx="469744" cy="259045"/>
    <xdr:sp macro="" textlink="">
      <xdr:nvSpPr>
        <xdr:cNvPr id="108" name="【図書館】&#10;一人当たり面積最小値テキスト"/>
        <xdr:cNvSpPr txBox="1"/>
      </xdr:nvSpPr>
      <xdr:spPr>
        <a:xfrm>
          <a:off x="10515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09" name="直線コネクタ 108"/>
        <xdr:cNvCxnSpPr/>
      </xdr:nvCxnSpPr>
      <xdr:spPr>
        <a:xfrm>
          <a:off x="10388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10"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11" name="直線コネクタ 11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67327</xdr:rowOff>
    </xdr:from>
    <xdr:ext cx="469744" cy="259045"/>
    <xdr:sp macro="" textlink="">
      <xdr:nvSpPr>
        <xdr:cNvPr id="112" name="【図書館】&#10;一人当たり面積平均値テキスト"/>
        <xdr:cNvSpPr txBox="1"/>
      </xdr:nvSpPr>
      <xdr:spPr>
        <a:xfrm>
          <a:off x="105156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44450</xdr:rowOff>
    </xdr:from>
    <xdr:to>
      <xdr:col>55</xdr:col>
      <xdr:colOff>50800</xdr:colOff>
      <xdr:row>38</xdr:row>
      <xdr:rowOff>146050</xdr:rowOff>
    </xdr:to>
    <xdr:sp macro="" textlink="">
      <xdr:nvSpPr>
        <xdr:cNvPr id="113" name="フローチャート: 判断 112"/>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4" name="フローチャート: 判断 11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5" name="フローチャート: 判断 11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63500</xdr:rowOff>
    </xdr:from>
    <xdr:to>
      <xdr:col>41</xdr:col>
      <xdr:colOff>101600</xdr:colOff>
      <xdr:row>39</xdr:row>
      <xdr:rowOff>165100</xdr:rowOff>
    </xdr:to>
    <xdr:sp macro="" textlink="">
      <xdr:nvSpPr>
        <xdr:cNvPr id="116" name="フローチャート: 判断 115"/>
        <xdr:cNvSpPr/>
      </xdr:nvSpPr>
      <xdr:spPr>
        <a:xfrm>
          <a:off x="7810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2" name="楕円 121"/>
        <xdr:cNvSpPr/>
      </xdr:nvSpPr>
      <xdr:spPr>
        <a:xfrm>
          <a:off x="10426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137177</xdr:rowOff>
    </xdr:from>
    <xdr:ext cx="469744" cy="259045"/>
    <xdr:sp macro="" textlink="">
      <xdr:nvSpPr>
        <xdr:cNvPr id="123" name="【図書館】&#10;一人当たり面積該当値テキスト"/>
        <xdr:cNvSpPr txBox="1"/>
      </xdr:nvSpPr>
      <xdr:spPr>
        <a:xfrm>
          <a:off x="10515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24" name="楕円 123"/>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38100</xdr:rowOff>
    </xdr:from>
    <xdr:to>
      <xdr:col>55</xdr:col>
      <xdr:colOff>0</xdr:colOff>
      <xdr:row>40</xdr:row>
      <xdr:rowOff>38100</xdr:rowOff>
    </xdr:to>
    <xdr:cxnSp macro="">
      <xdr:nvCxnSpPr>
        <xdr:cNvPr id="125" name="直線コネクタ 124"/>
        <xdr:cNvCxnSpPr/>
      </xdr:nvCxnSpPr>
      <xdr:spPr>
        <a:xfrm>
          <a:off x="9639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6" name="楕円 125"/>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27" name="直線コネクタ 126"/>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xdr:rowOff>
    </xdr:from>
    <xdr:to>
      <xdr:col>41</xdr:col>
      <xdr:colOff>101600</xdr:colOff>
      <xdr:row>40</xdr:row>
      <xdr:rowOff>107950</xdr:rowOff>
    </xdr:to>
    <xdr:sp macro="" textlink="">
      <xdr:nvSpPr>
        <xdr:cNvPr id="128" name="楕円 127"/>
        <xdr:cNvSpPr/>
      </xdr:nvSpPr>
      <xdr:spPr>
        <a:xfrm>
          <a:off x="781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57150</xdr:rowOff>
    </xdr:to>
    <xdr:cxnSp macro="">
      <xdr:nvCxnSpPr>
        <xdr:cNvPr id="129" name="直線コネクタ 128"/>
        <xdr:cNvCxnSpPr/>
      </xdr:nvCxnSpPr>
      <xdr:spPr>
        <a:xfrm flipV="1">
          <a:off x="7861300" y="6896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0"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31"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10177</xdr:rowOff>
    </xdr:from>
    <xdr:ext cx="469744" cy="259045"/>
    <xdr:sp macro="" textlink="">
      <xdr:nvSpPr>
        <xdr:cNvPr id="132" name="n_3aveValue【図書館】&#10;一人当たり面積"/>
        <xdr:cNvSpPr txBox="1"/>
      </xdr:nvSpPr>
      <xdr:spPr>
        <a:xfrm>
          <a:off x="7626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33" name="n_1mainValue【図書館】&#10;一人当たり面積"/>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34"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99077</xdr:rowOff>
    </xdr:from>
    <xdr:ext cx="469744" cy="259045"/>
    <xdr:sp macro="" textlink="">
      <xdr:nvSpPr>
        <xdr:cNvPr id="135" name="n_3mainValue【図書館】&#10;一人当たり面積"/>
        <xdr:cNvSpPr txBox="1"/>
      </xdr:nvSpPr>
      <xdr:spPr>
        <a:xfrm>
          <a:off x="7626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154305</xdr:rowOff>
    </xdr:from>
    <xdr:to>
      <xdr:col>24</xdr:col>
      <xdr:colOff>62865</xdr:colOff>
      <xdr:row>63</xdr:row>
      <xdr:rowOff>47625</xdr:rowOff>
    </xdr:to>
    <xdr:cxnSp macro="">
      <xdr:nvCxnSpPr>
        <xdr:cNvPr id="160" name="直線コネクタ 159"/>
        <xdr:cNvCxnSpPr/>
      </xdr:nvCxnSpPr>
      <xdr:spPr>
        <a:xfrm flipV="1">
          <a:off x="4634865" y="9755505"/>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51452</xdr:rowOff>
    </xdr:from>
    <xdr:ext cx="405111" cy="259045"/>
    <xdr:sp macro="" textlink="">
      <xdr:nvSpPr>
        <xdr:cNvPr id="161" name="【体育館・プール】&#10;有形固定資産減価償却率最小値テキスト"/>
        <xdr:cNvSpPr txBox="1"/>
      </xdr:nvSpPr>
      <xdr:spPr>
        <a:xfrm>
          <a:off x="4673600"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47625</xdr:rowOff>
    </xdr:from>
    <xdr:to>
      <xdr:col>24</xdr:col>
      <xdr:colOff>152400</xdr:colOff>
      <xdr:row>63</xdr:row>
      <xdr:rowOff>47625</xdr:rowOff>
    </xdr:to>
    <xdr:cxnSp macro="">
      <xdr:nvCxnSpPr>
        <xdr:cNvPr id="162" name="直線コネクタ 161"/>
        <xdr:cNvCxnSpPr/>
      </xdr:nvCxnSpPr>
      <xdr:spPr>
        <a:xfrm>
          <a:off x="4546600" y="1084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100982</xdr:rowOff>
    </xdr:from>
    <xdr:ext cx="405111" cy="259045"/>
    <xdr:sp macro="" textlink="">
      <xdr:nvSpPr>
        <xdr:cNvPr id="163" name="【体育館・プール】&#10;有形固定資産減価償却率最大値テキスト"/>
        <xdr:cNvSpPr txBox="1"/>
      </xdr:nvSpPr>
      <xdr:spPr>
        <a:xfrm>
          <a:off x="4673600" y="953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154305</xdr:rowOff>
    </xdr:from>
    <xdr:to>
      <xdr:col>24</xdr:col>
      <xdr:colOff>152400</xdr:colOff>
      <xdr:row>56</xdr:row>
      <xdr:rowOff>154305</xdr:rowOff>
    </xdr:to>
    <xdr:cxnSp macro="">
      <xdr:nvCxnSpPr>
        <xdr:cNvPr id="164" name="直線コネクタ 163"/>
        <xdr:cNvCxnSpPr/>
      </xdr:nvCxnSpPr>
      <xdr:spPr>
        <a:xfrm>
          <a:off x="4546600" y="975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29227</xdr:rowOff>
    </xdr:from>
    <xdr:ext cx="405111" cy="259045"/>
    <xdr:sp macro="" textlink="">
      <xdr:nvSpPr>
        <xdr:cNvPr id="165" name="【体育館・プール】&#10;有形固定資産減価償却率平均値テキスト"/>
        <xdr:cNvSpPr txBox="1"/>
      </xdr:nvSpPr>
      <xdr:spPr>
        <a:xfrm>
          <a:off x="4673600" y="1014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66" name="フローチャート: 判断 165"/>
        <xdr:cNvSpPr/>
      </xdr:nvSpPr>
      <xdr:spPr>
        <a:xfrm>
          <a:off x="4584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7" name="フローチャート: 判断 166"/>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8" name="フローチャート: 判断 167"/>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69" name="フローチャート: 判断 168"/>
        <xdr:cNvSpPr/>
      </xdr:nvSpPr>
      <xdr:spPr>
        <a:xfrm>
          <a:off x="1968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168275</xdr:rowOff>
    </xdr:from>
    <xdr:to>
      <xdr:col>24</xdr:col>
      <xdr:colOff>114300</xdr:colOff>
      <xdr:row>63</xdr:row>
      <xdr:rowOff>98425</xdr:rowOff>
    </xdr:to>
    <xdr:sp macro="" textlink="">
      <xdr:nvSpPr>
        <xdr:cNvPr id="175" name="楕円 174"/>
        <xdr:cNvSpPr/>
      </xdr:nvSpPr>
      <xdr:spPr>
        <a:xfrm>
          <a:off x="45847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83202</xdr:rowOff>
    </xdr:from>
    <xdr:ext cx="405111" cy="259045"/>
    <xdr:sp macro="" textlink="">
      <xdr:nvSpPr>
        <xdr:cNvPr id="176" name="【体育館・プール】&#10;有形固定資産減価償却率該当値テキスト"/>
        <xdr:cNvSpPr txBox="1"/>
      </xdr:nvSpPr>
      <xdr:spPr>
        <a:xfrm>
          <a:off x="4673600" y="1071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69215</xdr:rowOff>
    </xdr:from>
    <xdr:to>
      <xdr:col>20</xdr:col>
      <xdr:colOff>38100</xdr:colOff>
      <xdr:row>63</xdr:row>
      <xdr:rowOff>170815</xdr:rowOff>
    </xdr:to>
    <xdr:sp macro="" textlink="">
      <xdr:nvSpPr>
        <xdr:cNvPr id="177" name="楕円 176"/>
        <xdr:cNvSpPr/>
      </xdr:nvSpPr>
      <xdr:spPr>
        <a:xfrm>
          <a:off x="3746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47625</xdr:rowOff>
    </xdr:from>
    <xdr:to>
      <xdr:col>24</xdr:col>
      <xdr:colOff>63500</xdr:colOff>
      <xdr:row>63</xdr:row>
      <xdr:rowOff>120015</xdr:rowOff>
    </xdr:to>
    <xdr:cxnSp macro="">
      <xdr:nvCxnSpPr>
        <xdr:cNvPr id="178" name="直線コネクタ 177"/>
        <xdr:cNvCxnSpPr/>
      </xdr:nvCxnSpPr>
      <xdr:spPr>
        <a:xfrm flipV="1">
          <a:off x="3797300" y="1084897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65405</xdr:rowOff>
    </xdr:from>
    <xdr:to>
      <xdr:col>15</xdr:col>
      <xdr:colOff>101600</xdr:colOff>
      <xdr:row>63</xdr:row>
      <xdr:rowOff>167005</xdr:rowOff>
    </xdr:to>
    <xdr:sp macro="" textlink="">
      <xdr:nvSpPr>
        <xdr:cNvPr id="179" name="楕円 178"/>
        <xdr:cNvSpPr/>
      </xdr:nvSpPr>
      <xdr:spPr>
        <a:xfrm>
          <a:off x="2857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116205</xdr:rowOff>
    </xdr:from>
    <xdr:to>
      <xdr:col>19</xdr:col>
      <xdr:colOff>177800</xdr:colOff>
      <xdr:row>63</xdr:row>
      <xdr:rowOff>120015</xdr:rowOff>
    </xdr:to>
    <xdr:cxnSp macro="">
      <xdr:nvCxnSpPr>
        <xdr:cNvPr id="180" name="直線コネクタ 179"/>
        <xdr:cNvCxnSpPr/>
      </xdr:nvCxnSpPr>
      <xdr:spPr>
        <a:xfrm>
          <a:off x="2908300" y="10917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109220</xdr:rowOff>
    </xdr:from>
    <xdr:to>
      <xdr:col>10</xdr:col>
      <xdr:colOff>165100</xdr:colOff>
      <xdr:row>63</xdr:row>
      <xdr:rowOff>39370</xdr:rowOff>
    </xdr:to>
    <xdr:sp macro="" textlink="">
      <xdr:nvSpPr>
        <xdr:cNvPr id="181" name="楕円 180"/>
        <xdr:cNvSpPr/>
      </xdr:nvSpPr>
      <xdr:spPr>
        <a:xfrm>
          <a:off x="196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160020</xdr:rowOff>
    </xdr:from>
    <xdr:to>
      <xdr:col>15</xdr:col>
      <xdr:colOff>50800</xdr:colOff>
      <xdr:row>63</xdr:row>
      <xdr:rowOff>116205</xdr:rowOff>
    </xdr:to>
    <xdr:cxnSp macro="">
      <xdr:nvCxnSpPr>
        <xdr:cNvPr id="182" name="直線コネクタ 181"/>
        <xdr:cNvCxnSpPr/>
      </xdr:nvCxnSpPr>
      <xdr:spPr>
        <a:xfrm>
          <a:off x="2019300" y="1078992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83"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4"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86377</xdr:rowOff>
    </xdr:from>
    <xdr:ext cx="405111" cy="259045"/>
    <xdr:sp macro="" textlink="">
      <xdr:nvSpPr>
        <xdr:cNvPr id="185" name="n_3aveValue【体育館・プール】&#10;有形固定資産減価償却率"/>
        <xdr:cNvSpPr txBox="1"/>
      </xdr:nvSpPr>
      <xdr:spPr>
        <a:xfrm>
          <a:off x="1816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161942</xdr:rowOff>
    </xdr:from>
    <xdr:ext cx="405111" cy="259045"/>
    <xdr:sp macro="" textlink="">
      <xdr:nvSpPr>
        <xdr:cNvPr id="186" name="n_1mainValue【体育館・プール】&#10;有形固定資産減価償却率"/>
        <xdr:cNvSpPr txBox="1"/>
      </xdr:nvSpPr>
      <xdr:spPr>
        <a:xfrm>
          <a:off x="35820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158132</xdr:rowOff>
    </xdr:from>
    <xdr:ext cx="405111" cy="259045"/>
    <xdr:sp macro="" textlink="">
      <xdr:nvSpPr>
        <xdr:cNvPr id="187" name="n_2mainValue【体育館・プール】&#10;有形固定資産減価償却率"/>
        <xdr:cNvSpPr txBox="1"/>
      </xdr:nvSpPr>
      <xdr:spPr>
        <a:xfrm>
          <a:off x="2705744"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30497</xdr:rowOff>
    </xdr:from>
    <xdr:ext cx="405111" cy="259045"/>
    <xdr:sp macro="" textlink="">
      <xdr:nvSpPr>
        <xdr:cNvPr id="188" name="n_3mainValue【体育館・プール】&#10;有形固定資産減価償却率"/>
        <xdr:cNvSpPr txBox="1"/>
      </xdr:nvSpPr>
      <xdr:spPr>
        <a:xfrm>
          <a:off x="1816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9" name="テキスト ボックス 1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118110</xdr:rowOff>
    </xdr:from>
    <xdr:to>
      <xdr:col>54</xdr:col>
      <xdr:colOff>189865</xdr:colOff>
      <xdr:row>63</xdr:row>
      <xdr:rowOff>64770</xdr:rowOff>
    </xdr:to>
    <xdr:cxnSp macro="">
      <xdr:nvCxnSpPr>
        <xdr:cNvPr id="213" name="直線コネクタ 212"/>
        <xdr:cNvCxnSpPr/>
      </xdr:nvCxnSpPr>
      <xdr:spPr>
        <a:xfrm flipV="1">
          <a:off x="10476865" y="9547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68597</xdr:rowOff>
    </xdr:from>
    <xdr:ext cx="469744" cy="259045"/>
    <xdr:sp macro="" textlink="">
      <xdr:nvSpPr>
        <xdr:cNvPr id="214" name="【体育館・プール】&#10;一人当たり面積最小値テキスト"/>
        <xdr:cNvSpPr txBox="1"/>
      </xdr:nvSpPr>
      <xdr:spPr>
        <a:xfrm>
          <a:off x="105156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64770</xdr:rowOff>
    </xdr:from>
    <xdr:to>
      <xdr:col>55</xdr:col>
      <xdr:colOff>88900</xdr:colOff>
      <xdr:row>63</xdr:row>
      <xdr:rowOff>64770</xdr:rowOff>
    </xdr:to>
    <xdr:cxnSp macro="">
      <xdr:nvCxnSpPr>
        <xdr:cNvPr id="215" name="直線コネクタ 214"/>
        <xdr:cNvCxnSpPr/>
      </xdr:nvCxnSpPr>
      <xdr:spPr>
        <a:xfrm>
          <a:off x="10388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64787</xdr:rowOff>
    </xdr:from>
    <xdr:ext cx="469744" cy="259045"/>
    <xdr:sp macro="" textlink="">
      <xdr:nvSpPr>
        <xdr:cNvPr id="216" name="【体育館・プール】&#10;一人当たり面積最大値テキスト"/>
        <xdr:cNvSpPr txBox="1"/>
      </xdr:nvSpPr>
      <xdr:spPr>
        <a:xfrm>
          <a:off x="10515600"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118110</xdr:rowOff>
    </xdr:from>
    <xdr:to>
      <xdr:col>55</xdr:col>
      <xdr:colOff>88900</xdr:colOff>
      <xdr:row>55</xdr:row>
      <xdr:rowOff>118110</xdr:rowOff>
    </xdr:to>
    <xdr:cxnSp macro="">
      <xdr:nvCxnSpPr>
        <xdr:cNvPr id="217" name="直線コネクタ 216"/>
        <xdr:cNvCxnSpPr/>
      </xdr:nvCxnSpPr>
      <xdr:spPr>
        <a:xfrm>
          <a:off x="10388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78757</xdr:rowOff>
    </xdr:from>
    <xdr:ext cx="469744" cy="259045"/>
    <xdr:sp macro="" textlink="">
      <xdr:nvSpPr>
        <xdr:cNvPr id="218" name="【体育館・プール】&#10;一人当たり面積平均値テキスト"/>
        <xdr:cNvSpPr txBox="1"/>
      </xdr:nvSpPr>
      <xdr:spPr>
        <a:xfrm>
          <a:off x="10515600" y="1019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19" name="フローチャート: 判断 218"/>
        <xdr:cNvSpPr/>
      </xdr:nvSpPr>
      <xdr:spPr>
        <a:xfrm>
          <a:off x="104267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101600</xdr:rowOff>
    </xdr:from>
    <xdr:to>
      <xdr:col>50</xdr:col>
      <xdr:colOff>165100</xdr:colOff>
      <xdr:row>61</xdr:row>
      <xdr:rowOff>31750</xdr:rowOff>
    </xdr:to>
    <xdr:sp macro="" textlink="">
      <xdr:nvSpPr>
        <xdr:cNvPr id="220" name="フローチャート: 判断 219"/>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166370</xdr:rowOff>
    </xdr:from>
    <xdr:to>
      <xdr:col>46</xdr:col>
      <xdr:colOff>38100</xdr:colOff>
      <xdr:row>60</xdr:row>
      <xdr:rowOff>96520</xdr:rowOff>
    </xdr:to>
    <xdr:sp macro="" textlink="">
      <xdr:nvSpPr>
        <xdr:cNvPr id="221" name="フローチャート: 判断 220"/>
        <xdr:cNvSpPr/>
      </xdr:nvSpPr>
      <xdr:spPr>
        <a:xfrm>
          <a:off x="8699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xdr:rowOff>
    </xdr:from>
    <xdr:to>
      <xdr:col>41</xdr:col>
      <xdr:colOff>101600</xdr:colOff>
      <xdr:row>61</xdr:row>
      <xdr:rowOff>107950</xdr:rowOff>
    </xdr:to>
    <xdr:sp macro="" textlink="">
      <xdr:nvSpPr>
        <xdr:cNvPr id="222" name="フローチャート: 判断 221"/>
        <xdr:cNvSpPr/>
      </xdr:nvSpPr>
      <xdr:spPr>
        <a:xfrm>
          <a:off x="7810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33020</xdr:rowOff>
    </xdr:from>
    <xdr:to>
      <xdr:col>55</xdr:col>
      <xdr:colOff>50800</xdr:colOff>
      <xdr:row>62</xdr:row>
      <xdr:rowOff>134620</xdr:rowOff>
    </xdr:to>
    <xdr:sp macro="" textlink="">
      <xdr:nvSpPr>
        <xdr:cNvPr id="228" name="楕円 227"/>
        <xdr:cNvSpPr/>
      </xdr:nvSpPr>
      <xdr:spPr>
        <a:xfrm>
          <a:off x="10426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11447</xdr:rowOff>
    </xdr:from>
    <xdr:ext cx="469744" cy="259045"/>
    <xdr:sp macro="" textlink="">
      <xdr:nvSpPr>
        <xdr:cNvPr id="229" name="【体育館・プール】&#10;一人当たり面積該当値テキスト"/>
        <xdr:cNvSpPr txBox="1"/>
      </xdr:nvSpPr>
      <xdr:spPr>
        <a:xfrm>
          <a:off x="105156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30" name="楕円 229"/>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83820</xdr:rowOff>
    </xdr:from>
    <xdr:to>
      <xdr:col>55</xdr:col>
      <xdr:colOff>0</xdr:colOff>
      <xdr:row>62</xdr:row>
      <xdr:rowOff>114300</xdr:rowOff>
    </xdr:to>
    <xdr:cxnSp macro="">
      <xdr:nvCxnSpPr>
        <xdr:cNvPr id="231" name="直線コネクタ 230"/>
        <xdr:cNvCxnSpPr/>
      </xdr:nvCxnSpPr>
      <xdr:spPr>
        <a:xfrm flipV="1">
          <a:off x="9639300" y="10713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32" name="楕円 231"/>
        <xdr:cNvSpPr/>
      </xdr:nvSpPr>
      <xdr:spPr>
        <a:xfrm>
          <a:off x="869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114300</xdr:rowOff>
    </xdr:from>
    <xdr:to>
      <xdr:col>50</xdr:col>
      <xdr:colOff>114300</xdr:colOff>
      <xdr:row>62</xdr:row>
      <xdr:rowOff>121920</xdr:rowOff>
    </xdr:to>
    <xdr:cxnSp macro="">
      <xdr:nvCxnSpPr>
        <xdr:cNvPr id="233" name="直線コネクタ 232"/>
        <xdr:cNvCxnSpPr/>
      </xdr:nvCxnSpPr>
      <xdr:spPr>
        <a:xfrm flipV="1">
          <a:off x="8750300" y="1074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63500</xdr:rowOff>
    </xdr:from>
    <xdr:to>
      <xdr:col>41</xdr:col>
      <xdr:colOff>101600</xdr:colOff>
      <xdr:row>58</xdr:row>
      <xdr:rowOff>165100</xdr:rowOff>
    </xdr:to>
    <xdr:sp macro="" textlink="">
      <xdr:nvSpPr>
        <xdr:cNvPr id="234" name="楕円 233"/>
        <xdr:cNvSpPr/>
      </xdr:nvSpPr>
      <xdr:spPr>
        <a:xfrm>
          <a:off x="781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114300</xdr:rowOff>
    </xdr:from>
    <xdr:to>
      <xdr:col>45</xdr:col>
      <xdr:colOff>177800</xdr:colOff>
      <xdr:row>62</xdr:row>
      <xdr:rowOff>121920</xdr:rowOff>
    </xdr:to>
    <xdr:cxnSp macro="">
      <xdr:nvCxnSpPr>
        <xdr:cNvPr id="235" name="直線コネクタ 234"/>
        <xdr:cNvCxnSpPr/>
      </xdr:nvCxnSpPr>
      <xdr:spPr>
        <a:xfrm>
          <a:off x="7861300" y="10058400"/>
          <a:ext cx="8890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48277</xdr:rowOff>
    </xdr:from>
    <xdr:ext cx="469744" cy="259045"/>
    <xdr:sp macro="" textlink="">
      <xdr:nvSpPr>
        <xdr:cNvPr id="236"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113047</xdr:rowOff>
    </xdr:from>
    <xdr:ext cx="469744" cy="259045"/>
    <xdr:sp macro="" textlink="">
      <xdr:nvSpPr>
        <xdr:cNvPr id="237" name="n_2aveValue【体育館・プール】&#10;一人当たり面積"/>
        <xdr:cNvSpPr txBox="1"/>
      </xdr:nvSpPr>
      <xdr:spPr>
        <a:xfrm>
          <a:off x="8515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99077</xdr:rowOff>
    </xdr:from>
    <xdr:ext cx="469744" cy="259045"/>
    <xdr:sp macro="" textlink="">
      <xdr:nvSpPr>
        <xdr:cNvPr id="238" name="n_3aveValue【体育館・プール】&#10;一人当たり面積"/>
        <xdr:cNvSpPr txBox="1"/>
      </xdr:nvSpPr>
      <xdr:spPr>
        <a:xfrm>
          <a:off x="7626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39" name="n_1mainValue【体育館・プール】&#10;一人当たり面積"/>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40" name="n_2mainValue【体育館・プール】&#10;一人当たり面積"/>
        <xdr:cNvSpPr txBox="1"/>
      </xdr:nvSpPr>
      <xdr:spPr>
        <a:xfrm>
          <a:off x="8515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10177</xdr:rowOff>
    </xdr:from>
    <xdr:ext cx="469744" cy="259045"/>
    <xdr:sp macro="" textlink="">
      <xdr:nvSpPr>
        <xdr:cNvPr id="241" name="n_3mainValue【体育館・プール】&#10;一人当たり面積"/>
        <xdr:cNvSpPr txBox="1"/>
      </xdr:nvSpPr>
      <xdr:spPr>
        <a:xfrm>
          <a:off x="7626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53" name="直線コネクタ 252"/>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54" name="テキスト ボックス 253"/>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55" name="直線コネクタ 254"/>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56" name="テキスト ボックス 255"/>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57" name="直線コネクタ 256"/>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58" name="テキスト ボックス 257"/>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61" name="直線コネクタ 260"/>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62" name="テキスト ボックス 261"/>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63" name="直線コネクタ 262"/>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64" name="テキスト ボックス 263"/>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65" name="直線コネクタ 264"/>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66" name="テキスト ボックス 265"/>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43814</xdr:rowOff>
    </xdr:to>
    <xdr:cxnSp macro="">
      <xdr:nvCxnSpPr>
        <xdr:cNvPr id="270" name="直線コネクタ 269"/>
        <xdr:cNvCxnSpPr/>
      </xdr:nvCxnSpPr>
      <xdr:spPr>
        <a:xfrm flipV="1">
          <a:off x="4634865" y="134226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47641</xdr:rowOff>
    </xdr:from>
    <xdr:ext cx="405111" cy="259045"/>
    <xdr:sp macro="" textlink="">
      <xdr:nvSpPr>
        <xdr:cNvPr id="271" name="【福祉施設】&#10;有形固定資産減価償却率最小値テキスト"/>
        <xdr:cNvSpPr txBox="1"/>
      </xdr:nvSpPr>
      <xdr:spPr>
        <a:xfrm>
          <a:off x="4673600"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43814</xdr:rowOff>
    </xdr:from>
    <xdr:to>
      <xdr:col>24</xdr:col>
      <xdr:colOff>152400</xdr:colOff>
      <xdr:row>85</xdr:row>
      <xdr:rowOff>43814</xdr:rowOff>
    </xdr:to>
    <xdr:cxnSp macro="">
      <xdr:nvCxnSpPr>
        <xdr:cNvPr id="272" name="直線コネクタ 271"/>
        <xdr:cNvCxnSpPr/>
      </xdr:nvCxnSpPr>
      <xdr:spPr>
        <a:xfrm>
          <a:off x="4546600" y="1461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73"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4" name="直線コネクタ 273"/>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111459</xdr:rowOff>
    </xdr:from>
    <xdr:ext cx="405111" cy="259045"/>
    <xdr:sp macro="" textlink="">
      <xdr:nvSpPr>
        <xdr:cNvPr id="275" name="【福祉施設】&#10;有形固定資産減価償却率平均値テキスト"/>
        <xdr:cNvSpPr txBox="1"/>
      </xdr:nvSpPr>
      <xdr:spPr>
        <a:xfrm>
          <a:off x="4673600" y="14341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133032</xdr:rowOff>
    </xdr:from>
    <xdr:to>
      <xdr:col>24</xdr:col>
      <xdr:colOff>114300</xdr:colOff>
      <xdr:row>84</xdr:row>
      <xdr:rowOff>63182</xdr:rowOff>
    </xdr:to>
    <xdr:sp macro="" textlink="">
      <xdr:nvSpPr>
        <xdr:cNvPr id="276" name="フローチャート: 判断 275"/>
        <xdr:cNvSpPr/>
      </xdr:nvSpPr>
      <xdr:spPr>
        <a:xfrm>
          <a:off x="4584700" y="1436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18732</xdr:rowOff>
    </xdr:from>
    <xdr:to>
      <xdr:col>20</xdr:col>
      <xdr:colOff>38100</xdr:colOff>
      <xdr:row>83</xdr:row>
      <xdr:rowOff>120332</xdr:rowOff>
    </xdr:to>
    <xdr:sp macro="" textlink="">
      <xdr:nvSpPr>
        <xdr:cNvPr id="277" name="フローチャート: 判断 276"/>
        <xdr:cNvSpPr/>
      </xdr:nvSpPr>
      <xdr:spPr>
        <a:xfrm>
          <a:off x="3746500" y="1424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47307</xdr:rowOff>
    </xdr:from>
    <xdr:to>
      <xdr:col>15</xdr:col>
      <xdr:colOff>101600</xdr:colOff>
      <xdr:row>83</xdr:row>
      <xdr:rowOff>148907</xdr:rowOff>
    </xdr:to>
    <xdr:sp macro="" textlink="">
      <xdr:nvSpPr>
        <xdr:cNvPr id="278" name="フローチャート: 判断 277"/>
        <xdr:cNvSpPr/>
      </xdr:nvSpPr>
      <xdr:spPr>
        <a:xfrm>
          <a:off x="2857500" y="1427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7302</xdr:rowOff>
    </xdr:from>
    <xdr:to>
      <xdr:col>10</xdr:col>
      <xdr:colOff>165100</xdr:colOff>
      <xdr:row>86</xdr:row>
      <xdr:rowOff>108902</xdr:rowOff>
    </xdr:to>
    <xdr:sp macro="" textlink="">
      <xdr:nvSpPr>
        <xdr:cNvPr id="279" name="フローチャート: 判断 278"/>
        <xdr:cNvSpPr/>
      </xdr:nvSpPr>
      <xdr:spPr>
        <a:xfrm>
          <a:off x="1968500" y="1475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53023</xdr:rowOff>
    </xdr:from>
    <xdr:to>
      <xdr:col>24</xdr:col>
      <xdr:colOff>114300</xdr:colOff>
      <xdr:row>83</xdr:row>
      <xdr:rowOff>154623</xdr:rowOff>
    </xdr:to>
    <xdr:sp macro="" textlink="">
      <xdr:nvSpPr>
        <xdr:cNvPr id="285" name="楕円 284"/>
        <xdr:cNvSpPr/>
      </xdr:nvSpPr>
      <xdr:spPr>
        <a:xfrm>
          <a:off x="4584700" y="142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75900</xdr:rowOff>
    </xdr:from>
    <xdr:ext cx="405111" cy="259045"/>
    <xdr:sp macro="" textlink="">
      <xdr:nvSpPr>
        <xdr:cNvPr id="286" name="【福祉施設】&#10;有形固定資産減価償却率該当値テキスト"/>
        <xdr:cNvSpPr txBox="1"/>
      </xdr:nvSpPr>
      <xdr:spPr>
        <a:xfrm>
          <a:off x="4673600" y="1413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61595</xdr:rowOff>
    </xdr:from>
    <xdr:to>
      <xdr:col>20</xdr:col>
      <xdr:colOff>38100</xdr:colOff>
      <xdr:row>83</xdr:row>
      <xdr:rowOff>163195</xdr:rowOff>
    </xdr:to>
    <xdr:sp macro="" textlink="">
      <xdr:nvSpPr>
        <xdr:cNvPr id="287" name="楕円 286"/>
        <xdr:cNvSpPr/>
      </xdr:nvSpPr>
      <xdr:spPr>
        <a:xfrm>
          <a:off x="3746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103823</xdr:rowOff>
    </xdr:from>
    <xdr:to>
      <xdr:col>24</xdr:col>
      <xdr:colOff>63500</xdr:colOff>
      <xdr:row>83</xdr:row>
      <xdr:rowOff>112395</xdr:rowOff>
    </xdr:to>
    <xdr:cxnSp macro="">
      <xdr:nvCxnSpPr>
        <xdr:cNvPr id="288" name="直線コネクタ 287"/>
        <xdr:cNvCxnSpPr/>
      </xdr:nvCxnSpPr>
      <xdr:spPr>
        <a:xfrm flipV="1">
          <a:off x="3797300" y="14334173"/>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289" name="楕円 288"/>
        <xdr:cNvSpPr/>
      </xdr:nvSpPr>
      <xdr:spPr>
        <a:xfrm>
          <a:off x="2857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112395</xdr:rowOff>
    </xdr:from>
    <xdr:to>
      <xdr:col>19</xdr:col>
      <xdr:colOff>177800</xdr:colOff>
      <xdr:row>83</xdr:row>
      <xdr:rowOff>140970</xdr:rowOff>
    </xdr:to>
    <xdr:cxnSp macro="">
      <xdr:nvCxnSpPr>
        <xdr:cNvPr id="290" name="直線コネクタ 289"/>
        <xdr:cNvCxnSpPr/>
      </xdr:nvCxnSpPr>
      <xdr:spPr>
        <a:xfrm flipV="1">
          <a:off x="2908300" y="14342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153036</xdr:rowOff>
    </xdr:from>
    <xdr:to>
      <xdr:col>10</xdr:col>
      <xdr:colOff>165100</xdr:colOff>
      <xdr:row>84</xdr:row>
      <xdr:rowOff>83186</xdr:rowOff>
    </xdr:to>
    <xdr:sp macro="" textlink="">
      <xdr:nvSpPr>
        <xdr:cNvPr id="291" name="楕円 290"/>
        <xdr:cNvSpPr/>
      </xdr:nvSpPr>
      <xdr:spPr>
        <a:xfrm>
          <a:off x="1968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84</xdr:row>
      <xdr:rowOff>32386</xdr:rowOff>
    </xdr:to>
    <xdr:cxnSp macro="">
      <xdr:nvCxnSpPr>
        <xdr:cNvPr id="292" name="直線コネクタ 291"/>
        <xdr:cNvCxnSpPr/>
      </xdr:nvCxnSpPr>
      <xdr:spPr>
        <a:xfrm flipV="1">
          <a:off x="2019300" y="143713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136859</xdr:rowOff>
    </xdr:from>
    <xdr:ext cx="405111" cy="259045"/>
    <xdr:sp macro="" textlink="">
      <xdr:nvSpPr>
        <xdr:cNvPr id="293" name="n_1aveValue【福祉施設】&#10;有形固定資産減価償却率"/>
        <xdr:cNvSpPr txBox="1"/>
      </xdr:nvSpPr>
      <xdr:spPr>
        <a:xfrm>
          <a:off x="3582044" y="14024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165434</xdr:rowOff>
    </xdr:from>
    <xdr:ext cx="405111" cy="259045"/>
    <xdr:sp macro="" textlink="">
      <xdr:nvSpPr>
        <xdr:cNvPr id="294" name="n_2aveValue【福祉施設】&#10;有形固定資産減価償却率"/>
        <xdr:cNvSpPr txBox="1"/>
      </xdr:nvSpPr>
      <xdr:spPr>
        <a:xfrm>
          <a:off x="2705744" y="1405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100029</xdr:rowOff>
    </xdr:from>
    <xdr:ext cx="405111" cy="259045"/>
    <xdr:sp macro="" textlink="">
      <xdr:nvSpPr>
        <xdr:cNvPr id="295" name="n_3aveValue【福祉施設】&#10;有形固定資産減価償却率"/>
        <xdr:cNvSpPr txBox="1"/>
      </xdr:nvSpPr>
      <xdr:spPr>
        <a:xfrm>
          <a:off x="1816744" y="14844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154322</xdr:rowOff>
    </xdr:from>
    <xdr:ext cx="405111" cy="259045"/>
    <xdr:sp macro="" textlink="">
      <xdr:nvSpPr>
        <xdr:cNvPr id="296" name="n_1mainValue【福祉施設】&#10;有形固定資産減価償却率"/>
        <xdr:cNvSpPr txBox="1"/>
      </xdr:nvSpPr>
      <xdr:spPr>
        <a:xfrm>
          <a:off x="35820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97" name="n_2mainValue【福祉施設】&#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99713</xdr:rowOff>
    </xdr:from>
    <xdr:ext cx="405111" cy="259045"/>
    <xdr:sp macro="" textlink="">
      <xdr:nvSpPr>
        <xdr:cNvPr id="298" name="n_3mainValue【福祉施設】&#10;有形固定資産減価償却率"/>
        <xdr:cNvSpPr txBox="1"/>
      </xdr:nvSpPr>
      <xdr:spPr>
        <a:xfrm>
          <a:off x="1816744" y="1415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136071</xdr:rowOff>
    </xdr:from>
    <xdr:to>
      <xdr:col>54</xdr:col>
      <xdr:colOff>189865</xdr:colOff>
      <xdr:row>86</xdr:row>
      <xdr:rowOff>5443</xdr:rowOff>
    </xdr:to>
    <xdr:cxnSp macro="">
      <xdr:nvCxnSpPr>
        <xdr:cNvPr id="324" name="直線コネクタ 323"/>
        <xdr:cNvCxnSpPr/>
      </xdr:nvCxnSpPr>
      <xdr:spPr>
        <a:xfrm flipV="1">
          <a:off x="10476865" y="13509171"/>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25" name="【福祉施設】&#10;一人当たり面積最小値テキスト"/>
        <xdr:cNvSpPr txBox="1"/>
      </xdr:nvSpPr>
      <xdr:spPr>
        <a:xfrm>
          <a:off x="10515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26" name="直線コネクタ 325"/>
        <xdr:cNvCxnSpPr/>
      </xdr:nvCxnSpPr>
      <xdr:spPr>
        <a:xfrm>
          <a:off x="10388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82748</xdr:rowOff>
    </xdr:from>
    <xdr:ext cx="469744" cy="259045"/>
    <xdr:sp macro="" textlink="">
      <xdr:nvSpPr>
        <xdr:cNvPr id="327" name="【福祉施設】&#10;一人当たり面積最大値テキスト"/>
        <xdr:cNvSpPr txBox="1"/>
      </xdr:nvSpPr>
      <xdr:spPr>
        <a:xfrm>
          <a:off x="10515600" y="1328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136071</xdr:rowOff>
    </xdr:from>
    <xdr:to>
      <xdr:col>55</xdr:col>
      <xdr:colOff>88900</xdr:colOff>
      <xdr:row>78</xdr:row>
      <xdr:rowOff>136071</xdr:rowOff>
    </xdr:to>
    <xdr:cxnSp macro="">
      <xdr:nvCxnSpPr>
        <xdr:cNvPr id="328" name="直線コネクタ 327"/>
        <xdr:cNvCxnSpPr/>
      </xdr:nvCxnSpPr>
      <xdr:spPr>
        <a:xfrm>
          <a:off x="10388600" y="1350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112684</xdr:rowOff>
    </xdr:from>
    <xdr:ext cx="469744" cy="259045"/>
    <xdr:sp macro="" textlink="">
      <xdr:nvSpPr>
        <xdr:cNvPr id="329" name="【福祉施設】&#10;一人当たり面積平均値テキスト"/>
        <xdr:cNvSpPr txBox="1"/>
      </xdr:nvSpPr>
      <xdr:spPr>
        <a:xfrm>
          <a:off x="10515600" y="14171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30" name="フローチャート: 判断 329"/>
        <xdr:cNvSpPr/>
      </xdr:nvSpPr>
      <xdr:spPr>
        <a:xfrm>
          <a:off x="10426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331" name="フローチャート: 判断 330"/>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32" name="フローチャート: 判断 331"/>
        <xdr:cNvSpPr/>
      </xdr:nvSpPr>
      <xdr:spPr>
        <a:xfrm>
          <a:off x="8699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77</xdr:row>
      <xdr:rowOff>109764</xdr:rowOff>
    </xdr:from>
    <xdr:to>
      <xdr:col>41</xdr:col>
      <xdr:colOff>101600</xdr:colOff>
      <xdr:row>78</xdr:row>
      <xdr:rowOff>39914</xdr:rowOff>
    </xdr:to>
    <xdr:sp macro="" textlink="">
      <xdr:nvSpPr>
        <xdr:cNvPr id="333" name="フローチャート: 判断 332"/>
        <xdr:cNvSpPr/>
      </xdr:nvSpPr>
      <xdr:spPr>
        <a:xfrm>
          <a:off x="7810500" y="1331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117929</xdr:rowOff>
    </xdr:from>
    <xdr:to>
      <xdr:col>55</xdr:col>
      <xdr:colOff>50800</xdr:colOff>
      <xdr:row>81</xdr:row>
      <xdr:rowOff>48079</xdr:rowOff>
    </xdr:to>
    <xdr:sp macro="" textlink="">
      <xdr:nvSpPr>
        <xdr:cNvPr id="339" name="楕円 338"/>
        <xdr:cNvSpPr/>
      </xdr:nvSpPr>
      <xdr:spPr>
        <a:xfrm>
          <a:off x="104267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140806</xdr:rowOff>
    </xdr:from>
    <xdr:ext cx="469744" cy="259045"/>
    <xdr:sp macro="" textlink="">
      <xdr:nvSpPr>
        <xdr:cNvPr id="340" name="【福祉施設】&#10;一人当たり面積該当値テキスト"/>
        <xdr:cNvSpPr txBox="1"/>
      </xdr:nvSpPr>
      <xdr:spPr>
        <a:xfrm>
          <a:off x="10515600" y="1368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126093</xdr:rowOff>
    </xdr:from>
    <xdr:to>
      <xdr:col>50</xdr:col>
      <xdr:colOff>165100</xdr:colOff>
      <xdr:row>80</xdr:row>
      <xdr:rowOff>56243</xdr:rowOff>
    </xdr:to>
    <xdr:sp macro="" textlink="">
      <xdr:nvSpPr>
        <xdr:cNvPr id="341" name="楕円 340"/>
        <xdr:cNvSpPr/>
      </xdr:nvSpPr>
      <xdr:spPr>
        <a:xfrm>
          <a:off x="95885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5443</xdr:rowOff>
    </xdr:from>
    <xdr:to>
      <xdr:col>55</xdr:col>
      <xdr:colOff>0</xdr:colOff>
      <xdr:row>80</xdr:row>
      <xdr:rowOff>168729</xdr:rowOff>
    </xdr:to>
    <xdr:cxnSp macro="">
      <xdr:nvCxnSpPr>
        <xdr:cNvPr id="342" name="直線コネクタ 341"/>
        <xdr:cNvCxnSpPr/>
      </xdr:nvCxnSpPr>
      <xdr:spPr>
        <a:xfrm>
          <a:off x="9639300" y="1372144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142421</xdr:rowOff>
    </xdr:from>
    <xdr:to>
      <xdr:col>46</xdr:col>
      <xdr:colOff>38100</xdr:colOff>
      <xdr:row>80</xdr:row>
      <xdr:rowOff>72571</xdr:rowOff>
    </xdr:to>
    <xdr:sp macro="" textlink="">
      <xdr:nvSpPr>
        <xdr:cNvPr id="343" name="楕円 342"/>
        <xdr:cNvSpPr/>
      </xdr:nvSpPr>
      <xdr:spPr>
        <a:xfrm>
          <a:off x="8699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5443</xdr:rowOff>
    </xdr:from>
    <xdr:to>
      <xdr:col>50</xdr:col>
      <xdr:colOff>114300</xdr:colOff>
      <xdr:row>80</xdr:row>
      <xdr:rowOff>21771</xdr:rowOff>
    </xdr:to>
    <xdr:cxnSp macro="">
      <xdr:nvCxnSpPr>
        <xdr:cNvPr id="344" name="直線コネクタ 343"/>
        <xdr:cNvCxnSpPr/>
      </xdr:nvCxnSpPr>
      <xdr:spPr>
        <a:xfrm flipV="1">
          <a:off x="8750300" y="137214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142421</xdr:rowOff>
    </xdr:from>
    <xdr:to>
      <xdr:col>41</xdr:col>
      <xdr:colOff>101600</xdr:colOff>
      <xdr:row>80</xdr:row>
      <xdr:rowOff>72571</xdr:rowOff>
    </xdr:to>
    <xdr:sp macro="" textlink="">
      <xdr:nvSpPr>
        <xdr:cNvPr id="345" name="楕円 344"/>
        <xdr:cNvSpPr/>
      </xdr:nvSpPr>
      <xdr:spPr>
        <a:xfrm>
          <a:off x="7810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21771</xdr:rowOff>
    </xdr:from>
    <xdr:to>
      <xdr:col>45</xdr:col>
      <xdr:colOff>177800</xdr:colOff>
      <xdr:row>80</xdr:row>
      <xdr:rowOff>21771</xdr:rowOff>
    </xdr:to>
    <xdr:cxnSp macro="">
      <xdr:nvCxnSpPr>
        <xdr:cNvPr id="346" name="直線コネクタ 345"/>
        <xdr:cNvCxnSpPr/>
      </xdr:nvCxnSpPr>
      <xdr:spPr>
        <a:xfrm>
          <a:off x="7861300" y="1373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80027</xdr:rowOff>
    </xdr:from>
    <xdr:ext cx="469744" cy="259045"/>
    <xdr:sp macro="" textlink="">
      <xdr:nvSpPr>
        <xdr:cNvPr id="347" name="n_1aveValue【福祉施設】&#10;一人当たり面積"/>
        <xdr:cNvSpPr txBox="1"/>
      </xdr:nvSpPr>
      <xdr:spPr>
        <a:xfrm>
          <a:off x="9391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47370</xdr:rowOff>
    </xdr:from>
    <xdr:ext cx="469744" cy="259045"/>
    <xdr:sp macro="" textlink="">
      <xdr:nvSpPr>
        <xdr:cNvPr id="348" name="n_2aveValue【福祉施設】&#10;一人当たり面積"/>
        <xdr:cNvSpPr txBox="1"/>
      </xdr:nvSpPr>
      <xdr:spPr>
        <a:xfrm>
          <a:off x="85154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56441</xdr:rowOff>
    </xdr:from>
    <xdr:ext cx="469744" cy="259045"/>
    <xdr:sp macro="" textlink="">
      <xdr:nvSpPr>
        <xdr:cNvPr id="349" name="n_3aveValue【福祉施設】&#10;一人当たり面積"/>
        <xdr:cNvSpPr txBox="1"/>
      </xdr:nvSpPr>
      <xdr:spPr>
        <a:xfrm>
          <a:off x="7626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72770</xdr:rowOff>
    </xdr:from>
    <xdr:ext cx="469744" cy="259045"/>
    <xdr:sp macro="" textlink="">
      <xdr:nvSpPr>
        <xdr:cNvPr id="350" name="n_1mainValue【福祉施設】&#10;一人当たり面積"/>
        <xdr:cNvSpPr txBox="1"/>
      </xdr:nvSpPr>
      <xdr:spPr>
        <a:xfrm>
          <a:off x="9391727" y="134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89098</xdr:rowOff>
    </xdr:from>
    <xdr:ext cx="469744" cy="259045"/>
    <xdr:sp macro="" textlink="">
      <xdr:nvSpPr>
        <xdr:cNvPr id="351" name="n_2mainValue【福祉施設】&#10;一人当たり面積"/>
        <xdr:cNvSpPr txBox="1"/>
      </xdr:nvSpPr>
      <xdr:spPr>
        <a:xfrm>
          <a:off x="8515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63698</xdr:rowOff>
    </xdr:from>
    <xdr:ext cx="469744" cy="259045"/>
    <xdr:sp macro="" textlink="">
      <xdr:nvSpPr>
        <xdr:cNvPr id="352" name="n_3mainValue【福祉施設】&#10;一人当たり面積"/>
        <xdr:cNvSpPr txBox="1"/>
      </xdr:nvSpPr>
      <xdr:spPr>
        <a:xfrm>
          <a:off x="7626427" y="1377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108</xdr:row>
      <xdr:rowOff>14151</xdr:rowOff>
    </xdr:to>
    <xdr:cxnSp macro="">
      <xdr:nvCxnSpPr>
        <xdr:cNvPr id="378" name="直線コネクタ 377"/>
        <xdr:cNvCxnSpPr/>
      </xdr:nvCxnSpPr>
      <xdr:spPr>
        <a:xfrm flipV="1">
          <a:off x="4634865" y="17301211"/>
          <a:ext cx="0" cy="12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17978</xdr:rowOff>
    </xdr:from>
    <xdr:ext cx="405111" cy="259045"/>
    <xdr:sp macro="" textlink="">
      <xdr:nvSpPr>
        <xdr:cNvPr id="379" name="【市民会館】&#10;有形固定資産減価償却率最小値テキスト"/>
        <xdr:cNvSpPr txBox="1"/>
      </xdr:nvSpPr>
      <xdr:spPr>
        <a:xfrm>
          <a:off x="4673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14151</xdr:rowOff>
    </xdr:from>
    <xdr:to>
      <xdr:col>24</xdr:col>
      <xdr:colOff>152400</xdr:colOff>
      <xdr:row>108</xdr:row>
      <xdr:rowOff>14151</xdr:rowOff>
    </xdr:to>
    <xdr:cxnSp macro="">
      <xdr:nvCxnSpPr>
        <xdr:cNvPr id="380" name="直線コネクタ 379"/>
        <xdr:cNvCxnSpPr/>
      </xdr:nvCxnSpPr>
      <xdr:spPr>
        <a:xfrm>
          <a:off x="4546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81" name="【市民会館】&#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82" name="直線コネクタ 381"/>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131553</xdr:rowOff>
    </xdr:from>
    <xdr:ext cx="405111" cy="259045"/>
    <xdr:sp macro="" textlink="">
      <xdr:nvSpPr>
        <xdr:cNvPr id="383" name="【市民会館】&#10;有形固定資産減価償却率平均値テキスト"/>
        <xdr:cNvSpPr txBox="1"/>
      </xdr:nvSpPr>
      <xdr:spPr>
        <a:xfrm>
          <a:off x="4673600" y="1779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84" name="フローチャート: 判断 383"/>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85" name="フローチャート: 判断 384"/>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138068</xdr:rowOff>
    </xdr:from>
    <xdr:to>
      <xdr:col>15</xdr:col>
      <xdr:colOff>101600</xdr:colOff>
      <xdr:row>105</xdr:row>
      <xdr:rowOff>68218</xdr:rowOff>
    </xdr:to>
    <xdr:sp macro="" textlink="">
      <xdr:nvSpPr>
        <xdr:cNvPr id="386" name="フローチャート: 判断 385"/>
        <xdr:cNvSpPr/>
      </xdr:nvSpPr>
      <xdr:spPr>
        <a:xfrm>
          <a:off x="2857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87" name="フローチャート: 判断 386"/>
        <xdr:cNvSpPr/>
      </xdr:nvSpPr>
      <xdr:spPr>
        <a:xfrm>
          <a:off x="1968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134801</xdr:rowOff>
    </xdr:from>
    <xdr:to>
      <xdr:col>24</xdr:col>
      <xdr:colOff>114300</xdr:colOff>
      <xdr:row>108</xdr:row>
      <xdr:rowOff>64951</xdr:rowOff>
    </xdr:to>
    <xdr:sp macro="" textlink="">
      <xdr:nvSpPr>
        <xdr:cNvPr id="393" name="楕円 392"/>
        <xdr:cNvSpPr/>
      </xdr:nvSpPr>
      <xdr:spPr>
        <a:xfrm>
          <a:off x="4584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49728</xdr:rowOff>
    </xdr:from>
    <xdr:ext cx="405111" cy="259045"/>
    <xdr:sp macro="" textlink="">
      <xdr:nvSpPr>
        <xdr:cNvPr id="394" name="【市民会館】&#10;有形固定資産減価償却率該当値テキスト"/>
        <xdr:cNvSpPr txBox="1"/>
      </xdr:nvSpPr>
      <xdr:spPr>
        <a:xfrm>
          <a:off x="4673600" y="18394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167458</xdr:rowOff>
    </xdr:from>
    <xdr:to>
      <xdr:col>20</xdr:col>
      <xdr:colOff>38100</xdr:colOff>
      <xdr:row>108</xdr:row>
      <xdr:rowOff>97608</xdr:rowOff>
    </xdr:to>
    <xdr:sp macro="" textlink="">
      <xdr:nvSpPr>
        <xdr:cNvPr id="395" name="楕円 394"/>
        <xdr:cNvSpPr/>
      </xdr:nvSpPr>
      <xdr:spPr>
        <a:xfrm>
          <a:off x="3746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14151</xdr:rowOff>
    </xdr:from>
    <xdr:to>
      <xdr:col>24</xdr:col>
      <xdr:colOff>63500</xdr:colOff>
      <xdr:row>108</xdr:row>
      <xdr:rowOff>46808</xdr:rowOff>
    </xdr:to>
    <xdr:cxnSp macro="">
      <xdr:nvCxnSpPr>
        <xdr:cNvPr id="396" name="直線コネクタ 395"/>
        <xdr:cNvCxnSpPr/>
      </xdr:nvCxnSpPr>
      <xdr:spPr>
        <a:xfrm flipV="1">
          <a:off x="3797300" y="185307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28666</xdr:rowOff>
    </xdr:from>
    <xdr:to>
      <xdr:col>15</xdr:col>
      <xdr:colOff>101600</xdr:colOff>
      <xdr:row>108</xdr:row>
      <xdr:rowOff>130266</xdr:rowOff>
    </xdr:to>
    <xdr:sp macro="" textlink="">
      <xdr:nvSpPr>
        <xdr:cNvPr id="397" name="楕円 396"/>
        <xdr:cNvSpPr/>
      </xdr:nvSpPr>
      <xdr:spPr>
        <a:xfrm>
          <a:off x="2857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46808</xdr:rowOff>
    </xdr:from>
    <xdr:to>
      <xdr:col>19</xdr:col>
      <xdr:colOff>177800</xdr:colOff>
      <xdr:row>108</xdr:row>
      <xdr:rowOff>79466</xdr:rowOff>
    </xdr:to>
    <xdr:cxnSp macro="">
      <xdr:nvCxnSpPr>
        <xdr:cNvPr id="398" name="直線コネクタ 397"/>
        <xdr:cNvCxnSpPr/>
      </xdr:nvCxnSpPr>
      <xdr:spPr>
        <a:xfrm flipV="1">
          <a:off x="2908300" y="185634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15602</xdr:rowOff>
    </xdr:from>
    <xdr:to>
      <xdr:col>10</xdr:col>
      <xdr:colOff>165100</xdr:colOff>
      <xdr:row>106</xdr:row>
      <xdr:rowOff>117202</xdr:rowOff>
    </xdr:to>
    <xdr:sp macro="" textlink="">
      <xdr:nvSpPr>
        <xdr:cNvPr id="399" name="楕円 398"/>
        <xdr:cNvSpPr/>
      </xdr:nvSpPr>
      <xdr:spPr>
        <a:xfrm>
          <a:off x="1968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66402</xdr:rowOff>
    </xdr:from>
    <xdr:to>
      <xdr:col>15</xdr:col>
      <xdr:colOff>50800</xdr:colOff>
      <xdr:row>108</xdr:row>
      <xdr:rowOff>79466</xdr:rowOff>
    </xdr:to>
    <xdr:cxnSp macro="">
      <xdr:nvCxnSpPr>
        <xdr:cNvPr id="400" name="直線コネクタ 399"/>
        <xdr:cNvCxnSpPr/>
      </xdr:nvCxnSpPr>
      <xdr:spPr>
        <a:xfrm>
          <a:off x="2019300" y="18240102"/>
          <a:ext cx="889000" cy="35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01" name="n_1aveValue【市民会館】&#10;有形固定資産減価償却率"/>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84745</xdr:rowOff>
    </xdr:from>
    <xdr:ext cx="405111" cy="259045"/>
    <xdr:sp macro="" textlink="">
      <xdr:nvSpPr>
        <xdr:cNvPr id="402" name="n_2aveValue【市民会館】&#10;有形固定資産減価償却率"/>
        <xdr:cNvSpPr txBox="1"/>
      </xdr:nvSpPr>
      <xdr:spPr>
        <a:xfrm>
          <a:off x="2705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94541</xdr:rowOff>
    </xdr:from>
    <xdr:ext cx="405111" cy="259045"/>
    <xdr:sp macro="" textlink="">
      <xdr:nvSpPr>
        <xdr:cNvPr id="403" name="n_3aveValue【市民会館】&#10;有形固定資産減価償却率"/>
        <xdr:cNvSpPr txBox="1"/>
      </xdr:nvSpPr>
      <xdr:spPr>
        <a:xfrm>
          <a:off x="1816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88735</xdr:rowOff>
    </xdr:from>
    <xdr:ext cx="340478" cy="259045"/>
    <xdr:sp macro="" textlink="">
      <xdr:nvSpPr>
        <xdr:cNvPr id="404" name="n_1mainValue【市民会館】&#10;有形固定資産減価償却率"/>
        <xdr:cNvSpPr txBox="1"/>
      </xdr:nvSpPr>
      <xdr:spPr>
        <a:xfrm>
          <a:off x="3614361" y="186053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121393</xdr:rowOff>
    </xdr:from>
    <xdr:ext cx="340478" cy="259045"/>
    <xdr:sp macro="" textlink="">
      <xdr:nvSpPr>
        <xdr:cNvPr id="405" name="n_2mainValue【市民会館】&#10;有形固定資産減価償却率"/>
        <xdr:cNvSpPr txBox="1"/>
      </xdr:nvSpPr>
      <xdr:spPr>
        <a:xfrm>
          <a:off x="2738061" y="186379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108329</xdr:rowOff>
    </xdr:from>
    <xdr:ext cx="405111" cy="259045"/>
    <xdr:sp macro="" textlink="">
      <xdr:nvSpPr>
        <xdr:cNvPr id="406" name="n_3mainValue【市民会館】&#10;有形固定資産減価償却率"/>
        <xdr:cNvSpPr txBox="1"/>
      </xdr:nvSpPr>
      <xdr:spPr>
        <a:xfrm>
          <a:off x="1816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7" name="直線コネクタ 41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8" name="テキスト ボックス 41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9" name="直線コネクタ 41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0" name="テキスト ボックス 41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1" name="直線コネクタ 42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2" name="テキスト ボックス 42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3" name="直線コネクタ 42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4" name="テキスト ボックス 42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112776</xdr:rowOff>
    </xdr:from>
    <xdr:to>
      <xdr:col>54</xdr:col>
      <xdr:colOff>189865</xdr:colOff>
      <xdr:row>107</xdr:row>
      <xdr:rowOff>96774</xdr:rowOff>
    </xdr:to>
    <xdr:cxnSp macro="">
      <xdr:nvCxnSpPr>
        <xdr:cNvPr id="428" name="直線コネクタ 427"/>
        <xdr:cNvCxnSpPr/>
      </xdr:nvCxnSpPr>
      <xdr:spPr>
        <a:xfrm flipV="1">
          <a:off x="10476865" y="17600676"/>
          <a:ext cx="0" cy="841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100601</xdr:rowOff>
    </xdr:from>
    <xdr:ext cx="469744" cy="259045"/>
    <xdr:sp macro="" textlink="">
      <xdr:nvSpPr>
        <xdr:cNvPr id="429" name="【市民会館】&#10;一人当たり面積最小値テキスト"/>
        <xdr:cNvSpPr txBox="1"/>
      </xdr:nvSpPr>
      <xdr:spPr>
        <a:xfrm>
          <a:off x="10515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96774</xdr:rowOff>
    </xdr:from>
    <xdr:to>
      <xdr:col>55</xdr:col>
      <xdr:colOff>88900</xdr:colOff>
      <xdr:row>107</xdr:row>
      <xdr:rowOff>96774</xdr:rowOff>
    </xdr:to>
    <xdr:cxnSp macro="">
      <xdr:nvCxnSpPr>
        <xdr:cNvPr id="430" name="直線コネクタ 429"/>
        <xdr:cNvCxnSpPr/>
      </xdr:nvCxnSpPr>
      <xdr:spPr>
        <a:xfrm>
          <a:off x="10388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59453</xdr:rowOff>
    </xdr:from>
    <xdr:ext cx="469744" cy="259045"/>
    <xdr:sp macro="" textlink="">
      <xdr:nvSpPr>
        <xdr:cNvPr id="431" name="【市民会館】&#10;一人当たり面積最大値テキスト"/>
        <xdr:cNvSpPr txBox="1"/>
      </xdr:nvSpPr>
      <xdr:spPr>
        <a:xfrm>
          <a:off x="10515600" y="1737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112776</xdr:rowOff>
    </xdr:from>
    <xdr:to>
      <xdr:col>55</xdr:col>
      <xdr:colOff>88900</xdr:colOff>
      <xdr:row>102</xdr:row>
      <xdr:rowOff>112776</xdr:rowOff>
    </xdr:to>
    <xdr:cxnSp macro="">
      <xdr:nvCxnSpPr>
        <xdr:cNvPr id="432" name="直線コネクタ 431"/>
        <xdr:cNvCxnSpPr/>
      </xdr:nvCxnSpPr>
      <xdr:spPr>
        <a:xfrm>
          <a:off x="10388600" y="1760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15257</xdr:rowOff>
    </xdr:from>
    <xdr:ext cx="469744" cy="259045"/>
    <xdr:sp macro="" textlink="">
      <xdr:nvSpPr>
        <xdr:cNvPr id="433" name="【市民会館】&#10;一人当たり面積平均値テキスト"/>
        <xdr:cNvSpPr txBox="1"/>
      </xdr:nvSpPr>
      <xdr:spPr>
        <a:xfrm>
          <a:off x="10515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36830</xdr:rowOff>
    </xdr:from>
    <xdr:to>
      <xdr:col>55</xdr:col>
      <xdr:colOff>50800</xdr:colOff>
      <xdr:row>105</xdr:row>
      <xdr:rowOff>138430</xdr:rowOff>
    </xdr:to>
    <xdr:sp macro="" textlink="">
      <xdr:nvSpPr>
        <xdr:cNvPr id="434" name="フローチャート: 判断 433"/>
        <xdr:cNvSpPr/>
      </xdr:nvSpPr>
      <xdr:spPr>
        <a:xfrm>
          <a:off x="10426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23113</xdr:rowOff>
    </xdr:from>
    <xdr:to>
      <xdr:col>50</xdr:col>
      <xdr:colOff>165100</xdr:colOff>
      <xdr:row>105</xdr:row>
      <xdr:rowOff>124713</xdr:rowOff>
    </xdr:to>
    <xdr:sp macro="" textlink="">
      <xdr:nvSpPr>
        <xdr:cNvPr id="435" name="フローチャート: 判断 434"/>
        <xdr:cNvSpPr/>
      </xdr:nvSpPr>
      <xdr:spPr>
        <a:xfrm>
          <a:off x="9588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50546</xdr:rowOff>
    </xdr:from>
    <xdr:to>
      <xdr:col>46</xdr:col>
      <xdr:colOff>38100</xdr:colOff>
      <xdr:row>105</xdr:row>
      <xdr:rowOff>152146</xdr:rowOff>
    </xdr:to>
    <xdr:sp macro="" textlink="">
      <xdr:nvSpPr>
        <xdr:cNvPr id="436" name="フローチャート: 判断 435"/>
        <xdr:cNvSpPr/>
      </xdr:nvSpPr>
      <xdr:spPr>
        <a:xfrm>
          <a:off x="8699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59689</xdr:rowOff>
    </xdr:from>
    <xdr:to>
      <xdr:col>41</xdr:col>
      <xdr:colOff>101600</xdr:colOff>
      <xdr:row>105</xdr:row>
      <xdr:rowOff>161289</xdr:rowOff>
    </xdr:to>
    <xdr:sp macro="" textlink="">
      <xdr:nvSpPr>
        <xdr:cNvPr id="437" name="フローチャート: 判断 436"/>
        <xdr:cNvSpPr/>
      </xdr:nvSpPr>
      <xdr:spPr>
        <a:xfrm>
          <a:off x="781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112268</xdr:rowOff>
    </xdr:from>
    <xdr:to>
      <xdr:col>55</xdr:col>
      <xdr:colOff>50800</xdr:colOff>
      <xdr:row>103</xdr:row>
      <xdr:rowOff>42418</xdr:rowOff>
    </xdr:to>
    <xdr:sp macro="" textlink="">
      <xdr:nvSpPr>
        <xdr:cNvPr id="443" name="楕円 442"/>
        <xdr:cNvSpPr/>
      </xdr:nvSpPr>
      <xdr:spPr>
        <a:xfrm>
          <a:off x="104267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27195</xdr:rowOff>
    </xdr:from>
    <xdr:ext cx="469744" cy="259045"/>
    <xdr:sp macro="" textlink="">
      <xdr:nvSpPr>
        <xdr:cNvPr id="444" name="【市民会館】&#10;一人当たり面積該当値テキスト"/>
        <xdr:cNvSpPr txBox="1"/>
      </xdr:nvSpPr>
      <xdr:spPr>
        <a:xfrm>
          <a:off x="10515600" y="1751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128270</xdr:rowOff>
    </xdr:from>
    <xdr:to>
      <xdr:col>50</xdr:col>
      <xdr:colOff>165100</xdr:colOff>
      <xdr:row>102</xdr:row>
      <xdr:rowOff>58420</xdr:rowOff>
    </xdr:to>
    <xdr:sp macro="" textlink="">
      <xdr:nvSpPr>
        <xdr:cNvPr id="445" name="楕円 444"/>
        <xdr:cNvSpPr/>
      </xdr:nvSpPr>
      <xdr:spPr>
        <a:xfrm>
          <a:off x="9588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xdr:rowOff>
    </xdr:from>
    <xdr:to>
      <xdr:col>55</xdr:col>
      <xdr:colOff>0</xdr:colOff>
      <xdr:row>102</xdr:row>
      <xdr:rowOff>163068</xdr:rowOff>
    </xdr:to>
    <xdr:cxnSp macro="">
      <xdr:nvCxnSpPr>
        <xdr:cNvPr id="446" name="直線コネクタ 445"/>
        <xdr:cNvCxnSpPr/>
      </xdr:nvCxnSpPr>
      <xdr:spPr>
        <a:xfrm>
          <a:off x="9639300" y="1749552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141987</xdr:rowOff>
    </xdr:from>
    <xdr:to>
      <xdr:col>46</xdr:col>
      <xdr:colOff>38100</xdr:colOff>
      <xdr:row>102</xdr:row>
      <xdr:rowOff>72137</xdr:rowOff>
    </xdr:to>
    <xdr:sp macro="" textlink="">
      <xdr:nvSpPr>
        <xdr:cNvPr id="447" name="楕円 446"/>
        <xdr:cNvSpPr/>
      </xdr:nvSpPr>
      <xdr:spPr>
        <a:xfrm>
          <a:off x="8699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7620</xdr:rowOff>
    </xdr:from>
    <xdr:to>
      <xdr:col>50</xdr:col>
      <xdr:colOff>114300</xdr:colOff>
      <xdr:row>102</xdr:row>
      <xdr:rowOff>21337</xdr:rowOff>
    </xdr:to>
    <xdr:cxnSp macro="">
      <xdr:nvCxnSpPr>
        <xdr:cNvPr id="448" name="直線コネクタ 447"/>
        <xdr:cNvCxnSpPr/>
      </xdr:nvCxnSpPr>
      <xdr:spPr>
        <a:xfrm flipV="1">
          <a:off x="8750300" y="17495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xdr:rowOff>
    </xdr:from>
    <xdr:to>
      <xdr:col>41</xdr:col>
      <xdr:colOff>101600</xdr:colOff>
      <xdr:row>106</xdr:row>
      <xdr:rowOff>117856</xdr:rowOff>
    </xdr:to>
    <xdr:sp macro="" textlink="">
      <xdr:nvSpPr>
        <xdr:cNvPr id="449" name="楕円 448"/>
        <xdr:cNvSpPr/>
      </xdr:nvSpPr>
      <xdr:spPr>
        <a:xfrm>
          <a:off x="7810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21337</xdr:rowOff>
    </xdr:from>
    <xdr:to>
      <xdr:col>45</xdr:col>
      <xdr:colOff>177800</xdr:colOff>
      <xdr:row>106</xdr:row>
      <xdr:rowOff>67056</xdr:rowOff>
    </xdr:to>
    <xdr:cxnSp macro="">
      <xdr:nvCxnSpPr>
        <xdr:cNvPr id="450" name="直線コネクタ 449"/>
        <xdr:cNvCxnSpPr/>
      </xdr:nvCxnSpPr>
      <xdr:spPr>
        <a:xfrm flipV="1">
          <a:off x="7861300" y="17509237"/>
          <a:ext cx="889000" cy="7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115840</xdr:rowOff>
    </xdr:from>
    <xdr:ext cx="469744" cy="259045"/>
    <xdr:sp macro="" textlink="">
      <xdr:nvSpPr>
        <xdr:cNvPr id="451" name="n_1aveValue【市民会館】&#10;一人当たり面積"/>
        <xdr:cNvSpPr txBox="1"/>
      </xdr:nvSpPr>
      <xdr:spPr>
        <a:xfrm>
          <a:off x="93917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143273</xdr:rowOff>
    </xdr:from>
    <xdr:ext cx="469744" cy="259045"/>
    <xdr:sp macro="" textlink="">
      <xdr:nvSpPr>
        <xdr:cNvPr id="452" name="n_2aveValue【市民会館】&#10;一人当たり面積"/>
        <xdr:cNvSpPr txBox="1"/>
      </xdr:nvSpPr>
      <xdr:spPr>
        <a:xfrm>
          <a:off x="8515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6366</xdr:rowOff>
    </xdr:from>
    <xdr:ext cx="469744" cy="259045"/>
    <xdr:sp macro="" textlink="">
      <xdr:nvSpPr>
        <xdr:cNvPr id="453" name="n_3aveValue【市民会館】&#10;一人当たり面積"/>
        <xdr:cNvSpPr txBox="1"/>
      </xdr:nvSpPr>
      <xdr:spPr>
        <a:xfrm>
          <a:off x="7626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74947</xdr:rowOff>
    </xdr:from>
    <xdr:ext cx="469744" cy="259045"/>
    <xdr:sp macro="" textlink="">
      <xdr:nvSpPr>
        <xdr:cNvPr id="454" name="n_1mainValue【市民会館】&#10;一人当たり面積"/>
        <xdr:cNvSpPr txBox="1"/>
      </xdr:nvSpPr>
      <xdr:spPr>
        <a:xfrm>
          <a:off x="93917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88664</xdr:rowOff>
    </xdr:from>
    <xdr:ext cx="469744" cy="259045"/>
    <xdr:sp macro="" textlink="">
      <xdr:nvSpPr>
        <xdr:cNvPr id="455" name="n_2mainValue【市民会館】&#10;一人当たり面積"/>
        <xdr:cNvSpPr txBox="1"/>
      </xdr:nvSpPr>
      <xdr:spPr>
        <a:xfrm>
          <a:off x="85154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108983</xdr:rowOff>
    </xdr:from>
    <xdr:ext cx="469744" cy="259045"/>
    <xdr:sp macro="" textlink="">
      <xdr:nvSpPr>
        <xdr:cNvPr id="456" name="n_3mainValue【市民会館】&#10;一人当たり面積"/>
        <xdr:cNvSpPr txBox="1"/>
      </xdr:nvSpPr>
      <xdr:spPr>
        <a:xfrm>
          <a:off x="7626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7" name="正方形/長方形 4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8" name="正方形/長方形 4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9" name="正方形/長方形 4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0" name="正方形/長方形 4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1" name="正方形/長方形 4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2" name="正方形/長方形 4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3" name="正方形/長方形 4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4" name="正方形/長方形 4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5" name="テキスト ボックス 4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6" name="直線コネクタ 4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7" name="テキスト ボックス 4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8" name="直線コネクタ 4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9" name="テキスト ボックス 4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0" name="直線コネクタ 4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1" name="テキスト ボックス 4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2" name="直線コネクタ 4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3" name="テキスト ボックス 4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4" name="直線コネクタ 4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5" name="テキスト ボックス 4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6" name="直線コネクタ 4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7" name="テキスト ボックス 4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8" name="直線コネクタ 4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9" name="テキスト ボックス 4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0</xdr:rowOff>
    </xdr:to>
    <xdr:cxnSp macro="">
      <xdr:nvCxnSpPr>
        <xdr:cNvPr id="481" name="直線コネクタ 480"/>
        <xdr:cNvCxnSpPr/>
      </xdr:nvCxnSpPr>
      <xdr:spPr>
        <a:xfrm flipV="1">
          <a:off x="16318864" y="596265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3827</xdr:rowOff>
    </xdr:from>
    <xdr:ext cx="405111" cy="259045"/>
    <xdr:sp macro="" textlink="">
      <xdr:nvSpPr>
        <xdr:cNvPr id="482" name="【一般廃棄物処理施設】&#10;有形固定資産減価償却率最小値テキスト"/>
        <xdr:cNvSpPr txBox="1"/>
      </xdr:nvSpPr>
      <xdr:spPr>
        <a:xfrm>
          <a:off x="16357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0</xdr:rowOff>
    </xdr:from>
    <xdr:to>
      <xdr:col>86</xdr:col>
      <xdr:colOff>25400</xdr:colOff>
      <xdr:row>41</xdr:row>
      <xdr:rowOff>0</xdr:rowOff>
    </xdr:to>
    <xdr:cxnSp macro="">
      <xdr:nvCxnSpPr>
        <xdr:cNvPr id="483" name="直線コネクタ 482"/>
        <xdr:cNvCxnSpPr/>
      </xdr:nvCxnSpPr>
      <xdr:spPr>
        <a:xfrm>
          <a:off x="16230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84"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85" name="直線コネクタ 484"/>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86"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87" name="フローチャート: 判断 48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118745</xdr:rowOff>
    </xdr:from>
    <xdr:to>
      <xdr:col>81</xdr:col>
      <xdr:colOff>101600</xdr:colOff>
      <xdr:row>38</xdr:row>
      <xdr:rowOff>48895</xdr:rowOff>
    </xdr:to>
    <xdr:sp macro="" textlink="">
      <xdr:nvSpPr>
        <xdr:cNvPr id="488" name="フローチャート: 判断 487"/>
        <xdr:cNvSpPr/>
      </xdr:nvSpPr>
      <xdr:spPr>
        <a:xfrm>
          <a:off x="1543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89" name="フローチャート: 判断 488"/>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109220</xdr:rowOff>
    </xdr:from>
    <xdr:to>
      <xdr:col>72</xdr:col>
      <xdr:colOff>38100</xdr:colOff>
      <xdr:row>38</xdr:row>
      <xdr:rowOff>39370</xdr:rowOff>
    </xdr:to>
    <xdr:sp macro="" textlink="">
      <xdr:nvSpPr>
        <xdr:cNvPr id="490" name="フローチャート: 判断 489"/>
        <xdr:cNvSpPr/>
      </xdr:nvSpPr>
      <xdr:spPr>
        <a:xfrm>
          <a:off x="1365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1" name="テキスト ボックス 4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2" name="テキスト ボックス 4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3" name="テキスト ボックス 4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4" name="テキスト ボックス 4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5" name="テキスト ボックス 4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6" name="楕円 495"/>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497" name="【一般廃棄物処理施設】&#10;有形固定資産減価償却率該当値テキスト"/>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99695</xdr:rowOff>
    </xdr:from>
    <xdr:to>
      <xdr:col>81</xdr:col>
      <xdr:colOff>101600</xdr:colOff>
      <xdr:row>39</xdr:row>
      <xdr:rowOff>29845</xdr:rowOff>
    </xdr:to>
    <xdr:sp macro="" textlink="">
      <xdr:nvSpPr>
        <xdr:cNvPr id="498" name="楕円 497"/>
        <xdr:cNvSpPr/>
      </xdr:nvSpPr>
      <xdr:spPr>
        <a:xfrm>
          <a:off x="15430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150495</xdr:rowOff>
    </xdr:to>
    <xdr:cxnSp macro="">
      <xdr:nvCxnSpPr>
        <xdr:cNvPr id="499" name="直線コネクタ 498"/>
        <xdr:cNvCxnSpPr/>
      </xdr:nvCxnSpPr>
      <xdr:spPr>
        <a:xfrm flipV="1">
          <a:off x="15481300" y="66370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500" name="楕円 499"/>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39</xdr:row>
      <xdr:rowOff>19050</xdr:rowOff>
    </xdr:to>
    <xdr:cxnSp macro="">
      <xdr:nvCxnSpPr>
        <xdr:cNvPr id="501" name="直線コネクタ 500"/>
        <xdr:cNvCxnSpPr/>
      </xdr:nvCxnSpPr>
      <xdr:spPr>
        <a:xfrm flipV="1">
          <a:off x="14592300" y="66655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132080</xdr:rowOff>
    </xdr:from>
    <xdr:to>
      <xdr:col>72</xdr:col>
      <xdr:colOff>38100</xdr:colOff>
      <xdr:row>39</xdr:row>
      <xdr:rowOff>62230</xdr:rowOff>
    </xdr:to>
    <xdr:sp macro="" textlink="">
      <xdr:nvSpPr>
        <xdr:cNvPr id="502" name="楕円 501"/>
        <xdr:cNvSpPr/>
      </xdr:nvSpPr>
      <xdr:spPr>
        <a:xfrm>
          <a:off x="1365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11430</xdr:rowOff>
    </xdr:from>
    <xdr:to>
      <xdr:col>76</xdr:col>
      <xdr:colOff>114300</xdr:colOff>
      <xdr:row>39</xdr:row>
      <xdr:rowOff>19050</xdr:rowOff>
    </xdr:to>
    <xdr:cxnSp macro="">
      <xdr:nvCxnSpPr>
        <xdr:cNvPr id="503" name="直線コネクタ 502"/>
        <xdr:cNvCxnSpPr/>
      </xdr:nvCxnSpPr>
      <xdr:spPr>
        <a:xfrm>
          <a:off x="13703300" y="669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65422</xdr:rowOff>
    </xdr:from>
    <xdr:ext cx="405111" cy="259045"/>
    <xdr:sp macro="" textlink="">
      <xdr:nvSpPr>
        <xdr:cNvPr id="504" name="n_1aveValue【一般廃棄物処理施設】&#10;有形固定資産減価償却率"/>
        <xdr:cNvSpPr txBox="1"/>
      </xdr:nvSpPr>
      <xdr:spPr>
        <a:xfrm>
          <a:off x="15266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05"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55897</xdr:rowOff>
    </xdr:from>
    <xdr:ext cx="405111" cy="259045"/>
    <xdr:sp macro="" textlink="">
      <xdr:nvSpPr>
        <xdr:cNvPr id="506" name="n_3aveValue【一般廃棄物処理施設】&#10;有形固定資産減価償却率"/>
        <xdr:cNvSpPr txBox="1"/>
      </xdr:nvSpPr>
      <xdr:spPr>
        <a:xfrm>
          <a:off x="13500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20972</xdr:rowOff>
    </xdr:from>
    <xdr:ext cx="405111" cy="259045"/>
    <xdr:sp macro="" textlink="">
      <xdr:nvSpPr>
        <xdr:cNvPr id="507" name="n_1mainValue【一般廃棄物処理施設】&#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508" name="n_2mainValue【一般廃棄物処理施設】&#10;有形固定資産減価償却率"/>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53357</xdr:rowOff>
    </xdr:from>
    <xdr:ext cx="405111" cy="259045"/>
    <xdr:sp macro="" textlink="">
      <xdr:nvSpPr>
        <xdr:cNvPr id="509" name="n_3mainValue【一般廃棄物処理施設】&#10;有形固定資産減価償却率"/>
        <xdr:cNvSpPr txBox="1"/>
      </xdr:nvSpPr>
      <xdr:spPr>
        <a:xfrm>
          <a:off x="13500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133350</xdr:rowOff>
    </xdr:from>
    <xdr:to>
      <xdr:col>120</xdr:col>
      <xdr:colOff>114300</xdr:colOff>
      <xdr:row>42</xdr:row>
      <xdr:rowOff>133350</xdr:rowOff>
    </xdr:to>
    <xdr:cxnSp macro="">
      <xdr:nvCxnSpPr>
        <xdr:cNvPr id="520" name="直線コネクタ 519"/>
        <xdr:cNvCxnSpPr/>
      </xdr:nvCxnSpPr>
      <xdr:spPr>
        <a:xfrm>
          <a:off x="18288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162577</xdr:rowOff>
    </xdr:from>
    <xdr:ext cx="248786" cy="259045"/>
    <xdr:sp macro="" textlink="">
      <xdr:nvSpPr>
        <xdr:cNvPr id="521" name="テキスト ボックス 520"/>
        <xdr:cNvSpPr txBox="1"/>
      </xdr:nvSpPr>
      <xdr:spPr>
        <a:xfrm>
          <a:off x="18039214" y="719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522" name="直線コネクタ 52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523" name="テキスト ボックス 522"/>
        <xdr:cNvSpPr txBox="1"/>
      </xdr:nvSpPr>
      <xdr:spPr>
        <a:xfrm>
          <a:off x="17756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76200</xdr:rowOff>
    </xdr:from>
    <xdr:to>
      <xdr:col>120</xdr:col>
      <xdr:colOff>114300</xdr:colOff>
      <xdr:row>39</xdr:row>
      <xdr:rowOff>76200</xdr:rowOff>
    </xdr:to>
    <xdr:cxnSp macro="">
      <xdr:nvCxnSpPr>
        <xdr:cNvPr id="524" name="直線コネクタ 523"/>
        <xdr:cNvCxnSpPr/>
      </xdr:nvCxnSpPr>
      <xdr:spPr>
        <a:xfrm>
          <a:off x="18288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105427</xdr:rowOff>
    </xdr:from>
    <xdr:ext cx="531299" cy="259045"/>
    <xdr:sp macro="" textlink="">
      <xdr:nvSpPr>
        <xdr:cNvPr id="525" name="テキスト ボックス 524"/>
        <xdr:cNvSpPr txBox="1"/>
      </xdr:nvSpPr>
      <xdr:spPr>
        <a:xfrm>
          <a:off x="17756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6" name="直線コネクタ 52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7" name="テキスト ボックス 52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19050</xdr:rowOff>
    </xdr:from>
    <xdr:to>
      <xdr:col>120</xdr:col>
      <xdr:colOff>114300</xdr:colOff>
      <xdr:row>36</xdr:row>
      <xdr:rowOff>19050</xdr:rowOff>
    </xdr:to>
    <xdr:cxnSp macro="">
      <xdr:nvCxnSpPr>
        <xdr:cNvPr id="528" name="直線コネクタ 527"/>
        <xdr:cNvCxnSpPr/>
      </xdr:nvCxnSpPr>
      <xdr:spPr>
        <a:xfrm>
          <a:off x="18288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48277</xdr:rowOff>
    </xdr:from>
    <xdr:ext cx="531299" cy="259045"/>
    <xdr:sp macro="" textlink="">
      <xdr:nvSpPr>
        <xdr:cNvPr id="529" name="テキスト ボックス 528"/>
        <xdr:cNvSpPr txBox="1"/>
      </xdr:nvSpPr>
      <xdr:spPr>
        <a:xfrm>
          <a:off x="17756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0" name="直線コネクタ 52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1" name="テキスト ボックス 53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133350</xdr:rowOff>
    </xdr:from>
    <xdr:to>
      <xdr:col>120</xdr:col>
      <xdr:colOff>114300</xdr:colOff>
      <xdr:row>32</xdr:row>
      <xdr:rowOff>133350</xdr:rowOff>
    </xdr:to>
    <xdr:cxnSp macro="">
      <xdr:nvCxnSpPr>
        <xdr:cNvPr id="532" name="直線コネクタ 531"/>
        <xdr:cNvCxnSpPr/>
      </xdr:nvCxnSpPr>
      <xdr:spPr>
        <a:xfrm>
          <a:off x="18288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162577</xdr:rowOff>
    </xdr:from>
    <xdr:ext cx="595419" cy="259045"/>
    <xdr:sp macro="" textlink="">
      <xdr:nvSpPr>
        <xdr:cNvPr id="533" name="テキスト ボックス 532"/>
        <xdr:cNvSpPr txBox="1"/>
      </xdr:nvSpPr>
      <xdr:spPr>
        <a:xfrm>
          <a:off x="17692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5" name="テキスト ボックス 5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76071</xdr:rowOff>
    </xdr:from>
    <xdr:to>
      <xdr:col>116</xdr:col>
      <xdr:colOff>62864</xdr:colOff>
      <xdr:row>41</xdr:row>
      <xdr:rowOff>128936</xdr:rowOff>
    </xdr:to>
    <xdr:cxnSp macro="">
      <xdr:nvCxnSpPr>
        <xdr:cNvPr id="537" name="直線コネクタ 536"/>
        <xdr:cNvCxnSpPr/>
      </xdr:nvCxnSpPr>
      <xdr:spPr>
        <a:xfrm flipV="1">
          <a:off x="22160864" y="5733921"/>
          <a:ext cx="0" cy="142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132763</xdr:rowOff>
    </xdr:from>
    <xdr:ext cx="534377" cy="259045"/>
    <xdr:sp macro="" textlink="">
      <xdr:nvSpPr>
        <xdr:cNvPr id="538" name="【一般廃棄物処理施設】&#10;一人当たり有形固定資産（償却資産）額最小値テキスト"/>
        <xdr:cNvSpPr txBox="1"/>
      </xdr:nvSpPr>
      <xdr:spPr>
        <a:xfrm>
          <a:off x="22199600" y="71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128936</xdr:rowOff>
    </xdr:from>
    <xdr:to>
      <xdr:col>116</xdr:col>
      <xdr:colOff>152400</xdr:colOff>
      <xdr:row>41</xdr:row>
      <xdr:rowOff>128936</xdr:rowOff>
    </xdr:to>
    <xdr:cxnSp macro="">
      <xdr:nvCxnSpPr>
        <xdr:cNvPr id="539" name="直線コネクタ 538"/>
        <xdr:cNvCxnSpPr/>
      </xdr:nvCxnSpPr>
      <xdr:spPr>
        <a:xfrm>
          <a:off x="22072600" y="715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22748</xdr:rowOff>
    </xdr:from>
    <xdr:ext cx="599010" cy="259045"/>
    <xdr:sp macro="" textlink="">
      <xdr:nvSpPr>
        <xdr:cNvPr id="540" name="【一般廃棄物処理施設】&#10;一人当たり有形固定資産（償却資産）額最大値テキスト"/>
        <xdr:cNvSpPr txBox="1"/>
      </xdr:nvSpPr>
      <xdr:spPr>
        <a:xfrm>
          <a:off x="22199600" y="550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76071</xdr:rowOff>
    </xdr:from>
    <xdr:to>
      <xdr:col>116</xdr:col>
      <xdr:colOff>152400</xdr:colOff>
      <xdr:row>33</xdr:row>
      <xdr:rowOff>76071</xdr:rowOff>
    </xdr:to>
    <xdr:cxnSp macro="">
      <xdr:nvCxnSpPr>
        <xdr:cNvPr id="541" name="直線コネクタ 540"/>
        <xdr:cNvCxnSpPr/>
      </xdr:nvCxnSpPr>
      <xdr:spPr>
        <a:xfrm>
          <a:off x="22072600" y="573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17902</xdr:rowOff>
    </xdr:from>
    <xdr:ext cx="534377" cy="259045"/>
    <xdr:sp macro="" textlink="">
      <xdr:nvSpPr>
        <xdr:cNvPr id="542" name="【一般廃棄物処理施設】&#10;一人当たり有形固定資産（償却資産）額平均値テキスト"/>
        <xdr:cNvSpPr txBox="1"/>
      </xdr:nvSpPr>
      <xdr:spPr>
        <a:xfrm>
          <a:off x="22199600" y="619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166475</xdr:rowOff>
    </xdr:from>
    <xdr:to>
      <xdr:col>116</xdr:col>
      <xdr:colOff>114300</xdr:colOff>
      <xdr:row>37</xdr:row>
      <xdr:rowOff>96625</xdr:rowOff>
    </xdr:to>
    <xdr:sp macro="" textlink="">
      <xdr:nvSpPr>
        <xdr:cNvPr id="543" name="フローチャート: 判断 542"/>
        <xdr:cNvSpPr/>
      </xdr:nvSpPr>
      <xdr:spPr>
        <a:xfrm>
          <a:off x="22110700" y="633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55390</xdr:rowOff>
    </xdr:from>
    <xdr:to>
      <xdr:col>112</xdr:col>
      <xdr:colOff>38100</xdr:colOff>
      <xdr:row>36</xdr:row>
      <xdr:rowOff>156990</xdr:rowOff>
    </xdr:to>
    <xdr:sp macro="" textlink="">
      <xdr:nvSpPr>
        <xdr:cNvPr id="544" name="フローチャート: 判断 543"/>
        <xdr:cNvSpPr/>
      </xdr:nvSpPr>
      <xdr:spPr>
        <a:xfrm>
          <a:off x="21272500" y="62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114640</xdr:rowOff>
    </xdr:from>
    <xdr:to>
      <xdr:col>107</xdr:col>
      <xdr:colOff>101600</xdr:colOff>
      <xdr:row>37</xdr:row>
      <xdr:rowOff>44790</xdr:rowOff>
    </xdr:to>
    <xdr:sp macro="" textlink="">
      <xdr:nvSpPr>
        <xdr:cNvPr id="545" name="フローチャート: 判断 544"/>
        <xdr:cNvSpPr/>
      </xdr:nvSpPr>
      <xdr:spPr>
        <a:xfrm>
          <a:off x="20383500" y="62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100938</xdr:rowOff>
    </xdr:from>
    <xdr:to>
      <xdr:col>102</xdr:col>
      <xdr:colOff>165100</xdr:colOff>
      <xdr:row>39</xdr:row>
      <xdr:rowOff>31088</xdr:rowOff>
    </xdr:to>
    <xdr:sp macro="" textlink="">
      <xdr:nvSpPr>
        <xdr:cNvPr id="546" name="フローチャート: 判断 545"/>
        <xdr:cNvSpPr/>
      </xdr:nvSpPr>
      <xdr:spPr>
        <a:xfrm>
          <a:off x="19494500" y="661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147015</xdr:rowOff>
    </xdr:from>
    <xdr:to>
      <xdr:col>116</xdr:col>
      <xdr:colOff>114300</xdr:colOff>
      <xdr:row>41</xdr:row>
      <xdr:rowOff>77165</xdr:rowOff>
    </xdr:to>
    <xdr:sp macro="" textlink="">
      <xdr:nvSpPr>
        <xdr:cNvPr id="552" name="楕円 551"/>
        <xdr:cNvSpPr/>
      </xdr:nvSpPr>
      <xdr:spPr>
        <a:xfrm>
          <a:off x="22110700" y="70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61942</xdr:rowOff>
    </xdr:from>
    <xdr:ext cx="534377" cy="259045"/>
    <xdr:sp macro="" textlink="">
      <xdr:nvSpPr>
        <xdr:cNvPr id="553" name="【一般廃棄物処理施設】&#10;一人当たり有形固定資産（償却資産）額該当値テキスト"/>
        <xdr:cNvSpPr txBox="1"/>
      </xdr:nvSpPr>
      <xdr:spPr>
        <a:xfrm>
          <a:off x="22199600" y="691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158888</xdr:rowOff>
    </xdr:from>
    <xdr:to>
      <xdr:col>112</xdr:col>
      <xdr:colOff>38100</xdr:colOff>
      <xdr:row>41</xdr:row>
      <xdr:rowOff>89038</xdr:rowOff>
    </xdr:to>
    <xdr:sp macro="" textlink="">
      <xdr:nvSpPr>
        <xdr:cNvPr id="554" name="楕円 553"/>
        <xdr:cNvSpPr/>
      </xdr:nvSpPr>
      <xdr:spPr>
        <a:xfrm>
          <a:off x="21272500" y="70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26365</xdr:rowOff>
    </xdr:from>
    <xdr:to>
      <xdr:col>116</xdr:col>
      <xdr:colOff>63500</xdr:colOff>
      <xdr:row>41</xdr:row>
      <xdr:rowOff>38238</xdr:rowOff>
    </xdr:to>
    <xdr:cxnSp macro="">
      <xdr:nvCxnSpPr>
        <xdr:cNvPr id="555" name="直線コネクタ 554"/>
        <xdr:cNvCxnSpPr/>
      </xdr:nvCxnSpPr>
      <xdr:spPr>
        <a:xfrm flipV="1">
          <a:off x="21323300" y="7055815"/>
          <a:ext cx="838200" cy="1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161074</xdr:rowOff>
    </xdr:from>
    <xdr:to>
      <xdr:col>107</xdr:col>
      <xdr:colOff>101600</xdr:colOff>
      <xdr:row>41</xdr:row>
      <xdr:rowOff>91224</xdr:rowOff>
    </xdr:to>
    <xdr:sp macro="" textlink="">
      <xdr:nvSpPr>
        <xdr:cNvPr id="556" name="楕円 555"/>
        <xdr:cNvSpPr/>
      </xdr:nvSpPr>
      <xdr:spPr>
        <a:xfrm>
          <a:off x="20383500" y="70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38238</xdr:rowOff>
    </xdr:from>
    <xdr:to>
      <xdr:col>111</xdr:col>
      <xdr:colOff>177800</xdr:colOff>
      <xdr:row>41</xdr:row>
      <xdr:rowOff>40424</xdr:rowOff>
    </xdr:to>
    <xdr:cxnSp macro="">
      <xdr:nvCxnSpPr>
        <xdr:cNvPr id="557" name="直線コネクタ 556"/>
        <xdr:cNvCxnSpPr/>
      </xdr:nvCxnSpPr>
      <xdr:spPr>
        <a:xfrm flipV="1">
          <a:off x="20434300" y="7067688"/>
          <a:ext cx="889000" cy="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150073</xdr:rowOff>
    </xdr:from>
    <xdr:to>
      <xdr:col>102</xdr:col>
      <xdr:colOff>165100</xdr:colOff>
      <xdr:row>41</xdr:row>
      <xdr:rowOff>80223</xdr:rowOff>
    </xdr:to>
    <xdr:sp macro="" textlink="">
      <xdr:nvSpPr>
        <xdr:cNvPr id="558" name="楕円 557"/>
        <xdr:cNvSpPr/>
      </xdr:nvSpPr>
      <xdr:spPr>
        <a:xfrm>
          <a:off x="19494500" y="70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29423</xdr:rowOff>
    </xdr:from>
    <xdr:to>
      <xdr:col>107</xdr:col>
      <xdr:colOff>50800</xdr:colOff>
      <xdr:row>41</xdr:row>
      <xdr:rowOff>40424</xdr:rowOff>
    </xdr:to>
    <xdr:cxnSp macro="">
      <xdr:nvCxnSpPr>
        <xdr:cNvPr id="559" name="直線コネクタ 558"/>
        <xdr:cNvCxnSpPr/>
      </xdr:nvCxnSpPr>
      <xdr:spPr>
        <a:xfrm>
          <a:off x="19545300" y="7058873"/>
          <a:ext cx="889000" cy="1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2067</xdr:rowOff>
    </xdr:from>
    <xdr:ext cx="534377" cy="259045"/>
    <xdr:sp macro="" textlink="">
      <xdr:nvSpPr>
        <xdr:cNvPr id="560" name="n_1aveValue【一般廃棄物処理施設】&#10;一人当たり有形固定資産（償却資産）額"/>
        <xdr:cNvSpPr txBox="1"/>
      </xdr:nvSpPr>
      <xdr:spPr>
        <a:xfrm>
          <a:off x="21043411" y="60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61317</xdr:rowOff>
    </xdr:from>
    <xdr:ext cx="534377" cy="259045"/>
    <xdr:sp macro="" textlink="">
      <xdr:nvSpPr>
        <xdr:cNvPr id="561" name="n_2aveValue【一般廃棄物処理施設】&#10;一人当たり有形固定資産（償却資産）額"/>
        <xdr:cNvSpPr txBox="1"/>
      </xdr:nvSpPr>
      <xdr:spPr>
        <a:xfrm>
          <a:off x="20167111" y="606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47615</xdr:rowOff>
    </xdr:from>
    <xdr:ext cx="534377" cy="259045"/>
    <xdr:sp macro="" textlink="">
      <xdr:nvSpPr>
        <xdr:cNvPr id="562" name="n_3aveValue【一般廃棄物処理施設】&#10;一人当たり有形固定資産（償却資産）額"/>
        <xdr:cNvSpPr txBox="1"/>
      </xdr:nvSpPr>
      <xdr:spPr>
        <a:xfrm>
          <a:off x="19278111" y="63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80165</xdr:rowOff>
    </xdr:from>
    <xdr:ext cx="534377" cy="259045"/>
    <xdr:sp macro="" textlink="">
      <xdr:nvSpPr>
        <xdr:cNvPr id="563" name="n_1mainValue【一般廃棄物処理施設】&#10;一人当たり有形固定資産（償却資産）額"/>
        <xdr:cNvSpPr txBox="1"/>
      </xdr:nvSpPr>
      <xdr:spPr>
        <a:xfrm>
          <a:off x="21043411" y="710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82351</xdr:rowOff>
    </xdr:from>
    <xdr:ext cx="534377" cy="259045"/>
    <xdr:sp macro="" textlink="">
      <xdr:nvSpPr>
        <xdr:cNvPr id="564" name="n_2mainValue【一般廃棄物処理施設】&#10;一人当たり有形固定資産（償却資産）額"/>
        <xdr:cNvSpPr txBox="1"/>
      </xdr:nvSpPr>
      <xdr:spPr>
        <a:xfrm>
          <a:off x="20167111" y="711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71350</xdr:rowOff>
    </xdr:from>
    <xdr:ext cx="534377" cy="259045"/>
    <xdr:sp macro="" textlink="">
      <xdr:nvSpPr>
        <xdr:cNvPr id="565" name="n_3mainValue【一般廃棄物処理施設】&#10;一人当たり有形固定資産（償却資産）額"/>
        <xdr:cNvSpPr txBox="1"/>
      </xdr:nvSpPr>
      <xdr:spPr>
        <a:xfrm>
          <a:off x="19278111" y="7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6" name="テキスト ボックス 5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7" name="直線コネクタ 5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8" name="テキスト ボックス 57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9" name="直線コネクタ 5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0" name="テキスト ボックス 5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1" name="直線コネクタ 5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2" name="テキスト ボックス 5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3" name="直線コネクタ 5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4" name="テキスト ボックス 5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5" name="直線コネクタ 5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6" name="テキスト ボックス 5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7" name="直線コネクタ 5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8" name="テキスト ボックス 58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9" name="直線コネクタ 5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0" name="テキスト ボックス 58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21227</xdr:rowOff>
    </xdr:from>
    <xdr:to>
      <xdr:col>85</xdr:col>
      <xdr:colOff>126364</xdr:colOff>
      <xdr:row>63</xdr:row>
      <xdr:rowOff>93073</xdr:rowOff>
    </xdr:to>
    <xdr:cxnSp macro="">
      <xdr:nvCxnSpPr>
        <xdr:cNvPr id="592" name="直線コネクタ 591"/>
        <xdr:cNvCxnSpPr/>
      </xdr:nvCxnSpPr>
      <xdr:spPr>
        <a:xfrm flipV="1">
          <a:off x="16318864" y="945097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593" name="【保健センター・保健所】&#10;有形固定資産減価償却率最小値テキスト"/>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594" name="直線コネクタ 593"/>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139354</xdr:rowOff>
    </xdr:from>
    <xdr:ext cx="405111" cy="259045"/>
    <xdr:sp macro="" textlink="">
      <xdr:nvSpPr>
        <xdr:cNvPr id="595" name="【保健センター・保健所】&#10;有形固定資産減価償却率最大値テキスト"/>
        <xdr:cNvSpPr txBox="1"/>
      </xdr:nvSpPr>
      <xdr:spPr>
        <a:xfrm>
          <a:off x="16357600" y="92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21227</xdr:rowOff>
    </xdr:from>
    <xdr:to>
      <xdr:col>86</xdr:col>
      <xdr:colOff>25400</xdr:colOff>
      <xdr:row>55</xdr:row>
      <xdr:rowOff>21227</xdr:rowOff>
    </xdr:to>
    <xdr:cxnSp macro="">
      <xdr:nvCxnSpPr>
        <xdr:cNvPr id="596" name="直線コネクタ 595"/>
        <xdr:cNvCxnSpPr/>
      </xdr:nvCxnSpPr>
      <xdr:spPr>
        <a:xfrm>
          <a:off x="16230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138628</xdr:rowOff>
    </xdr:from>
    <xdr:ext cx="405111" cy="259045"/>
    <xdr:sp macro="" textlink="">
      <xdr:nvSpPr>
        <xdr:cNvPr id="597" name="【保健センター・保健所】&#10;有形固定資産減価償却率平均値テキスト"/>
        <xdr:cNvSpPr txBox="1"/>
      </xdr:nvSpPr>
      <xdr:spPr>
        <a:xfrm>
          <a:off x="16357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598" name="フローチャート: 判断 597"/>
        <xdr:cNvSpPr/>
      </xdr:nvSpPr>
      <xdr:spPr>
        <a:xfrm>
          <a:off x="16268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128815</xdr:rowOff>
    </xdr:from>
    <xdr:to>
      <xdr:col>81</xdr:col>
      <xdr:colOff>101600</xdr:colOff>
      <xdr:row>61</xdr:row>
      <xdr:rowOff>58965</xdr:rowOff>
    </xdr:to>
    <xdr:sp macro="" textlink="">
      <xdr:nvSpPr>
        <xdr:cNvPr id="599" name="フローチャート: 判断 598"/>
        <xdr:cNvSpPr/>
      </xdr:nvSpPr>
      <xdr:spPr>
        <a:xfrm>
          <a:off x="15430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154940</xdr:rowOff>
    </xdr:from>
    <xdr:to>
      <xdr:col>76</xdr:col>
      <xdr:colOff>165100</xdr:colOff>
      <xdr:row>61</xdr:row>
      <xdr:rowOff>85090</xdr:rowOff>
    </xdr:to>
    <xdr:sp macro="" textlink="">
      <xdr:nvSpPr>
        <xdr:cNvPr id="600" name="フローチャート: 判断 599"/>
        <xdr:cNvSpPr/>
      </xdr:nvSpPr>
      <xdr:spPr>
        <a:xfrm>
          <a:off x="14541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119017</xdr:rowOff>
    </xdr:from>
    <xdr:to>
      <xdr:col>72</xdr:col>
      <xdr:colOff>38100</xdr:colOff>
      <xdr:row>63</xdr:row>
      <xdr:rowOff>49167</xdr:rowOff>
    </xdr:to>
    <xdr:sp macro="" textlink="">
      <xdr:nvSpPr>
        <xdr:cNvPr id="601" name="フローチャート: 判断 600"/>
        <xdr:cNvSpPr/>
      </xdr:nvSpPr>
      <xdr:spPr>
        <a:xfrm>
          <a:off x="13652500" y="1074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2" name="テキスト ボックス 6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3" name="テキスト ボックス 6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4" name="テキスト ボックス 6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5" name="テキスト ボックス 6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6" name="テキスト ボックス 6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9616</xdr:rowOff>
    </xdr:from>
    <xdr:to>
      <xdr:col>85</xdr:col>
      <xdr:colOff>177800</xdr:colOff>
      <xdr:row>63</xdr:row>
      <xdr:rowOff>111216</xdr:rowOff>
    </xdr:to>
    <xdr:sp macro="" textlink="">
      <xdr:nvSpPr>
        <xdr:cNvPr id="607" name="楕円 606"/>
        <xdr:cNvSpPr/>
      </xdr:nvSpPr>
      <xdr:spPr>
        <a:xfrm>
          <a:off x="16268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95993</xdr:rowOff>
    </xdr:from>
    <xdr:ext cx="405111" cy="259045"/>
    <xdr:sp macro="" textlink="">
      <xdr:nvSpPr>
        <xdr:cNvPr id="608" name="【保健センター・保健所】&#10;有形固定資産減価償却率該当値テキスト"/>
        <xdr:cNvSpPr txBox="1"/>
      </xdr:nvSpPr>
      <xdr:spPr>
        <a:xfrm>
          <a:off x="16357600" y="1072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71665</xdr:rowOff>
    </xdr:from>
    <xdr:to>
      <xdr:col>81</xdr:col>
      <xdr:colOff>101600</xdr:colOff>
      <xdr:row>64</xdr:row>
      <xdr:rowOff>1815</xdr:rowOff>
    </xdr:to>
    <xdr:sp macro="" textlink="">
      <xdr:nvSpPr>
        <xdr:cNvPr id="609" name="楕円 608"/>
        <xdr:cNvSpPr/>
      </xdr:nvSpPr>
      <xdr:spPr>
        <a:xfrm>
          <a:off x="15430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60416</xdr:rowOff>
    </xdr:from>
    <xdr:to>
      <xdr:col>85</xdr:col>
      <xdr:colOff>127000</xdr:colOff>
      <xdr:row>63</xdr:row>
      <xdr:rowOff>122465</xdr:rowOff>
    </xdr:to>
    <xdr:cxnSp macro="">
      <xdr:nvCxnSpPr>
        <xdr:cNvPr id="610" name="直線コネクタ 609"/>
        <xdr:cNvCxnSpPr/>
      </xdr:nvCxnSpPr>
      <xdr:spPr>
        <a:xfrm flipV="1">
          <a:off x="15481300" y="10861766"/>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136978</xdr:rowOff>
    </xdr:from>
    <xdr:to>
      <xdr:col>76</xdr:col>
      <xdr:colOff>165100</xdr:colOff>
      <xdr:row>64</xdr:row>
      <xdr:rowOff>67128</xdr:rowOff>
    </xdr:to>
    <xdr:sp macro="" textlink="">
      <xdr:nvSpPr>
        <xdr:cNvPr id="611" name="楕円 610"/>
        <xdr:cNvSpPr/>
      </xdr:nvSpPr>
      <xdr:spPr>
        <a:xfrm>
          <a:off x="14541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122465</xdr:rowOff>
    </xdr:from>
    <xdr:to>
      <xdr:col>81</xdr:col>
      <xdr:colOff>50800</xdr:colOff>
      <xdr:row>64</xdr:row>
      <xdr:rowOff>16328</xdr:rowOff>
    </xdr:to>
    <xdr:cxnSp macro="">
      <xdr:nvCxnSpPr>
        <xdr:cNvPr id="612" name="直線コネクタ 611"/>
        <xdr:cNvCxnSpPr/>
      </xdr:nvCxnSpPr>
      <xdr:spPr>
        <a:xfrm flipV="1">
          <a:off x="14592300" y="10923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30843</xdr:rowOff>
    </xdr:from>
    <xdr:to>
      <xdr:col>72</xdr:col>
      <xdr:colOff>38100</xdr:colOff>
      <xdr:row>64</xdr:row>
      <xdr:rowOff>132443</xdr:rowOff>
    </xdr:to>
    <xdr:sp macro="" textlink="">
      <xdr:nvSpPr>
        <xdr:cNvPr id="613" name="楕円 612"/>
        <xdr:cNvSpPr/>
      </xdr:nvSpPr>
      <xdr:spPr>
        <a:xfrm>
          <a:off x="13652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16328</xdr:rowOff>
    </xdr:from>
    <xdr:to>
      <xdr:col>76</xdr:col>
      <xdr:colOff>114300</xdr:colOff>
      <xdr:row>64</xdr:row>
      <xdr:rowOff>81643</xdr:rowOff>
    </xdr:to>
    <xdr:cxnSp macro="">
      <xdr:nvCxnSpPr>
        <xdr:cNvPr id="614" name="直線コネクタ 613"/>
        <xdr:cNvCxnSpPr/>
      </xdr:nvCxnSpPr>
      <xdr:spPr>
        <a:xfrm flipV="1">
          <a:off x="13703300" y="10989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75492</xdr:rowOff>
    </xdr:from>
    <xdr:ext cx="405111" cy="259045"/>
    <xdr:sp macro="" textlink="">
      <xdr:nvSpPr>
        <xdr:cNvPr id="615" name="n_1aveValue【保健センター・保健所】&#10;有形固定資産減価償却率"/>
        <xdr:cNvSpPr txBox="1"/>
      </xdr:nvSpPr>
      <xdr:spPr>
        <a:xfrm>
          <a:off x="15266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616" name="n_2aveValue【保健センター・保健所】&#10;有形固定資産減価償却率"/>
        <xdr:cNvSpPr txBox="1"/>
      </xdr:nvSpPr>
      <xdr:spPr>
        <a:xfrm>
          <a:off x="14389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65694</xdr:rowOff>
    </xdr:from>
    <xdr:ext cx="405111" cy="259045"/>
    <xdr:sp macro="" textlink="">
      <xdr:nvSpPr>
        <xdr:cNvPr id="617" name="n_3aveValue【保健センター・保健所】&#10;有形固定資産減価償却率"/>
        <xdr:cNvSpPr txBox="1"/>
      </xdr:nvSpPr>
      <xdr:spPr>
        <a:xfrm>
          <a:off x="13500744" y="10524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164392</xdr:rowOff>
    </xdr:from>
    <xdr:ext cx="405111" cy="259045"/>
    <xdr:sp macro="" textlink="">
      <xdr:nvSpPr>
        <xdr:cNvPr id="618" name="n_1mainValue【保健センター・保健所】&#10;有形固定資産減価償却率"/>
        <xdr:cNvSpPr txBox="1"/>
      </xdr:nvSpPr>
      <xdr:spPr>
        <a:xfrm>
          <a:off x="152660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58255</xdr:rowOff>
    </xdr:from>
    <xdr:ext cx="405111" cy="259045"/>
    <xdr:sp macro="" textlink="">
      <xdr:nvSpPr>
        <xdr:cNvPr id="619" name="n_2mainValue【保健センター・保健所】&#10;有形固定資産減価償却率"/>
        <xdr:cNvSpPr txBox="1"/>
      </xdr:nvSpPr>
      <xdr:spPr>
        <a:xfrm>
          <a:off x="14389744" y="110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123570</xdr:rowOff>
    </xdr:from>
    <xdr:ext cx="405111" cy="259045"/>
    <xdr:sp macro="" textlink="">
      <xdr:nvSpPr>
        <xdr:cNvPr id="620" name="n_3mainValue【保健センター・保健所】&#10;有形固定資産減価償却率"/>
        <xdr:cNvSpPr txBox="1"/>
      </xdr:nvSpPr>
      <xdr:spPr>
        <a:xfrm>
          <a:off x="13500744" y="1109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9" name="テキスト ボックス 6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0" name="直線コネクタ 6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1" name="直線コネクタ 6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2" name="テキスト ボックス 6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3" name="直線コネクタ 6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4" name="テキスト ボックス 6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5" name="直線コネクタ 6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6" name="テキスト ボックス 6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7" name="直線コネクタ 6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8" name="テキスト ボックス 6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9" name="直線コネクタ 6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0" name="テキスト ボックス 6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44450</xdr:rowOff>
    </xdr:from>
    <xdr:to>
      <xdr:col>116</xdr:col>
      <xdr:colOff>62864</xdr:colOff>
      <xdr:row>63</xdr:row>
      <xdr:rowOff>69850</xdr:rowOff>
    </xdr:to>
    <xdr:cxnSp macro="">
      <xdr:nvCxnSpPr>
        <xdr:cNvPr id="644" name="直線コネクタ 643"/>
        <xdr:cNvCxnSpPr/>
      </xdr:nvCxnSpPr>
      <xdr:spPr>
        <a:xfrm flipV="1">
          <a:off x="22160864" y="9474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45"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46" name="直線コネクタ 645"/>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162577</xdr:rowOff>
    </xdr:from>
    <xdr:ext cx="469744" cy="259045"/>
    <xdr:sp macro="" textlink="">
      <xdr:nvSpPr>
        <xdr:cNvPr id="647" name="【保健センター・保健所】&#10;一人当たり面積最大値テキスト"/>
        <xdr:cNvSpPr txBox="1"/>
      </xdr:nvSpPr>
      <xdr:spPr>
        <a:xfrm>
          <a:off x="22199600"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44450</xdr:rowOff>
    </xdr:from>
    <xdr:to>
      <xdr:col>116</xdr:col>
      <xdr:colOff>152400</xdr:colOff>
      <xdr:row>55</xdr:row>
      <xdr:rowOff>44450</xdr:rowOff>
    </xdr:to>
    <xdr:cxnSp macro="">
      <xdr:nvCxnSpPr>
        <xdr:cNvPr id="648" name="直線コネクタ 647"/>
        <xdr:cNvCxnSpPr/>
      </xdr:nvCxnSpPr>
      <xdr:spPr>
        <a:xfrm>
          <a:off x="22072600" y="947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49"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0" name="フローチャート: 判断 64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651" name="フローチャート: 判断 650"/>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152400</xdr:rowOff>
    </xdr:from>
    <xdr:to>
      <xdr:col>107</xdr:col>
      <xdr:colOff>101600</xdr:colOff>
      <xdr:row>61</xdr:row>
      <xdr:rowOff>82550</xdr:rowOff>
    </xdr:to>
    <xdr:sp macro="" textlink="">
      <xdr:nvSpPr>
        <xdr:cNvPr id="652" name="フローチャート: 判断 651"/>
        <xdr:cNvSpPr/>
      </xdr:nvSpPr>
      <xdr:spPr>
        <a:xfrm>
          <a:off x="20383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146050</xdr:rowOff>
    </xdr:from>
    <xdr:to>
      <xdr:col>102</xdr:col>
      <xdr:colOff>165100</xdr:colOff>
      <xdr:row>60</xdr:row>
      <xdr:rowOff>76200</xdr:rowOff>
    </xdr:to>
    <xdr:sp macro="" textlink="">
      <xdr:nvSpPr>
        <xdr:cNvPr id="653" name="フローチャート: 判断 652"/>
        <xdr:cNvSpPr/>
      </xdr:nvSpPr>
      <xdr:spPr>
        <a:xfrm>
          <a:off x="19494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659" name="楕円 658"/>
        <xdr:cNvSpPr/>
      </xdr:nvSpPr>
      <xdr:spPr>
        <a:xfrm>
          <a:off x="221107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168927</xdr:rowOff>
    </xdr:from>
    <xdr:ext cx="469744" cy="259045"/>
    <xdr:sp macro="" textlink="">
      <xdr:nvSpPr>
        <xdr:cNvPr id="660" name="【保健センター・保健所】&#10;一人当たり面積該当値テキスト"/>
        <xdr:cNvSpPr txBox="1"/>
      </xdr:nvSpPr>
      <xdr:spPr>
        <a:xfrm>
          <a:off x="22199600"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19050</xdr:rowOff>
    </xdr:from>
    <xdr:to>
      <xdr:col>112</xdr:col>
      <xdr:colOff>38100</xdr:colOff>
      <xdr:row>61</xdr:row>
      <xdr:rowOff>120650</xdr:rowOff>
    </xdr:to>
    <xdr:sp macro="" textlink="">
      <xdr:nvSpPr>
        <xdr:cNvPr id="661" name="楕円 660"/>
        <xdr:cNvSpPr/>
      </xdr:nvSpPr>
      <xdr:spPr>
        <a:xfrm>
          <a:off x="21272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69850</xdr:rowOff>
    </xdr:from>
    <xdr:to>
      <xdr:col>116</xdr:col>
      <xdr:colOff>63500</xdr:colOff>
      <xdr:row>61</xdr:row>
      <xdr:rowOff>69850</xdr:rowOff>
    </xdr:to>
    <xdr:cxnSp macro="">
      <xdr:nvCxnSpPr>
        <xdr:cNvPr id="662" name="直線コネクタ 661"/>
        <xdr:cNvCxnSpPr/>
      </xdr:nvCxnSpPr>
      <xdr:spPr>
        <a:xfrm>
          <a:off x="21323300" y="10528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31750</xdr:rowOff>
    </xdr:from>
    <xdr:to>
      <xdr:col>107</xdr:col>
      <xdr:colOff>101600</xdr:colOff>
      <xdr:row>61</xdr:row>
      <xdr:rowOff>133350</xdr:rowOff>
    </xdr:to>
    <xdr:sp macro="" textlink="">
      <xdr:nvSpPr>
        <xdr:cNvPr id="663" name="楕円 662"/>
        <xdr:cNvSpPr/>
      </xdr:nvSpPr>
      <xdr:spPr>
        <a:xfrm>
          <a:off x="20383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69850</xdr:rowOff>
    </xdr:from>
    <xdr:to>
      <xdr:col>111</xdr:col>
      <xdr:colOff>177800</xdr:colOff>
      <xdr:row>61</xdr:row>
      <xdr:rowOff>82550</xdr:rowOff>
    </xdr:to>
    <xdr:cxnSp macro="">
      <xdr:nvCxnSpPr>
        <xdr:cNvPr id="664" name="直線コネクタ 663"/>
        <xdr:cNvCxnSpPr/>
      </xdr:nvCxnSpPr>
      <xdr:spPr>
        <a:xfrm flipV="1">
          <a:off x="20434300" y="1052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65" name="楕円 664"/>
        <xdr:cNvSpPr/>
      </xdr:nvSpPr>
      <xdr:spPr>
        <a:xfrm>
          <a:off x="194945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82550</xdr:rowOff>
    </xdr:from>
    <xdr:to>
      <xdr:col>107</xdr:col>
      <xdr:colOff>50800</xdr:colOff>
      <xdr:row>61</xdr:row>
      <xdr:rowOff>82550</xdr:rowOff>
    </xdr:to>
    <xdr:cxnSp macro="">
      <xdr:nvCxnSpPr>
        <xdr:cNvPr id="666" name="直線コネクタ 665"/>
        <xdr:cNvCxnSpPr/>
      </xdr:nvCxnSpPr>
      <xdr:spPr>
        <a:xfrm>
          <a:off x="19545300" y="1054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67"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668" name="n_2aveValue【保健センター・保健所】&#10;一人当たり面積"/>
        <xdr:cNvSpPr txBox="1"/>
      </xdr:nvSpPr>
      <xdr:spPr>
        <a:xfrm>
          <a:off x="20199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92727</xdr:rowOff>
    </xdr:from>
    <xdr:ext cx="469744" cy="259045"/>
    <xdr:sp macro="" textlink="">
      <xdr:nvSpPr>
        <xdr:cNvPr id="669" name="n_3aveValue【保健センター・保健所】&#10;一人当たり面積"/>
        <xdr:cNvSpPr txBox="1"/>
      </xdr:nvSpPr>
      <xdr:spPr>
        <a:xfrm>
          <a:off x="19310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137177</xdr:rowOff>
    </xdr:from>
    <xdr:ext cx="469744" cy="259045"/>
    <xdr:sp macro="" textlink="">
      <xdr:nvSpPr>
        <xdr:cNvPr id="670" name="n_1main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71" name="n_2main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72" name="n_3main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83" name="テキスト ボックス 68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84" name="直線コネクタ 68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85" name="テキスト ボックス 68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86" name="直線コネクタ 68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87" name="テキスト ボックス 68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88" name="直線コネクタ 68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89" name="テキスト ボックス 68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90" name="直線コネクタ 68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91" name="テキスト ボックス 69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2" name="直線コネクタ 6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3" name="テキスト ボックス 6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99822</xdr:rowOff>
    </xdr:from>
    <xdr:to>
      <xdr:col>85</xdr:col>
      <xdr:colOff>126364</xdr:colOff>
      <xdr:row>85</xdr:row>
      <xdr:rowOff>136398</xdr:rowOff>
    </xdr:to>
    <xdr:cxnSp macro="">
      <xdr:nvCxnSpPr>
        <xdr:cNvPr id="695" name="直線コネクタ 694"/>
        <xdr:cNvCxnSpPr/>
      </xdr:nvCxnSpPr>
      <xdr:spPr>
        <a:xfrm flipV="1">
          <a:off x="16318864" y="1364437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140225</xdr:rowOff>
    </xdr:from>
    <xdr:ext cx="405111" cy="259045"/>
    <xdr:sp macro="" textlink="">
      <xdr:nvSpPr>
        <xdr:cNvPr id="696" name="【消防施設】&#10;有形固定資産減価償却率最小値テキスト"/>
        <xdr:cNvSpPr txBox="1"/>
      </xdr:nvSpPr>
      <xdr:spPr>
        <a:xfrm>
          <a:off x="16357600" y="1471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136398</xdr:rowOff>
    </xdr:from>
    <xdr:to>
      <xdr:col>86</xdr:col>
      <xdr:colOff>25400</xdr:colOff>
      <xdr:row>85</xdr:row>
      <xdr:rowOff>136398</xdr:rowOff>
    </xdr:to>
    <xdr:cxnSp macro="">
      <xdr:nvCxnSpPr>
        <xdr:cNvPr id="697" name="直線コネクタ 696"/>
        <xdr:cNvCxnSpPr/>
      </xdr:nvCxnSpPr>
      <xdr:spPr>
        <a:xfrm>
          <a:off x="16230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46499</xdr:rowOff>
    </xdr:from>
    <xdr:ext cx="405111" cy="259045"/>
    <xdr:sp macro="" textlink="">
      <xdr:nvSpPr>
        <xdr:cNvPr id="698" name="【消防施設】&#10;有形固定資産減価償却率最大値テキスト"/>
        <xdr:cNvSpPr txBox="1"/>
      </xdr:nvSpPr>
      <xdr:spPr>
        <a:xfrm>
          <a:off x="16357600" y="1341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99822</xdr:rowOff>
    </xdr:from>
    <xdr:to>
      <xdr:col>86</xdr:col>
      <xdr:colOff>25400</xdr:colOff>
      <xdr:row>79</xdr:row>
      <xdr:rowOff>99822</xdr:rowOff>
    </xdr:to>
    <xdr:cxnSp macro="">
      <xdr:nvCxnSpPr>
        <xdr:cNvPr id="699" name="直線コネクタ 698"/>
        <xdr:cNvCxnSpPr/>
      </xdr:nvCxnSpPr>
      <xdr:spPr>
        <a:xfrm>
          <a:off x="16230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700" name="【消防施設】&#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701" name="フローチャート: 判断 700"/>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129032</xdr:rowOff>
    </xdr:from>
    <xdr:to>
      <xdr:col>81</xdr:col>
      <xdr:colOff>101600</xdr:colOff>
      <xdr:row>82</xdr:row>
      <xdr:rowOff>59182</xdr:rowOff>
    </xdr:to>
    <xdr:sp macro="" textlink="">
      <xdr:nvSpPr>
        <xdr:cNvPr id="702" name="フローチャート: 判断 701"/>
        <xdr:cNvSpPr/>
      </xdr:nvSpPr>
      <xdr:spPr>
        <a:xfrm>
          <a:off x="15430500" y="140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03" name="フローチャート: 判断 702"/>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94742</xdr:rowOff>
    </xdr:from>
    <xdr:to>
      <xdr:col>72</xdr:col>
      <xdr:colOff>38100</xdr:colOff>
      <xdr:row>82</xdr:row>
      <xdr:rowOff>24892</xdr:rowOff>
    </xdr:to>
    <xdr:sp macro="" textlink="">
      <xdr:nvSpPr>
        <xdr:cNvPr id="704" name="フローチャート: 判断 703"/>
        <xdr:cNvSpPr/>
      </xdr:nvSpPr>
      <xdr:spPr>
        <a:xfrm>
          <a:off x="13652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5" name="テキスト ボックス 7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6" name="テキスト ボックス 7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7" name="テキスト ボックス 7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8" name="テキスト ボックス 7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9" name="テキスト ボックス 7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85598</xdr:rowOff>
    </xdr:from>
    <xdr:to>
      <xdr:col>85</xdr:col>
      <xdr:colOff>177800</xdr:colOff>
      <xdr:row>86</xdr:row>
      <xdr:rowOff>15748</xdr:rowOff>
    </xdr:to>
    <xdr:sp macro="" textlink="">
      <xdr:nvSpPr>
        <xdr:cNvPr id="710" name="楕円 709"/>
        <xdr:cNvSpPr/>
      </xdr:nvSpPr>
      <xdr:spPr>
        <a:xfrm>
          <a:off x="16268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525</xdr:rowOff>
    </xdr:from>
    <xdr:ext cx="405111" cy="259045"/>
    <xdr:sp macro="" textlink="">
      <xdr:nvSpPr>
        <xdr:cNvPr id="711" name="【消防施設】&#10;有形固定資産減価償却率該当値テキスト"/>
        <xdr:cNvSpPr txBox="1"/>
      </xdr:nvSpPr>
      <xdr:spPr>
        <a:xfrm>
          <a:off x="16357600" y="1457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138176</xdr:rowOff>
    </xdr:from>
    <xdr:to>
      <xdr:col>81</xdr:col>
      <xdr:colOff>101600</xdr:colOff>
      <xdr:row>86</xdr:row>
      <xdr:rowOff>68326</xdr:rowOff>
    </xdr:to>
    <xdr:sp macro="" textlink="">
      <xdr:nvSpPr>
        <xdr:cNvPr id="712" name="楕円 711"/>
        <xdr:cNvSpPr/>
      </xdr:nvSpPr>
      <xdr:spPr>
        <a:xfrm>
          <a:off x="15430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136398</xdr:rowOff>
    </xdr:from>
    <xdr:to>
      <xdr:col>85</xdr:col>
      <xdr:colOff>127000</xdr:colOff>
      <xdr:row>86</xdr:row>
      <xdr:rowOff>17526</xdr:rowOff>
    </xdr:to>
    <xdr:cxnSp macro="">
      <xdr:nvCxnSpPr>
        <xdr:cNvPr id="713" name="直線コネクタ 712"/>
        <xdr:cNvCxnSpPr/>
      </xdr:nvCxnSpPr>
      <xdr:spPr>
        <a:xfrm flipV="1">
          <a:off x="15481300" y="1470964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14732</xdr:rowOff>
    </xdr:from>
    <xdr:to>
      <xdr:col>76</xdr:col>
      <xdr:colOff>165100</xdr:colOff>
      <xdr:row>86</xdr:row>
      <xdr:rowOff>116332</xdr:rowOff>
    </xdr:to>
    <xdr:sp macro="" textlink="">
      <xdr:nvSpPr>
        <xdr:cNvPr id="714" name="楕円 713"/>
        <xdr:cNvSpPr/>
      </xdr:nvSpPr>
      <xdr:spPr>
        <a:xfrm>
          <a:off x="14541500" y="1475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17526</xdr:rowOff>
    </xdr:from>
    <xdr:to>
      <xdr:col>81</xdr:col>
      <xdr:colOff>50800</xdr:colOff>
      <xdr:row>86</xdr:row>
      <xdr:rowOff>65532</xdr:rowOff>
    </xdr:to>
    <xdr:cxnSp macro="">
      <xdr:nvCxnSpPr>
        <xdr:cNvPr id="715" name="直線コネクタ 714"/>
        <xdr:cNvCxnSpPr/>
      </xdr:nvCxnSpPr>
      <xdr:spPr>
        <a:xfrm flipV="1">
          <a:off x="14592300" y="147622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126746</xdr:rowOff>
    </xdr:from>
    <xdr:to>
      <xdr:col>72</xdr:col>
      <xdr:colOff>38100</xdr:colOff>
      <xdr:row>86</xdr:row>
      <xdr:rowOff>56896</xdr:rowOff>
    </xdr:to>
    <xdr:sp macro="" textlink="">
      <xdr:nvSpPr>
        <xdr:cNvPr id="716" name="楕円 715"/>
        <xdr:cNvSpPr/>
      </xdr:nvSpPr>
      <xdr:spPr>
        <a:xfrm>
          <a:off x="1365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6096</xdr:rowOff>
    </xdr:from>
    <xdr:to>
      <xdr:col>76</xdr:col>
      <xdr:colOff>114300</xdr:colOff>
      <xdr:row>86</xdr:row>
      <xdr:rowOff>65532</xdr:rowOff>
    </xdr:to>
    <xdr:cxnSp macro="">
      <xdr:nvCxnSpPr>
        <xdr:cNvPr id="717" name="直線コネクタ 716"/>
        <xdr:cNvCxnSpPr/>
      </xdr:nvCxnSpPr>
      <xdr:spPr>
        <a:xfrm>
          <a:off x="13703300" y="14750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75709</xdr:rowOff>
    </xdr:from>
    <xdr:ext cx="405111" cy="259045"/>
    <xdr:sp macro="" textlink="">
      <xdr:nvSpPr>
        <xdr:cNvPr id="718" name="n_1aveValue【消防施設】&#10;有形固定資産減価償却率"/>
        <xdr:cNvSpPr txBox="1"/>
      </xdr:nvSpPr>
      <xdr:spPr>
        <a:xfrm>
          <a:off x="15266044" y="1379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719" name="n_2aveValue【消防施設】&#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41419</xdr:rowOff>
    </xdr:from>
    <xdr:ext cx="405111" cy="259045"/>
    <xdr:sp macro="" textlink="">
      <xdr:nvSpPr>
        <xdr:cNvPr id="720" name="n_3aveValue【消防施設】&#10;有形固定資産減価償却率"/>
        <xdr:cNvSpPr txBox="1"/>
      </xdr:nvSpPr>
      <xdr:spPr>
        <a:xfrm>
          <a:off x="135007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59453</xdr:rowOff>
    </xdr:from>
    <xdr:ext cx="405111" cy="259045"/>
    <xdr:sp macro="" textlink="">
      <xdr:nvSpPr>
        <xdr:cNvPr id="721" name="n_1mainValue【消防施設】&#10;有形固定資産減価償却率"/>
        <xdr:cNvSpPr txBox="1"/>
      </xdr:nvSpPr>
      <xdr:spPr>
        <a:xfrm>
          <a:off x="15266044" y="1480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107459</xdr:rowOff>
    </xdr:from>
    <xdr:ext cx="405111" cy="259045"/>
    <xdr:sp macro="" textlink="">
      <xdr:nvSpPr>
        <xdr:cNvPr id="722" name="n_2mainValue【消防施設】&#10;有形固定資産減価償却率"/>
        <xdr:cNvSpPr txBox="1"/>
      </xdr:nvSpPr>
      <xdr:spPr>
        <a:xfrm>
          <a:off x="14389744" y="1485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48023</xdr:rowOff>
    </xdr:from>
    <xdr:ext cx="405111" cy="259045"/>
    <xdr:sp macro="" textlink="">
      <xdr:nvSpPr>
        <xdr:cNvPr id="723" name="n_3mainValue【消防施設】&#10;有形固定資産減価償却率"/>
        <xdr:cNvSpPr txBox="1"/>
      </xdr:nvSpPr>
      <xdr:spPr>
        <a:xfrm>
          <a:off x="13500744"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2" name="テキスト ボックス 7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3" name="直線コネクタ 7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34" name="テキスト ボックス 73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35" name="直線コネクタ 73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6" name="テキスト ボックス 73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7" name="直線コネクタ 73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8" name="テキスト ボックス 73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9" name="直線コネクタ 7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0" name="テキスト ボックス 7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1" name="直線コネクタ 74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2" name="テキスト ボックス 74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3" name="直線コネクタ 74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4" name="テキスト ボックス 74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85</xdr:row>
      <xdr:rowOff>133350</xdr:rowOff>
    </xdr:to>
    <xdr:cxnSp macro="">
      <xdr:nvCxnSpPr>
        <xdr:cNvPr id="748" name="直線コネクタ 747"/>
        <xdr:cNvCxnSpPr/>
      </xdr:nvCxnSpPr>
      <xdr:spPr>
        <a:xfrm flipV="1">
          <a:off x="22160864" y="133540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749" name="【消防施設】&#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750" name="直線コネクタ 74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51"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52" name="直線コネクタ 751"/>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3827</xdr:rowOff>
    </xdr:from>
    <xdr:ext cx="469744" cy="259045"/>
    <xdr:sp macro="" textlink="">
      <xdr:nvSpPr>
        <xdr:cNvPr id="753" name="【消防施設】&#10;一人当たり面積平均値テキスト"/>
        <xdr:cNvSpPr txBox="1"/>
      </xdr:nvSpPr>
      <xdr:spPr>
        <a:xfrm>
          <a:off x="22199600" y="1389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754" name="フローチャート: 判断 753"/>
        <xdr:cNvSpPr/>
      </xdr:nvSpPr>
      <xdr:spPr>
        <a:xfrm>
          <a:off x="221107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6350</xdr:rowOff>
    </xdr:from>
    <xdr:to>
      <xdr:col>112</xdr:col>
      <xdr:colOff>38100</xdr:colOff>
      <xdr:row>80</xdr:row>
      <xdr:rowOff>107950</xdr:rowOff>
    </xdr:to>
    <xdr:sp macro="" textlink="">
      <xdr:nvSpPr>
        <xdr:cNvPr id="755" name="フローチャート: 判断 754"/>
        <xdr:cNvSpPr/>
      </xdr:nvSpPr>
      <xdr:spPr>
        <a:xfrm>
          <a:off x="21272500" y="1372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25400</xdr:rowOff>
    </xdr:from>
    <xdr:to>
      <xdr:col>107</xdr:col>
      <xdr:colOff>101600</xdr:colOff>
      <xdr:row>80</xdr:row>
      <xdr:rowOff>127000</xdr:rowOff>
    </xdr:to>
    <xdr:sp macro="" textlink="">
      <xdr:nvSpPr>
        <xdr:cNvPr id="756" name="フローチャート: 判断 755"/>
        <xdr:cNvSpPr/>
      </xdr:nvSpPr>
      <xdr:spPr>
        <a:xfrm>
          <a:off x="203835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139700</xdr:rowOff>
    </xdr:from>
    <xdr:to>
      <xdr:col>102</xdr:col>
      <xdr:colOff>165100</xdr:colOff>
      <xdr:row>82</xdr:row>
      <xdr:rowOff>69850</xdr:rowOff>
    </xdr:to>
    <xdr:sp macro="" textlink="">
      <xdr:nvSpPr>
        <xdr:cNvPr id="757" name="フローチャート: 判断 756"/>
        <xdr:cNvSpPr/>
      </xdr:nvSpPr>
      <xdr:spPr>
        <a:xfrm>
          <a:off x="19494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82550</xdr:rowOff>
    </xdr:from>
    <xdr:to>
      <xdr:col>116</xdr:col>
      <xdr:colOff>114300</xdr:colOff>
      <xdr:row>79</xdr:row>
      <xdr:rowOff>12700</xdr:rowOff>
    </xdr:to>
    <xdr:sp macro="" textlink="">
      <xdr:nvSpPr>
        <xdr:cNvPr id="763" name="楕円 762"/>
        <xdr:cNvSpPr/>
      </xdr:nvSpPr>
      <xdr:spPr>
        <a:xfrm>
          <a:off x="22110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105427</xdr:rowOff>
    </xdr:from>
    <xdr:ext cx="469744" cy="259045"/>
    <xdr:sp macro="" textlink="">
      <xdr:nvSpPr>
        <xdr:cNvPr id="764" name="【消防施設】&#10;一人当たり面積該当値テキスト"/>
        <xdr:cNvSpPr txBox="1"/>
      </xdr:nvSpPr>
      <xdr:spPr>
        <a:xfrm>
          <a:off x="22199600"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139700</xdr:rowOff>
    </xdr:from>
    <xdr:to>
      <xdr:col>112</xdr:col>
      <xdr:colOff>38100</xdr:colOff>
      <xdr:row>79</xdr:row>
      <xdr:rowOff>69850</xdr:rowOff>
    </xdr:to>
    <xdr:sp macro="" textlink="">
      <xdr:nvSpPr>
        <xdr:cNvPr id="765" name="楕円 764"/>
        <xdr:cNvSpPr/>
      </xdr:nvSpPr>
      <xdr:spPr>
        <a:xfrm>
          <a:off x="2127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133350</xdr:rowOff>
    </xdr:from>
    <xdr:to>
      <xdr:col>116</xdr:col>
      <xdr:colOff>63500</xdr:colOff>
      <xdr:row>79</xdr:row>
      <xdr:rowOff>19050</xdr:rowOff>
    </xdr:to>
    <xdr:cxnSp macro="">
      <xdr:nvCxnSpPr>
        <xdr:cNvPr id="766" name="直線コネクタ 765"/>
        <xdr:cNvCxnSpPr/>
      </xdr:nvCxnSpPr>
      <xdr:spPr>
        <a:xfrm flipV="1">
          <a:off x="21323300" y="13506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158750</xdr:rowOff>
    </xdr:from>
    <xdr:to>
      <xdr:col>107</xdr:col>
      <xdr:colOff>101600</xdr:colOff>
      <xdr:row>79</xdr:row>
      <xdr:rowOff>88900</xdr:rowOff>
    </xdr:to>
    <xdr:sp macro="" textlink="">
      <xdr:nvSpPr>
        <xdr:cNvPr id="767" name="楕円 766"/>
        <xdr:cNvSpPr/>
      </xdr:nvSpPr>
      <xdr:spPr>
        <a:xfrm>
          <a:off x="20383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19050</xdr:rowOff>
    </xdr:from>
    <xdr:to>
      <xdr:col>111</xdr:col>
      <xdr:colOff>177800</xdr:colOff>
      <xdr:row>79</xdr:row>
      <xdr:rowOff>38100</xdr:rowOff>
    </xdr:to>
    <xdr:cxnSp macro="">
      <xdr:nvCxnSpPr>
        <xdr:cNvPr id="768" name="直線コネクタ 767"/>
        <xdr:cNvCxnSpPr/>
      </xdr:nvCxnSpPr>
      <xdr:spPr>
        <a:xfrm flipV="1">
          <a:off x="20434300" y="13563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769" name="楕円 768"/>
        <xdr:cNvSpPr/>
      </xdr:nvSpPr>
      <xdr:spPr>
        <a:xfrm>
          <a:off x="19494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38100</xdr:rowOff>
    </xdr:from>
    <xdr:to>
      <xdr:col>107</xdr:col>
      <xdr:colOff>50800</xdr:colOff>
      <xdr:row>79</xdr:row>
      <xdr:rowOff>95250</xdr:rowOff>
    </xdr:to>
    <xdr:cxnSp macro="">
      <xdr:nvCxnSpPr>
        <xdr:cNvPr id="770" name="直線コネクタ 769"/>
        <xdr:cNvCxnSpPr/>
      </xdr:nvCxnSpPr>
      <xdr:spPr>
        <a:xfrm flipV="1">
          <a:off x="19545300" y="13582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99077</xdr:rowOff>
    </xdr:from>
    <xdr:ext cx="469744" cy="259045"/>
    <xdr:sp macro="" textlink="">
      <xdr:nvSpPr>
        <xdr:cNvPr id="771" name="n_1aveValue【消防施設】&#10;一人当たり面積"/>
        <xdr:cNvSpPr txBox="1"/>
      </xdr:nvSpPr>
      <xdr:spPr>
        <a:xfrm>
          <a:off x="21075727" y="138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772" name="n_2aveValue【消防施設】&#10;一人当たり面積"/>
        <xdr:cNvSpPr txBox="1"/>
      </xdr:nvSpPr>
      <xdr:spPr>
        <a:xfrm>
          <a:off x="20199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60977</xdr:rowOff>
    </xdr:from>
    <xdr:ext cx="469744" cy="259045"/>
    <xdr:sp macro="" textlink="">
      <xdr:nvSpPr>
        <xdr:cNvPr id="773" name="n_3aveValue【消防施設】&#10;一人当たり面積"/>
        <xdr:cNvSpPr txBox="1"/>
      </xdr:nvSpPr>
      <xdr:spPr>
        <a:xfrm>
          <a:off x="19310427" y="1411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86377</xdr:rowOff>
    </xdr:from>
    <xdr:ext cx="469744" cy="259045"/>
    <xdr:sp macro="" textlink="">
      <xdr:nvSpPr>
        <xdr:cNvPr id="774" name="n_1mainValue【消防施設】&#10;一人当たり面積"/>
        <xdr:cNvSpPr txBox="1"/>
      </xdr:nvSpPr>
      <xdr:spPr>
        <a:xfrm>
          <a:off x="210757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105427</xdr:rowOff>
    </xdr:from>
    <xdr:ext cx="469744" cy="259045"/>
    <xdr:sp macro="" textlink="">
      <xdr:nvSpPr>
        <xdr:cNvPr id="775" name="n_2mainValue【消防施設】&#10;一人当たり面積"/>
        <xdr:cNvSpPr txBox="1"/>
      </xdr:nvSpPr>
      <xdr:spPr>
        <a:xfrm>
          <a:off x="20199427"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776" name="n_3mainValue【消防施設】&#10;一人当たり面積"/>
        <xdr:cNvSpPr txBox="1"/>
      </xdr:nvSpPr>
      <xdr:spPr>
        <a:xfrm>
          <a:off x="19310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87" name="直線コネクタ 7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88" name="テキスト ボックス 78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9" name="直線コネクタ 7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0" name="テキスト ボックス 7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1" name="直線コネクタ 7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2" name="テキスト ボックス 7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3" name="直線コネクタ 7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4" name="テキスト ボックス 7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5" name="直線コネクタ 7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96" name="テキスト ボックス 79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7" name="直線コネクタ 7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8" name="テキスト ボックス 7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127636</xdr:rowOff>
    </xdr:to>
    <xdr:cxnSp macro="">
      <xdr:nvCxnSpPr>
        <xdr:cNvPr id="800" name="直線コネクタ 799"/>
        <xdr:cNvCxnSpPr/>
      </xdr:nvCxnSpPr>
      <xdr:spPr>
        <a:xfrm flipV="1">
          <a:off x="16318864" y="170307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801"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802" name="直線コネクタ 801"/>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803" name="【庁舎】&#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804" name="直線コネクタ 803"/>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805" name="【庁舎】&#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806" name="フローチャート: 判断 805"/>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807" name="フローチャート: 判断 806"/>
        <xdr:cNvSpPr/>
      </xdr:nvSpPr>
      <xdr:spPr>
        <a:xfrm>
          <a:off x="15430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808" name="フローチャート: 判断 807"/>
        <xdr:cNvSpPr/>
      </xdr:nvSpPr>
      <xdr:spPr>
        <a:xfrm>
          <a:off x="14541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90170</xdr:rowOff>
    </xdr:from>
    <xdr:to>
      <xdr:col>72</xdr:col>
      <xdr:colOff>38100</xdr:colOff>
      <xdr:row>103</xdr:row>
      <xdr:rowOff>20320</xdr:rowOff>
    </xdr:to>
    <xdr:sp macro="" textlink="">
      <xdr:nvSpPr>
        <xdr:cNvPr id="809" name="フローチャート: 判断 808"/>
        <xdr:cNvSpPr/>
      </xdr:nvSpPr>
      <xdr:spPr>
        <a:xfrm>
          <a:off x="13652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0" name="テキスト ボックス 8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1" name="テキスト ボックス 8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2" name="テキスト ボックス 8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3" name="テキスト ボックス 8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4" name="テキスト ボックス 8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xdr:rowOff>
    </xdr:from>
    <xdr:to>
      <xdr:col>85</xdr:col>
      <xdr:colOff>177800</xdr:colOff>
      <xdr:row>105</xdr:row>
      <xdr:rowOff>117475</xdr:rowOff>
    </xdr:to>
    <xdr:sp macro="" textlink="">
      <xdr:nvSpPr>
        <xdr:cNvPr id="815" name="楕円 814"/>
        <xdr:cNvSpPr/>
      </xdr:nvSpPr>
      <xdr:spPr>
        <a:xfrm>
          <a:off x="162687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165752</xdr:rowOff>
    </xdr:from>
    <xdr:ext cx="405111" cy="259045"/>
    <xdr:sp macro="" textlink="">
      <xdr:nvSpPr>
        <xdr:cNvPr id="816" name="【庁舎】&#10;有形固定資産減価償却率該当値テキスト"/>
        <xdr:cNvSpPr txBox="1"/>
      </xdr:nvSpPr>
      <xdr:spPr>
        <a:xfrm>
          <a:off x="163576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817" name="楕円 816"/>
        <xdr:cNvSpPr/>
      </xdr:nvSpPr>
      <xdr:spPr>
        <a:xfrm>
          <a:off x="15430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66675</xdr:rowOff>
    </xdr:from>
    <xdr:to>
      <xdr:col>85</xdr:col>
      <xdr:colOff>127000</xdr:colOff>
      <xdr:row>105</xdr:row>
      <xdr:rowOff>102870</xdr:rowOff>
    </xdr:to>
    <xdr:cxnSp macro="">
      <xdr:nvCxnSpPr>
        <xdr:cNvPr id="818" name="直線コネクタ 817"/>
        <xdr:cNvCxnSpPr/>
      </xdr:nvCxnSpPr>
      <xdr:spPr>
        <a:xfrm flipV="1">
          <a:off x="15481300" y="180689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88264</xdr:rowOff>
    </xdr:from>
    <xdr:to>
      <xdr:col>76</xdr:col>
      <xdr:colOff>165100</xdr:colOff>
      <xdr:row>106</xdr:row>
      <xdr:rowOff>18414</xdr:rowOff>
    </xdr:to>
    <xdr:sp macro="" textlink="">
      <xdr:nvSpPr>
        <xdr:cNvPr id="819" name="楕円 818"/>
        <xdr:cNvSpPr/>
      </xdr:nvSpPr>
      <xdr:spPr>
        <a:xfrm>
          <a:off x="14541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139064</xdr:rowOff>
    </xdr:to>
    <xdr:cxnSp macro="">
      <xdr:nvCxnSpPr>
        <xdr:cNvPr id="820" name="直線コネクタ 819"/>
        <xdr:cNvCxnSpPr/>
      </xdr:nvCxnSpPr>
      <xdr:spPr>
        <a:xfrm flipV="1">
          <a:off x="14592300" y="181051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821" name="楕円 820"/>
        <xdr:cNvSpPr/>
      </xdr:nvSpPr>
      <xdr:spPr>
        <a:xfrm>
          <a:off x="1365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139064</xdr:rowOff>
    </xdr:from>
    <xdr:to>
      <xdr:col>76</xdr:col>
      <xdr:colOff>114300</xdr:colOff>
      <xdr:row>105</xdr:row>
      <xdr:rowOff>163830</xdr:rowOff>
    </xdr:to>
    <xdr:cxnSp macro="">
      <xdr:nvCxnSpPr>
        <xdr:cNvPr id="822" name="直線コネクタ 821"/>
        <xdr:cNvCxnSpPr/>
      </xdr:nvCxnSpPr>
      <xdr:spPr>
        <a:xfrm flipV="1">
          <a:off x="13703300" y="181413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57802</xdr:rowOff>
    </xdr:from>
    <xdr:ext cx="405111" cy="259045"/>
    <xdr:sp macro="" textlink="">
      <xdr:nvSpPr>
        <xdr:cNvPr id="823" name="n_1aveValue【庁舎】&#10;有形固定資産減価償却率"/>
        <xdr:cNvSpPr txBox="1"/>
      </xdr:nvSpPr>
      <xdr:spPr>
        <a:xfrm>
          <a:off x="15266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71138</xdr:rowOff>
    </xdr:from>
    <xdr:ext cx="405111" cy="259045"/>
    <xdr:sp macro="" textlink="">
      <xdr:nvSpPr>
        <xdr:cNvPr id="824" name="n_2aveValue【庁舎】&#10;有形固定資産減価償却率"/>
        <xdr:cNvSpPr txBox="1"/>
      </xdr:nvSpPr>
      <xdr:spPr>
        <a:xfrm>
          <a:off x="14389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36847</xdr:rowOff>
    </xdr:from>
    <xdr:ext cx="405111" cy="259045"/>
    <xdr:sp macro="" textlink="">
      <xdr:nvSpPr>
        <xdr:cNvPr id="825" name="n_3aveValue【庁舎】&#10;有形固定資産減価償却率"/>
        <xdr:cNvSpPr txBox="1"/>
      </xdr:nvSpPr>
      <xdr:spPr>
        <a:xfrm>
          <a:off x="135007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826" name="n_1mainValue【庁舎】&#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9541</xdr:rowOff>
    </xdr:from>
    <xdr:ext cx="405111" cy="259045"/>
    <xdr:sp macro="" textlink="">
      <xdr:nvSpPr>
        <xdr:cNvPr id="827" name="n_2mainValue【庁舎】&#10;有形固定資産減価償却率"/>
        <xdr:cNvSpPr txBox="1"/>
      </xdr:nvSpPr>
      <xdr:spPr>
        <a:xfrm>
          <a:off x="14389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828" name="n_3mainValue【庁舎】&#10;有形固定資産減価償却率"/>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9" name="正方形/長方形 8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0" name="正方形/長方形 8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1" name="正方形/長方形 8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2" name="正方形/長方形 8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3" name="正方形/長方形 8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4" name="正方形/長方形 8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5" name="正方形/長方形 8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6" name="正方形/長方形 8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7" name="テキスト ボックス 8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8" name="直線コネクタ 8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9" name="テキスト ボックス 8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40" name="直線コネクタ 8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41" name="テキスト ボックス 8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42" name="直線コネクタ 8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43" name="テキスト ボックス 8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44" name="直線コネクタ 8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45" name="テキスト ボックス 8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46" name="直線コネクタ 8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7" name="テキスト ボックス 8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135637</xdr:rowOff>
    </xdr:to>
    <xdr:cxnSp macro="">
      <xdr:nvCxnSpPr>
        <xdr:cNvPr id="851" name="直線コネクタ 850"/>
        <xdr:cNvCxnSpPr/>
      </xdr:nvCxnSpPr>
      <xdr:spPr>
        <a:xfrm flipV="1">
          <a:off x="22160864" y="17129761"/>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52"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53" name="直線コネクタ 852"/>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854" name="【庁舎】&#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855" name="直線コネクタ 854"/>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166133</xdr:rowOff>
    </xdr:from>
    <xdr:ext cx="469744" cy="259045"/>
    <xdr:sp macro="" textlink="">
      <xdr:nvSpPr>
        <xdr:cNvPr id="856" name="【庁舎】&#10;一人当たり面積平均値テキスト"/>
        <xdr:cNvSpPr txBox="1"/>
      </xdr:nvSpPr>
      <xdr:spPr>
        <a:xfrm>
          <a:off x="22199600" y="1782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857" name="フローチャート: 判断 856"/>
        <xdr:cNvSpPr/>
      </xdr:nvSpPr>
      <xdr:spPr>
        <a:xfrm>
          <a:off x="22110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135128</xdr:rowOff>
    </xdr:from>
    <xdr:to>
      <xdr:col>112</xdr:col>
      <xdr:colOff>38100</xdr:colOff>
      <xdr:row>105</xdr:row>
      <xdr:rowOff>65278</xdr:rowOff>
    </xdr:to>
    <xdr:sp macro="" textlink="">
      <xdr:nvSpPr>
        <xdr:cNvPr id="858" name="フローチャート: 判断 857"/>
        <xdr:cNvSpPr/>
      </xdr:nvSpPr>
      <xdr:spPr>
        <a:xfrm>
          <a:off x="21272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29972</xdr:rowOff>
    </xdr:from>
    <xdr:to>
      <xdr:col>107</xdr:col>
      <xdr:colOff>101600</xdr:colOff>
      <xdr:row>104</xdr:row>
      <xdr:rowOff>131572</xdr:rowOff>
    </xdr:to>
    <xdr:sp macro="" textlink="">
      <xdr:nvSpPr>
        <xdr:cNvPr id="859" name="フローチャート: 判断 858"/>
        <xdr:cNvSpPr/>
      </xdr:nvSpPr>
      <xdr:spPr>
        <a:xfrm>
          <a:off x="20383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860" name="フローチャート: 判断 859"/>
        <xdr:cNvSpPr/>
      </xdr:nvSpPr>
      <xdr:spPr>
        <a:xfrm>
          <a:off x="19494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18542</xdr:rowOff>
    </xdr:from>
    <xdr:to>
      <xdr:col>116</xdr:col>
      <xdr:colOff>114300</xdr:colOff>
      <xdr:row>103</xdr:row>
      <xdr:rowOff>120142</xdr:rowOff>
    </xdr:to>
    <xdr:sp macro="" textlink="">
      <xdr:nvSpPr>
        <xdr:cNvPr id="866" name="楕円 865"/>
        <xdr:cNvSpPr/>
      </xdr:nvSpPr>
      <xdr:spPr>
        <a:xfrm>
          <a:off x="221107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41419</xdr:rowOff>
    </xdr:from>
    <xdr:ext cx="469744" cy="259045"/>
    <xdr:sp macro="" textlink="">
      <xdr:nvSpPr>
        <xdr:cNvPr id="867" name="【庁舎】&#10;一人当たり面積該当値テキスト"/>
        <xdr:cNvSpPr txBox="1"/>
      </xdr:nvSpPr>
      <xdr:spPr>
        <a:xfrm>
          <a:off x="22199600" y="1752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148844</xdr:rowOff>
    </xdr:from>
    <xdr:to>
      <xdr:col>112</xdr:col>
      <xdr:colOff>38100</xdr:colOff>
      <xdr:row>103</xdr:row>
      <xdr:rowOff>78994</xdr:rowOff>
    </xdr:to>
    <xdr:sp macro="" textlink="">
      <xdr:nvSpPr>
        <xdr:cNvPr id="868" name="楕円 867"/>
        <xdr:cNvSpPr/>
      </xdr:nvSpPr>
      <xdr:spPr>
        <a:xfrm>
          <a:off x="21272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28194</xdr:rowOff>
    </xdr:from>
    <xdr:to>
      <xdr:col>116</xdr:col>
      <xdr:colOff>63500</xdr:colOff>
      <xdr:row>103</xdr:row>
      <xdr:rowOff>69342</xdr:rowOff>
    </xdr:to>
    <xdr:cxnSp macro="">
      <xdr:nvCxnSpPr>
        <xdr:cNvPr id="869" name="直線コネクタ 868"/>
        <xdr:cNvCxnSpPr/>
      </xdr:nvCxnSpPr>
      <xdr:spPr>
        <a:xfrm>
          <a:off x="21323300" y="176875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157987</xdr:rowOff>
    </xdr:from>
    <xdr:to>
      <xdr:col>107</xdr:col>
      <xdr:colOff>101600</xdr:colOff>
      <xdr:row>103</xdr:row>
      <xdr:rowOff>88137</xdr:rowOff>
    </xdr:to>
    <xdr:sp macro="" textlink="">
      <xdr:nvSpPr>
        <xdr:cNvPr id="870" name="楕円 869"/>
        <xdr:cNvSpPr/>
      </xdr:nvSpPr>
      <xdr:spPr>
        <a:xfrm>
          <a:off x="20383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28194</xdr:rowOff>
    </xdr:from>
    <xdr:to>
      <xdr:col>111</xdr:col>
      <xdr:colOff>177800</xdr:colOff>
      <xdr:row>103</xdr:row>
      <xdr:rowOff>37337</xdr:rowOff>
    </xdr:to>
    <xdr:cxnSp macro="">
      <xdr:nvCxnSpPr>
        <xdr:cNvPr id="871" name="直線コネクタ 870"/>
        <xdr:cNvCxnSpPr/>
      </xdr:nvCxnSpPr>
      <xdr:spPr>
        <a:xfrm flipV="1">
          <a:off x="20434300" y="17687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254</xdr:rowOff>
    </xdr:from>
    <xdr:to>
      <xdr:col>102</xdr:col>
      <xdr:colOff>165100</xdr:colOff>
      <xdr:row>103</xdr:row>
      <xdr:rowOff>101854</xdr:rowOff>
    </xdr:to>
    <xdr:sp macro="" textlink="">
      <xdr:nvSpPr>
        <xdr:cNvPr id="872" name="楕円 871"/>
        <xdr:cNvSpPr/>
      </xdr:nvSpPr>
      <xdr:spPr>
        <a:xfrm>
          <a:off x="19494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37337</xdr:rowOff>
    </xdr:from>
    <xdr:to>
      <xdr:col>107</xdr:col>
      <xdr:colOff>50800</xdr:colOff>
      <xdr:row>103</xdr:row>
      <xdr:rowOff>51054</xdr:rowOff>
    </xdr:to>
    <xdr:cxnSp macro="">
      <xdr:nvCxnSpPr>
        <xdr:cNvPr id="873" name="直線コネクタ 872"/>
        <xdr:cNvCxnSpPr/>
      </xdr:nvCxnSpPr>
      <xdr:spPr>
        <a:xfrm flipV="1">
          <a:off x="19545300" y="176966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56405</xdr:rowOff>
    </xdr:from>
    <xdr:ext cx="469744" cy="259045"/>
    <xdr:sp macro="" textlink="">
      <xdr:nvSpPr>
        <xdr:cNvPr id="874" name="n_1aveValue【庁舎】&#10;一人当たり面積"/>
        <xdr:cNvSpPr txBox="1"/>
      </xdr:nvSpPr>
      <xdr:spPr>
        <a:xfrm>
          <a:off x="210757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122699</xdr:rowOff>
    </xdr:from>
    <xdr:ext cx="469744" cy="259045"/>
    <xdr:sp macro="" textlink="">
      <xdr:nvSpPr>
        <xdr:cNvPr id="875" name="n_2aveValue【庁舎】&#10;一人当たり面積"/>
        <xdr:cNvSpPr txBox="1"/>
      </xdr:nvSpPr>
      <xdr:spPr>
        <a:xfrm>
          <a:off x="201994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118127</xdr:rowOff>
    </xdr:from>
    <xdr:ext cx="469744" cy="259045"/>
    <xdr:sp macro="" textlink="">
      <xdr:nvSpPr>
        <xdr:cNvPr id="876" name="n_3aveValue【庁舎】&#10;一人当たり面積"/>
        <xdr:cNvSpPr txBox="1"/>
      </xdr:nvSpPr>
      <xdr:spPr>
        <a:xfrm>
          <a:off x="19310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95521</xdr:rowOff>
    </xdr:from>
    <xdr:ext cx="469744" cy="259045"/>
    <xdr:sp macro="" textlink="">
      <xdr:nvSpPr>
        <xdr:cNvPr id="877" name="n_1mainValue【庁舎】&#10;一人当たり面積"/>
        <xdr:cNvSpPr txBox="1"/>
      </xdr:nvSpPr>
      <xdr:spPr>
        <a:xfrm>
          <a:off x="210757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104664</xdr:rowOff>
    </xdr:from>
    <xdr:ext cx="469744" cy="259045"/>
    <xdr:sp macro="" textlink="">
      <xdr:nvSpPr>
        <xdr:cNvPr id="878" name="n_2mainValue【庁舎】&#10;一人当たり面積"/>
        <xdr:cNvSpPr txBox="1"/>
      </xdr:nvSpPr>
      <xdr:spPr>
        <a:xfrm>
          <a:off x="20199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118381</xdr:rowOff>
    </xdr:from>
    <xdr:ext cx="469744" cy="259045"/>
    <xdr:sp macro="" textlink="">
      <xdr:nvSpPr>
        <xdr:cNvPr id="879" name="n_3mainValue【庁舎】&#10;一人当たり面積"/>
        <xdr:cNvSpPr txBox="1"/>
      </xdr:nvSpPr>
      <xdr:spPr>
        <a:xfrm>
          <a:off x="193104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市民会館、一般廃棄物処理施設、保健センター・保健所、消防施設、庁舎においては新しい建物が比較的多いため、類似団体内平均よりも有形固定資産減価償却率は低くなっている。これらが全体の有形固定資産減価償却率を引き下げる要因となっている。しかしながら、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旧市町ごとに存在している施設も多くあることから、施設の集約化・複合化を推進していく必要がある。また、市民会館や消防施設に関しては、一人当たりの面積が類似団体と比較して大きいことから、施設の規模に見合った使用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基準財政収入額である法人税が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から引き続き増加している。公債費（基準財政需要額）についても、増加しているものの基準財政収入額の上昇が起因となり、財政力指数は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ただ、類似団体との比較においては</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ポイント下回っており、今後法人税等の大幅な増加が見込めない。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今後、事業の見直しや財源確保を履行していき、財政健全化に努めていく。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46</xdr:row>
      <xdr:rowOff>29028</xdr:rowOff>
    </xdr:to>
    <xdr:cxnSp macro="">
      <xdr:nvCxnSpPr>
        <xdr:cNvPr id="66" name="直線コネクタ 65"/>
        <xdr:cNvCxnSpPr/>
      </xdr:nvCxnSpPr>
      <xdr:spPr>
        <a:xfrm flipV="1">
          <a:off x="4953000" y="6226628"/>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1" name="直線コネクタ 70"/>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2"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78015</xdr:rowOff>
    </xdr:to>
    <xdr:cxnSp macro="">
      <xdr:nvCxnSpPr>
        <xdr:cNvPr id="74" name="直線コネクタ 73"/>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5" name="フローチャート: 判断 74"/>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6" name="テキスト ボックス 75"/>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78015</xdr:rowOff>
    </xdr:to>
    <xdr:cxnSp macro="">
      <xdr:nvCxnSpPr>
        <xdr:cNvPr id="77" name="直線コネクタ 76"/>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8" name="フローチャート: 判断 77"/>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9" name="テキスト ボックス 78"/>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80" name="直線コネクタ 79"/>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84" name="テキスト ボックス 83"/>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4" name="楕円 93"/>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5" name="テキスト ボックス 94"/>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6" name="楕円 95"/>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7" name="テキスト ボックス 96"/>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前年度と比較して、</a:t>
          </a:r>
          <a:r>
            <a:rPr kumimoji="1" lang="en-US" altLang="ja-JP" sz="1300" baseline="0">
              <a:latin typeface="ＭＳ Ｐゴシック" panose="020B0600070205080204" pitchFamily="50" charset="-128"/>
              <a:ea typeface="ＭＳ Ｐゴシック" panose="020B0600070205080204" pitchFamily="50" charset="-128"/>
            </a:rPr>
            <a:t>0.8</a:t>
          </a:r>
          <a:r>
            <a:rPr kumimoji="1" lang="ja-JP" altLang="en-US" sz="1300" baseline="0">
              <a:latin typeface="ＭＳ Ｐゴシック" panose="020B0600070205080204" pitchFamily="50" charset="-128"/>
              <a:ea typeface="ＭＳ Ｐゴシック" panose="020B0600070205080204" pitchFamily="50" charset="-128"/>
            </a:rPr>
            <a:t>ポイント増加して</a:t>
          </a:r>
          <a:r>
            <a:rPr kumimoji="1" lang="en-US" altLang="ja-JP" sz="1300" baseline="0">
              <a:latin typeface="ＭＳ Ｐゴシック" panose="020B0600070205080204" pitchFamily="50" charset="-128"/>
              <a:ea typeface="ＭＳ Ｐゴシック" panose="020B0600070205080204" pitchFamily="50" charset="-128"/>
            </a:rPr>
            <a:t>91.6</a:t>
          </a:r>
          <a:r>
            <a:rPr kumimoji="1" lang="ja-JP" altLang="en-US" sz="1300" baseline="0">
              <a:latin typeface="ＭＳ Ｐゴシック" panose="020B0600070205080204" pitchFamily="50" charset="-128"/>
              <a:ea typeface="ＭＳ Ｐゴシック" panose="020B0600070205080204" pitchFamily="50" charset="-128"/>
            </a:rPr>
            <a:t>％となり、類似団体平均より</a:t>
          </a:r>
          <a:r>
            <a:rPr kumimoji="1" lang="en-US" altLang="ja-JP" sz="1300" baseline="0">
              <a:latin typeface="ＭＳ Ｐゴシック" panose="020B0600070205080204" pitchFamily="50" charset="-128"/>
              <a:ea typeface="ＭＳ Ｐゴシック" panose="020B0600070205080204" pitchFamily="50" charset="-128"/>
            </a:rPr>
            <a:t>1.9</a:t>
          </a:r>
          <a:r>
            <a:rPr kumimoji="1" lang="ja-JP" altLang="en-US" sz="1300" baseline="0">
              <a:latin typeface="ＭＳ Ｐゴシック" panose="020B0600070205080204" pitchFamily="50" charset="-128"/>
              <a:ea typeface="ＭＳ Ｐゴシック" panose="020B0600070205080204" pitchFamily="50" charset="-128"/>
            </a:rPr>
            <a:t>ポイント下回っている。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主に、歳入状況として普通交付税の減少したことが大きな要因となっており、歳出においては人件費の減少はあったものの公債費においては増加している。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今後は人件費については会計年度任用職員導入から増加が予想され、公債費についても中長期的な見通しでは令和</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年度にピークを迎えることが予想される。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財政硬直化を改善するためにも、事業の廃止・縮小を進めていき、経常経費削減に努めていく。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24493</xdr:rowOff>
    </xdr:from>
    <xdr:to>
      <xdr:col>23</xdr:col>
      <xdr:colOff>133350</xdr:colOff>
      <xdr:row>66</xdr:row>
      <xdr:rowOff>106680</xdr:rowOff>
    </xdr:to>
    <xdr:cxnSp macro="">
      <xdr:nvCxnSpPr>
        <xdr:cNvPr id="131" name="直線コネクタ 130"/>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32"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33" name="直線コネクタ 132"/>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110870</xdr:rowOff>
    </xdr:from>
    <xdr:ext cx="762000" cy="259045"/>
    <xdr:sp macro="" textlink="">
      <xdr:nvSpPr>
        <xdr:cNvPr id="134"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24493</xdr:rowOff>
    </xdr:from>
    <xdr:to>
      <xdr:col>24</xdr:col>
      <xdr:colOff>12700</xdr:colOff>
      <xdr:row>59</xdr:row>
      <xdr:rowOff>24493</xdr:rowOff>
    </xdr:to>
    <xdr:cxnSp macro="">
      <xdr:nvCxnSpPr>
        <xdr:cNvPr id="135" name="直線コネクタ 134"/>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49712</xdr:rowOff>
    </xdr:from>
    <xdr:to>
      <xdr:col>23</xdr:col>
      <xdr:colOff>133350</xdr:colOff>
      <xdr:row>64</xdr:row>
      <xdr:rowOff>104866</xdr:rowOff>
    </xdr:to>
    <xdr:cxnSp macro="">
      <xdr:nvCxnSpPr>
        <xdr:cNvPr id="136" name="直線コネクタ 135"/>
        <xdr:cNvCxnSpPr/>
      </xdr:nvCxnSpPr>
      <xdr:spPr>
        <a:xfrm>
          <a:off x="4114800" y="11022512"/>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111051</xdr:rowOff>
    </xdr:from>
    <xdr:ext cx="762000" cy="259045"/>
    <xdr:sp macro="" textlink="">
      <xdr:nvSpPr>
        <xdr:cNvPr id="137" name="財政構造の弾力性平均値テキスト"/>
        <xdr:cNvSpPr txBox="1"/>
      </xdr:nvSpPr>
      <xdr:spPr>
        <a:xfrm>
          <a:off x="5041900" y="10740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8" name="フローチャート: 判断 137"/>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166007</xdr:rowOff>
    </xdr:from>
    <xdr:to>
      <xdr:col>19</xdr:col>
      <xdr:colOff>133350</xdr:colOff>
      <xdr:row>64</xdr:row>
      <xdr:rowOff>49712</xdr:rowOff>
    </xdr:to>
    <xdr:cxnSp macro="">
      <xdr:nvCxnSpPr>
        <xdr:cNvPr id="139" name="直線コネクタ 138"/>
        <xdr:cNvCxnSpPr/>
      </xdr:nvCxnSpPr>
      <xdr:spPr>
        <a:xfrm>
          <a:off x="3225800" y="10967357"/>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40" name="フローチャート: 判断 139"/>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41" name="テキスト ボックス 140"/>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110853</xdr:rowOff>
    </xdr:from>
    <xdr:to>
      <xdr:col>15</xdr:col>
      <xdr:colOff>82550</xdr:colOff>
      <xdr:row>63</xdr:row>
      <xdr:rowOff>166007</xdr:rowOff>
    </xdr:to>
    <xdr:cxnSp macro="">
      <xdr:nvCxnSpPr>
        <xdr:cNvPr id="142" name="直線コネクタ 141"/>
        <xdr:cNvCxnSpPr/>
      </xdr:nvCxnSpPr>
      <xdr:spPr>
        <a:xfrm>
          <a:off x="2336800" y="1091220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11793</xdr:rowOff>
    </xdr:from>
    <xdr:to>
      <xdr:col>15</xdr:col>
      <xdr:colOff>133350</xdr:colOff>
      <xdr:row>63</xdr:row>
      <xdr:rowOff>113393</xdr:rowOff>
    </xdr:to>
    <xdr:sp macro="" textlink="">
      <xdr:nvSpPr>
        <xdr:cNvPr id="143" name="フローチャート: 判断 142"/>
        <xdr:cNvSpPr/>
      </xdr:nvSpPr>
      <xdr:spPr>
        <a:xfrm>
          <a:off x="3175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123570</xdr:rowOff>
    </xdr:from>
    <xdr:ext cx="762000" cy="259045"/>
    <xdr:sp macro="" textlink="">
      <xdr:nvSpPr>
        <xdr:cNvPr id="144" name="テキスト ボックス 143"/>
        <xdr:cNvSpPr txBox="1"/>
      </xdr:nvSpPr>
      <xdr:spPr>
        <a:xfrm>
          <a:off x="2844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158206</xdr:rowOff>
    </xdr:from>
    <xdr:to>
      <xdr:col>11</xdr:col>
      <xdr:colOff>31750</xdr:colOff>
      <xdr:row>63</xdr:row>
      <xdr:rowOff>110853</xdr:rowOff>
    </xdr:to>
    <xdr:cxnSp macro="">
      <xdr:nvCxnSpPr>
        <xdr:cNvPr id="145" name="直線コネクタ 144"/>
        <xdr:cNvCxnSpPr/>
      </xdr:nvCxnSpPr>
      <xdr:spPr>
        <a:xfrm>
          <a:off x="1447800" y="1078810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24674</xdr:rowOff>
    </xdr:from>
    <xdr:to>
      <xdr:col>11</xdr:col>
      <xdr:colOff>82550</xdr:colOff>
      <xdr:row>62</xdr:row>
      <xdr:rowOff>126274</xdr:rowOff>
    </xdr:to>
    <xdr:sp macro="" textlink="">
      <xdr:nvSpPr>
        <xdr:cNvPr id="146" name="フローチャート: 判断 145"/>
        <xdr:cNvSpPr/>
      </xdr:nvSpPr>
      <xdr:spPr>
        <a:xfrm>
          <a:off x="2286000" y="106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136451</xdr:rowOff>
    </xdr:from>
    <xdr:ext cx="762000" cy="259045"/>
    <xdr:sp macro="" textlink="">
      <xdr:nvSpPr>
        <xdr:cNvPr id="147" name="テキスト ボックス 146"/>
        <xdr:cNvSpPr txBox="1"/>
      </xdr:nvSpPr>
      <xdr:spPr>
        <a:xfrm>
          <a:off x="1955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48" name="フローチャート: 判断 147"/>
        <xdr:cNvSpPr/>
      </xdr:nvSpPr>
      <xdr:spPr>
        <a:xfrm>
          <a:off x="1397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170923</xdr:rowOff>
    </xdr:from>
    <xdr:ext cx="762000" cy="259045"/>
    <xdr:sp macro="" textlink="">
      <xdr:nvSpPr>
        <xdr:cNvPr id="149" name="テキスト ボックス 148"/>
        <xdr:cNvSpPr txBox="1"/>
      </xdr:nvSpPr>
      <xdr:spPr>
        <a:xfrm>
          <a:off x="1066800" y="1045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54066</xdr:rowOff>
    </xdr:from>
    <xdr:to>
      <xdr:col>23</xdr:col>
      <xdr:colOff>184150</xdr:colOff>
      <xdr:row>64</xdr:row>
      <xdr:rowOff>155666</xdr:rowOff>
    </xdr:to>
    <xdr:sp macro="" textlink="">
      <xdr:nvSpPr>
        <xdr:cNvPr id="155" name="楕円 154"/>
        <xdr:cNvSpPr/>
      </xdr:nvSpPr>
      <xdr:spPr>
        <a:xfrm>
          <a:off x="49022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26143</xdr:rowOff>
    </xdr:from>
    <xdr:ext cx="762000" cy="259045"/>
    <xdr:sp macro="" textlink="">
      <xdr:nvSpPr>
        <xdr:cNvPr id="156" name="財政構造の弾力性該当値テキスト"/>
        <xdr:cNvSpPr txBox="1"/>
      </xdr:nvSpPr>
      <xdr:spPr>
        <a:xfrm>
          <a:off x="5041900" y="109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170362</xdr:rowOff>
    </xdr:from>
    <xdr:to>
      <xdr:col>19</xdr:col>
      <xdr:colOff>184150</xdr:colOff>
      <xdr:row>64</xdr:row>
      <xdr:rowOff>100512</xdr:rowOff>
    </xdr:to>
    <xdr:sp macro="" textlink="">
      <xdr:nvSpPr>
        <xdr:cNvPr id="157" name="楕円 156"/>
        <xdr:cNvSpPr/>
      </xdr:nvSpPr>
      <xdr:spPr>
        <a:xfrm>
          <a:off x="4064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85289</xdr:rowOff>
    </xdr:from>
    <xdr:ext cx="736600" cy="259045"/>
    <xdr:sp macro="" textlink="">
      <xdr:nvSpPr>
        <xdr:cNvPr id="158" name="テキスト ボックス 157"/>
        <xdr:cNvSpPr txBox="1"/>
      </xdr:nvSpPr>
      <xdr:spPr>
        <a:xfrm>
          <a:off x="3733800" y="1105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115207</xdr:rowOff>
    </xdr:from>
    <xdr:to>
      <xdr:col>15</xdr:col>
      <xdr:colOff>133350</xdr:colOff>
      <xdr:row>64</xdr:row>
      <xdr:rowOff>45357</xdr:rowOff>
    </xdr:to>
    <xdr:sp macro="" textlink="">
      <xdr:nvSpPr>
        <xdr:cNvPr id="159" name="楕円 158"/>
        <xdr:cNvSpPr/>
      </xdr:nvSpPr>
      <xdr:spPr>
        <a:xfrm>
          <a:off x="3175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30134</xdr:rowOff>
    </xdr:from>
    <xdr:ext cx="762000" cy="259045"/>
    <xdr:sp macro="" textlink="">
      <xdr:nvSpPr>
        <xdr:cNvPr id="160" name="テキスト ボックス 159"/>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60053</xdr:rowOff>
    </xdr:from>
    <xdr:to>
      <xdr:col>11</xdr:col>
      <xdr:colOff>82550</xdr:colOff>
      <xdr:row>63</xdr:row>
      <xdr:rowOff>161653</xdr:rowOff>
    </xdr:to>
    <xdr:sp macro="" textlink="">
      <xdr:nvSpPr>
        <xdr:cNvPr id="161" name="楕円 160"/>
        <xdr:cNvSpPr/>
      </xdr:nvSpPr>
      <xdr:spPr>
        <a:xfrm>
          <a:off x="2286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146430</xdr:rowOff>
    </xdr:from>
    <xdr:ext cx="762000" cy="259045"/>
    <xdr:sp macro="" textlink="">
      <xdr:nvSpPr>
        <xdr:cNvPr id="162" name="テキスト ボックス 161"/>
        <xdr:cNvSpPr txBox="1"/>
      </xdr:nvSpPr>
      <xdr:spPr>
        <a:xfrm>
          <a:off x="1955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107406</xdr:rowOff>
    </xdr:from>
    <xdr:to>
      <xdr:col>7</xdr:col>
      <xdr:colOff>31750</xdr:colOff>
      <xdr:row>63</xdr:row>
      <xdr:rowOff>37556</xdr:rowOff>
    </xdr:to>
    <xdr:sp macro="" textlink="">
      <xdr:nvSpPr>
        <xdr:cNvPr id="163" name="楕円 162"/>
        <xdr:cNvSpPr/>
      </xdr:nvSpPr>
      <xdr:spPr>
        <a:xfrm>
          <a:off x="1397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22333</xdr:rowOff>
    </xdr:from>
    <xdr:ext cx="762000" cy="259045"/>
    <xdr:sp macro="" textlink="">
      <xdr:nvSpPr>
        <xdr:cNvPr id="164" name="テキスト ボックス 163"/>
        <xdr:cNvSpPr txBox="1"/>
      </xdr:nvSpPr>
      <xdr:spPr>
        <a:xfrm>
          <a:off x="1066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2,230</a:t>
          </a:r>
          <a:r>
            <a:rPr kumimoji="1" lang="ja-JP" altLang="en-US" sz="1300">
              <a:latin typeface="ＭＳ Ｐゴシック" panose="020B0600070205080204" pitchFamily="50" charset="-128"/>
              <a:ea typeface="ＭＳ Ｐゴシック" panose="020B0600070205080204" pitchFamily="50" charset="-128"/>
            </a:rPr>
            <a:t>円の増額となり、類似団体平均値に近づい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た。増額となった主な要因としては、物件費において賃金と需用費が増加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した。維持補修費においては、庁舎関係経費が増加したことが挙げられる。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人件費においては、「観音寺市第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次行政改革大綱」に基づく職員数の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定員管理を行い、物件費については、予算編成・執行の際に歳出抑制に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努める。維持補修費においては、公共施設等総合管理計画に基づき、統</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廃合を進めていくことで、歳出抑制に努める。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106781</xdr:rowOff>
    </xdr:from>
    <xdr:to>
      <xdr:col>23</xdr:col>
      <xdr:colOff>133350</xdr:colOff>
      <xdr:row>88</xdr:row>
      <xdr:rowOff>133801</xdr:rowOff>
    </xdr:to>
    <xdr:cxnSp macro="">
      <xdr:nvCxnSpPr>
        <xdr:cNvPr id="196" name="直線コネクタ 195"/>
        <xdr:cNvCxnSpPr/>
      </xdr:nvCxnSpPr>
      <xdr:spPr>
        <a:xfrm flipV="1">
          <a:off x="4953000" y="13651331"/>
          <a:ext cx="0" cy="1570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105878</xdr:rowOff>
    </xdr:from>
    <xdr:ext cx="762000" cy="259045"/>
    <xdr:sp macro="" textlink="">
      <xdr:nvSpPr>
        <xdr:cNvPr id="197" name="人件費・物件費等の状況最小値テキスト"/>
        <xdr:cNvSpPr txBox="1"/>
      </xdr:nvSpPr>
      <xdr:spPr>
        <a:xfrm>
          <a:off x="5041900" y="151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133801</xdr:rowOff>
    </xdr:from>
    <xdr:to>
      <xdr:col>24</xdr:col>
      <xdr:colOff>12700</xdr:colOff>
      <xdr:row>88</xdr:row>
      <xdr:rowOff>133801</xdr:rowOff>
    </xdr:to>
    <xdr:cxnSp macro="">
      <xdr:nvCxnSpPr>
        <xdr:cNvPr id="198" name="直線コネクタ 197"/>
        <xdr:cNvCxnSpPr/>
      </xdr:nvCxnSpPr>
      <xdr:spPr>
        <a:xfrm>
          <a:off x="4864100" y="1522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21708</xdr:rowOff>
    </xdr:from>
    <xdr:ext cx="762000" cy="259045"/>
    <xdr:sp macro="" textlink="">
      <xdr:nvSpPr>
        <xdr:cNvPr id="199" name="人件費・物件費等の状況最大値テキスト"/>
        <xdr:cNvSpPr txBox="1"/>
      </xdr:nvSpPr>
      <xdr:spPr>
        <a:xfrm>
          <a:off x="5041900" y="133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106781</xdr:rowOff>
    </xdr:from>
    <xdr:to>
      <xdr:col>24</xdr:col>
      <xdr:colOff>12700</xdr:colOff>
      <xdr:row>79</xdr:row>
      <xdr:rowOff>106781</xdr:rowOff>
    </xdr:to>
    <xdr:cxnSp macro="">
      <xdr:nvCxnSpPr>
        <xdr:cNvPr id="200" name="直線コネクタ 199"/>
        <xdr:cNvCxnSpPr/>
      </xdr:nvCxnSpPr>
      <xdr:spPr>
        <a:xfrm>
          <a:off x="4864100" y="1365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26960</xdr:rowOff>
    </xdr:from>
    <xdr:to>
      <xdr:col>23</xdr:col>
      <xdr:colOff>133350</xdr:colOff>
      <xdr:row>82</xdr:row>
      <xdr:rowOff>65396</xdr:rowOff>
    </xdr:to>
    <xdr:cxnSp macro="">
      <xdr:nvCxnSpPr>
        <xdr:cNvPr id="201" name="直線コネクタ 200"/>
        <xdr:cNvCxnSpPr/>
      </xdr:nvCxnSpPr>
      <xdr:spPr>
        <a:xfrm>
          <a:off x="4114800" y="14085860"/>
          <a:ext cx="838200" cy="3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112625</xdr:rowOff>
    </xdr:from>
    <xdr:ext cx="762000" cy="259045"/>
    <xdr:sp macro="" textlink="">
      <xdr:nvSpPr>
        <xdr:cNvPr id="202" name="人件費・物件費等の状況平均値テキスト"/>
        <xdr:cNvSpPr txBox="1"/>
      </xdr:nvSpPr>
      <xdr:spPr>
        <a:xfrm>
          <a:off x="5041900" y="14342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140548</xdr:rowOff>
    </xdr:from>
    <xdr:to>
      <xdr:col>23</xdr:col>
      <xdr:colOff>184150</xdr:colOff>
      <xdr:row>84</xdr:row>
      <xdr:rowOff>70698</xdr:rowOff>
    </xdr:to>
    <xdr:sp macro="" textlink="">
      <xdr:nvSpPr>
        <xdr:cNvPr id="203" name="フローチャート: 判断 202"/>
        <xdr:cNvSpPr/>
      </xdr:nvSpPr>
      <xdr:spPr>
        <a:xfrm>
          <a:off x="49022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75761</xdr:rowOff>
    </xdr:from>
    <xdr:to>
      <xdr:col>19</xdr:col>
      <xdr:colOff>133350</xdr:colOff>
      <xdr:row>82</xdr:row>
      <xdr:rowOff>26960</xdr:rowOff>
    </xdr:to>
    <xdr:cxnSp macro="">
      <xdr:nvCxnSpPr>
        <xdr:cNvPr id="204" name="直線コネクタ 203"/>
        <xdr:cNvCxnSpPr/>
      </xdr:nvCxnSpPr>
      <xdr:spPr>
        <a:xfrm>
          <a:off x="3225800" y="13963211"/>
          <a:ext cx="889000" cy="1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81975</xdr:rowOff>
    </xdr:from>
    <xdr:to>
      <xdr:col>19</xdr:col>
      <xdr:colOff>184150</xdr:colOff>
      <xdr:row>85</xdr:row>
      <xdr:rowOff>12125</xdr:rowOff>
    </xdr:to>
    <xdr:sp macro="" textlink="">
      <xdr:nvSpPr>
        <xdr:cNvPr id="205" name="フローチャート: 判断 204"/>
        <xdr:cNvSpPr/>
      </xdr:nvSpPr>
      <xdr:spPr>
        <a:xfrm>
          <a:off x="4064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168352</xdr:rowOff>
    </xdr:from>
    <xdr:ext cx="736600" cy="259045"/>
    <xdr:sp macro="" textlink="">
      <xdr:nvSpPr>
        <xdr:cNvPr id="206" name="テキスト ボックス 205"/>
        <xdr:cNvSpPr txBox="1"/>
      </xdr:nvSpPr>
      <xdr:spPr>
        <a:xfrm>
          <a:off x="3733800" y="145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75761</xdr:rowOff>
    </xdr:from>
    <xdr:to>
      <xdr:col>15</xdr:col>
      <xdr:colOff>82550</xdr:colOff>
      <xdr:row>81</xdr:row>
      <xdr:rowOff>135483</xdr:rowOff>
    </xdr:to>
    <xdr:cxnSp macro="">
      <xdr:nvCxnSpPr>
        <xdr:cNvPr id="207" name="直線コネクタ 206"/>
        <xdr:cNvCxnSpPr/>
      </xdr:nvCxnSpPr>
      <xdr:spPr>
        <a:xfrm flipV="1">
          <a:off x="2336800" y="13963211"/>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52312</xdr:rowOff>
    </xdr:from>
    <xdr:to>
      <xdr:col>15</xdr:col>
      <xdr:colOff>133350</xdr:colOff>
      <xdr:row>84</xdr:row>
      <xdr:rowOff>153912</xdr:rowOff>
    </xdr:to>
    <xdr:sp macro="" textlink="">
      <xdr:nvSpPr>
        <xdr:cNvPr id="208" name="フローチャート: 判断 207"/>
        <xdr:cNvSpPr/>
      </xdr:nvSpPr>
      <xdr:spPr>
        <a:xfrm>
          <a:off x="3175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138689</xdr:rowOff>
    </xdr:from>
    <xdr:ext cx="762000" cy="259045"/>
    <xdr:sp macro="" textlink="">
      <xdr:nvSpPr>
        <xdr:cNvPr id="209" name="テキスト ボックス 208"/>
        <xdr:cNvSpPr txBox="1"/>
      </xdr:nvSpPr>
      <xdr:spPr>
        <a:xfrm>
          <a:off x="2844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38429</xdr:rowOff>
    </xdr:from>
    <xdr:to>
      <xdr:col>11</xdr:col>
      <xdr:colOff>31750</xdr:colOff>
      <xdr:row>81</xdr:row>
      <xdr:rowOff>135483</xdr:rowOff>
    </xdr:to>
    <xdr:cxnSp macro="">
      <xdr:nvCxnSpPr>
        <xdr:cNvPr id="210" name="直線コネクタ 209"/>
        <xdr:cNvCxnSpPr/>
      </xdr:nvCxnSpPr>
      <xdr:spPr>
        <a:xfrm>
          <a:off x="1447800" y="13925879"/>
          <a:ext cx="889000" cy="9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162517</xdr:rowOff>
    </xdr:from>
    <xdr:to>
      <xdr:col>11</xdr:col>
      <xdr:colOff>82550</xdr:colOff>
      <xdr:row>85</xdr:row>
      <xdr:rowOff>92667</xdr:rowOff>
    </xdr:to>
    <xdr:sp macro="" textlink="">
      <xdr:nvSpPr>
        <xdr:cNvPr id="211" name="フローチャート: 判断 210"/>
        <xdr:cNvSpPr/>
      </xdr:nvSpPr>
      <xdr:spPr>
        <a:xfrm>
          <a:off x="2286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77444</xdr:rowOff>
    </xdr:from>
    <xdr:ext cx="762000" cy="259045"/>
    <xdr:sp macro="" textlink="">
      <xdr:nvSpPr>
        <xdr:cNvPr id="212" name="テキスト ボックス 211"/>
        <xdr:cNvSpPr txBox="1"/>
      </xdr:nvSpPr>
      <xdr:spPr>
        <a:xfrm>
          <a:off x="1955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66624</xdr:rowOff>
    </xdr:from>
    <xdr:to>
      <xdr:col>7</xdr:col>
      <xdr:colOff>31750</xdr:colOff>
      <xdr:row>83</xdr:row>
      <xdr:rowOff>168224</xdr:rowOff>
    </xdr:to>
    <xdr:sp macro="" textlink="">
      <xdr:nvSpPr>
        <xdr:cNvPr id="213" name="フローチャート: 判断 212"/>
        <xdr:cNvSpPr/>
      </xdr:nvSpPr>
      <xdr:spPr>
        <a:xfrm>
          <a:off x="1397000" y="142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153001</xdr:rowOff>
    </xdr:from>
    <xdr:ext cx="762000" cy="259045"/>
    <xdr:sp macro="" textlink="">
      <xdr:nvSpPr>
        <xdr:cNvPr id="214" name="テキスト ボックス 213"/>
        <xdr:cNvSpPr txBox="1"/>
      </xdr:nvSpPr>
      <xdr:spPr>
        <a:xfrm>
          <a:off x="1066800" y="1438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14596</xdr:rowOff>
    </xdr:from>
    <xdr:to>
      <xdr:col>23</xdr:col>
      <xdr:colOff>184150</xdr:colOff>
      <xdr:row>82</xdr:row>
      <xdr:rowOff>116196</xdr:rowOff>
    </xdr:to>
    <xdr:sp macro="" textlink="">
      <xdr:nvSpPr>
        <xdr:cNvPr id="220" name="楕円 219"/>
        <xdr:cNvSpPr/>
      </xdr:nvSpPr>
      <xdr:spPr>
        <a:xfrm>
          <a:off x="4902200" y="140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31123</xdr:rowOff>
    </xdr:from>
    <xdr:ext cx="762000" cy="259045"/>
    <xdr:sp macro="" textlink="">
      <xdr:nvSpPr>
        <xdr:cNvPr id="221" name="人件費・物件費等の状況該当値テキスト"/>
        <xdr:cNvSpPr txBox="1"/>
      </xdr:nvSpPr>
      <xdr:spPr>
        <a:xfrm>
          <a:off x="50419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147610</xdr:rowOff>
    </xdr:from>
    <xdr:to>
      <xdr:col>19</xdr:col>
      <xdr:colOff>184150</xdr:colOff>
      <xdr:row>82</xdr:row>
      <xdr:rowOff>77760</xdr:rowOff>
    </xdr:to>
    <xdr:sp macro="" textlink="">
      <xdr:nvSpPr>
        <xdr:cNvPr id="222" name="楕円 221"/>
        <xdr:cNvSpPr/>
      </xdr:nvSpPr>
      <xdr:spPr>
        <a:xfrm>
          <a:off x="4064000" y="140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87937</xdr:rowOff>
    </xdr:from>
    <xdr:ext cx="736600" cy="259045"/>
    <xdr:sp macro="" textlink="">
      <xdr:nvSpPr>
        <xdr:cNvPr id="223" name="テキスト ボックス 222"/>
        <xdr:cNvSpPr txBox="1"/>
      </xdr:nvSpPr>
      <xdr:spPr>
        <a:xfrm>
          <a:off x="3733800" y="1380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24961</xdr:rowOff>
    </xdr:from>
    <xdr:to>
      <xdr:col>15</xdr:col>
      <xdr:colOff>133350</xdr:colOff>
      <xdr:row>81</xdr:row>
      <xdr:rowOff>126561</xdr:rowOff>
    </xdr:to>
    <xdr:sp macro="" textlink="">
      <xdr:nvSpPr>
        <xdr:cNvPr id="224" name="楕円 223"/>
        <xdr:cNvSpPr/>
      </xdr:nvSpPr>
      <xdr:spPr>
        <a:xfrm>
          <a:off x="3175000" y="139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136738</xdr:rowOff>
    </xdr:from>
    <xdr:ext cx="762000" cy="259045"/>
    <xdr:sp macro="" textlink="">
      <xdr:nvSpPr>
        <xdr:cNvPr id="225" name="テキスト ボックス 224"/>
        <xdr:cNvSpPr txBox="1"/>
      </xdr:nvSpPr>
      <xdr:spPr>
        <a:xfrm>
          <a:off x="2844800" y="1368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84683</xdr:rowOff>
    </xdr:from>
    <xdr:to>
      <xdr:col>11</xdr:col>
      <xdr:colOff>82550</xdr:colOff>
      <xdr:row>82</xdr:row>
      <xdr:rowOff>14833</xdr:rowOff>
    </xdr:to>
    <xdr:sp macro="" textlink="">
      <xdr:nvSpPr>
        <xdr:cNvPr id="226" name="楕円 225"/>
        <xdr:cNvSpPr/>
      </xdr:nvSpPr>
      <xdr:spPr>
        <a:xfrm>
          <a:off x="2286000" y="139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25010</xdr:rowOff>
    </xdr:from>
    <xdr:ext cx="762000" cy="259045"/>
    <xdr:sp macro="" textlink="">
      <xdr:nvSpPr>
        <xdr:cNvPr id="227" name="テキスト ボックス 226"/>
        <xdr:cNvSpPr txBox="1"/>
      </xdr:nvSpPr>
      <xdr:spPr>
        <a:xfrm>
          <a:off x="1955800" y="1374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159079</xdr:rowOff>
    </xdr:from>
    <xdr:to>
      <xdr:col>7</xdr:col>
      <xdr:colOff>31750</xdr:colOff>
      <xdr:row>81</xdr:row>
      <xdr:rowOff>89229</xdr:rowOff>
    </xdr:to>
    <xdr:sp macro="" textlink="">
      <xdr:nvSpPr>
        <xdr:cNvPr id="228" name="楕円 227"/>
        <xdr:cNvSpPr/>
      </xdr:nvSpPr>
      <xdr:spPr>
        <a:xfrm>
          <a:off x="1397000" y="1387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99406</xdr:rowOff>
    </xdr:from>
    <xdr:ext cx="762000" cy="259045"/>
    <xdr:sp macro="" textlink="">
      <xdr:nvSpPr>
        <xdr:cNvPr id="229" name="テキスト ボックス 228"/>
        <xdr:cNvSpPr txBox="1"/>
      </xdr:nvSpPr>
      <xdr:spPr>
        <a:xfrm>
          <a:off x="1066800" y="136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ラスパイレス指数は類似団体を下回っている。これは、平成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年度に実施された初任給の引き上げによる調整から職員給与が増加したことが影響している。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今後も類似団体や県内他市町の給与水準と比較しながら、適正な給与となるように努めていく。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39159</xdr:rowOff>
    </xdr:to>
    <xdr:cxnSp macro="">
      <xdr:nvCxnSpPr>
        <xdr:cNvPr id="258" name="直線コネクタ 257"/>
        <xdr:cNvCxnSpPr/>
      </xdr:nvCxnSpPr>
      <xdr:spPr>
        <a:xfrm flipV="1">
          <a:off x="17018000" y="1404196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9"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60" name="直線コネクタ 259"/>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61"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2" name="直線コネクタ 261"/>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89959</xdr:rowOff>
    </xdr:to>
    <xdr:cxnSp macro="">
      <xdr:nvCxnSpPr>
        <xdr:cNvPr id="263" name="直線コネクタ 262"/>
        <xdr:cNvCxnSpPr/>
      </xdr:nvCxnSpPr>
      <xdr:spPr>
        <a:xfrm flipV="1">
          <a:off x="16179800" y="153289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117068</xdr:rowOff>
    </xdr:from>
    <xdr:ext cx="762000" cy="259045"/>
    <xdr:sp macro="" textlink="">
      <xdr:nvSpPr>
        <xdr:cNvPr id="264" name="給与水準   （国との比較）平均値テキスト"/>
        <xdr:cNvSpPr txBox="1"/>
      </xdr:nvSpPr>
      <xdr:spPr>
        <a:xfrm>
          <a:off x="17106900" y="1486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65" name="フローチャート: 判断 264"/>
        <xdr:cNvSpPr/>
      </xdr:nvSpPr>
      <xdr:spPr>
        <a:xfrm>
          <a:off x="169672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89959</xdr:rowOff>
    </xdr:from>
    <xdr:to>
      <xdr:col>77</xdr:col>
      <xdr:colOff>44450</xdr:colOff>
      <xdr:row>89</xdr:row>
      <xdr:rowOff>130175</xdr:rowOff>
    </xdr:to>
    <xdr:cxnSp macro="">
      <xdr:nvCxnSpPr>
        <xdr:cNvPr id="266" name="直線コネクタ 265"/>
        <xdr:cNvCxnSpPr/>
      </xdr:nvCxnSpPr>
      <xdr:spPr>
        <a:xfrm flipV="1">
          <a:off x="15290800" y="153490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100541</xdr:rowOff>
    </xdr:from>
    <xdr:to>
      <xdr:col>77</xdr:col>
      <xdr:colOff>95250</xdr:colOff>
      <xdr:row>88</xdr:row>
      <xdr:rowOff>30691</xdr:rowOff>
    </xdr:to>
    <xdr:sp macro="" textlink="">
      <xdr:nvSpPr>
        <xdr:cNvPr id="267" name="フローチャート: 判断 266"/>
        <xdr:cNvSpPr/>
      </xdr:nvSpPr>
      <xdr:spPr>
        <a:xfrm>
          <a:off x="16129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40868</xdr:rowOff>
    </xdr:from>
    <xdr:ext cx="736600" cy="259045"/>
    <xdr:sp macro="" textlink="">
      <xdr:nvSpPr>
        <xdr:cNvPr id="268" name="テキスト ボックス 267"/>
        <xdr:cNvSpPr txBox="1"/>
      </xdr:nvSpPr>
      <xdr:spPr>
        <a:xfrm>
          <a:off x="15798800" y="1478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130175</xdr:rowOff>
    </xdr:from>
    <xdr:to>
      <xdr:col>72</xdr:col>
      <xdr:colOff>203200</xdr:colOff>
      <xdr:row>89</xdr:row>
      <xdr:rowOff>170391</xdr:rowOff>
    </xdr:to>
    <xdr:cxnSp macro="">
      <xdr:nvCxnSpPr>
        <xdr:cNvPr id="269" name="直線コネクタ 268"/>
        <xdr:cNvCxnSpPr/>
      </xdr:nvCxnSpPr>
      <xdr:spPr>
        <a:xfrm flipV="1">
          <a:off x="14401800" y="153892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70" name="フローチャート: 判断 269"/>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71" name="テキスト ボックス 270"/>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151341</xdr:rowOff>
    </xdr:from>
    <xdr:to>
      <xdr:col>68</xdr:col>
      <xdr:colOff>152400</xdr:colOff>
      <xdr:row>89</xdr:row>
      <xdr:rowOff>170391</xdr:rowOff>
    </xdr:to>
    <xdr:cxnSp macro="">
      <xdr:nvCxnSpPr>
        <xdr:cNvPr id="272" name="直線コネクタ 271"/>
        <xdr:cNvCxnSpPr/>
      </xdr:nvCxnSpPr>
      <xdr:spPr>
        <a:xfrm>
          <a:off x="13512800" y="15067491"/>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73" name="フローチャート: 判断 272"/>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60977</xdr:rowOff>
    </xdr:from>
    <xdr:ext cx="762000" cy="259045"/>
    <xdr:sp macro="" textlink="">
      <xdr:nvSpPr>
        <xdr:cNvPr id="274" name="テキスト ボックス 273"/>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75" name="フローチャート: 判断 274"/>
        <xdr:cNvSpPr/>
      </xdr:nvSpPr>
      <xdr:spPr>
        <a:xfrm>
          <a:off x="13462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91668</xdr:rowOff>
    </xdr:from>
    <xdr:ext cx="762000" cy="259045"/>
    <xdr:sp macro="" textlink="">
      <xdr:nvSpPr>
        <xdr:cNvPr id="276" name="テキスト ボックス 275"/>
        <xdr:cNvSpPr txBox="1"/>
      </xdr:nvSpPr>
      <xdr:spPr>
        <a:xfrm>
          <a:off x="13131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82" name="楕円 281"/>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162577</xdr:rowOff>
    </xdr:from>
    <xdr:ext cx="762000" cy="259045"/>
    <xdr:sp macro="" textlink="">
      <xdr:nvSpPr>
        <xdr:cNvPr id="283" name="給与水準   （国との比較）該当値テキスト"/>
        <xdr:cNvSpPr txBox="1"/>
      </xdr:nvSpPr>
      <xdr:spPr>
        <a:xfrm>
          <a:off x="17106900" y="152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39159</xdr:rowOff>
    </xdr:from>
    <xdr:to>
      <xdr:col>77</xdr:col>
      <xdr:colOff>95250</xdr:colOff>
      <xdr:row>89</xdr:row>
      <xdr:rowOff>140759</xdr:rowOff>
    </xdr:to>
    <xdr:sp macro="" textlink="">
      <xdr:nvSpPr>
        <xdr:cNvPr id="284" name="楕円 283"/>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125536</xdr:rowOff>
    </xdr:from>
    <xdr:ext cx="736600" cy="259045"/>
    <xdr:sp macro="" textlink="">
      <xdr:nvSpPr>
        <xdr:cNvPr id="285" name="テキスト ボックス 284"/>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79375</xdr:rowOff>
    </xdr:from>
    <xdr:to>
      <xdr:col>73</xdr:col>
      <xdr:colOff>44450</xdr:colOff>
      <xdr:row>90</xdr:row>
      <xdr:rowOff>9525</xdr:rowOff>
    </xdr:to>
    <xdr:sp macro="" textlink="">
      <xdr:nvSpPr>
        <xdr:cNvPr id="286" name="楕円 285"/>
        <xdr:cNvSpPr/>
      </xdr:nvSpPr>
      <xdr:spPr>
        <a:xfrm>
          <a:off x="15240000" y="15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165752</xdr:rowOff>
    </xdr:from>
    <xdr:ext cx="762000" cy="259045"/>
    <xdr:sp macro="" textlink="">
      <xdr:nvSpPr>
        <xdr:cNvPr id="287" name="テキスト ボックス 286"/>
        <xdr:cNvSpPr txBox="1"/>
      </xdr:nvSpPr>
      <xdr:spPr>
        <a:xfrm>
          <a:off x="14909800" y="1542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119591</xdr:rowOff>
    </xdr:from>
    <xdr:to>
      <xdr:col>68</xdr:col>
      <xdr:colOff>203200</xdr:colOff>
      <xdr:row>90</xdr:row>
      <xdr:rowOff>49741</xdr:rowOff>
    </xdr:to>
    <xdr:sp macro="" textlink="">
      <xdr:nvSpPr>
        <xdr:cNvPr id="288" name="楕円 287"/>
        <xdr:cNvSpPr/>
      </xdr:nvSpPr>
      <xdr:spPr>
        <a:xfrm>
          <a:off x="143510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34518</xdr:rowOff>
    </xdr:from>
    <xdr:ext cx="762000" cy="259045"/>
    <xdr:sp macro="" textlink="">
      <xdr:nvSpPr>
        <xdr:cNvPr id="289" name="テキスト ボックス 288"/>
        <xdr:cNvSpPr txBox="1"/>
      </xdr:nvSpPr>
      <xdr:spPr>
        <a:xfrm>
          <a:off x="14020800" y="1546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90" name="楕円 289"/>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91" name="テキスト ボックス 290"/>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日付けで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人の職員を採用し、職員数が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人増加した。そのため、人口千人当たり</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人となったが、全国平均・類似団体平均・香川県平均を上回っている。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今後も「観音寺市第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次行政改革大綱」に基づき、事務事業の見直しや民間委託の推進に取り組み、計画的な定員管理を行う。</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142557</xdr:rowOff>
    </xdr:from>
    <xdr:to>
      <xdr:col>81</xdr:col>
      <xdr:colOff>44450</xdr:colOff>
      <xdr:row>66</xdr:row>
      <xdr:rowOff>14181</xdr:rowOff>
    </xdr:to>
    <xdr:cxnSp macro="">
      <xdr:nvCxnSpPr>
        <xdr:cNvPr id="321" name="直線コネクタ 320"/>
        <xdr:cNvCxnSpPr/>
      </xdr:nvCxnSpPr>
      <xdr:spPr>
        <a:xfrm flipV="1">
          <a:off x="17018000" y="10258107"/>
          <a:ext cx="0" cy="107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157708</xdr:rowOff>
    </xdr:from>
    <xdr:ext cx="762000" cy="259045"/>
    <xdr:sp macro="" textlink="">
      <xdr:nvSpPr>
        <xdr:cNvPr id="322"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14181</xdr:rowOff>
    </xdr:from>
    <xdr:to>
      <xdr:col>81</xdr:col>
      <xdr:colOff>133350</xdr:colOff>
      <xdr:row>66</xdr:row>
      <xdr:rowOff>14181</xdr:rowOff>
    </xdr:to>
    <xdr:cxnSp macro="">
      <xdr:nvCxnSpPr>
        <xdr:cNvPr id="323" name="直線コネクタ 322"/>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57484</xdr:rowOff>
    </xdr:from>
    <xdr:ext cx="762000" cy="259045"/>
    <xdr:sp macro="" textlink="">
      <xdr:nvSpPr>
        <xdr:cNvPr id="324" name="定員管理の状況最大値テキスト"/>
        <xdr:cNvSpPr txBox="1"/>
      </xdr:nvSpPr>
      <xdr:spPr>
        <a:xfrm>
          <a:off x="17106900" y="1000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142557</xdr:rowOff>
    </xdr:from>
    <xdr:to>
      <xdr:col>81</xdr:col>
      <xdr:colOff>133350</xdr:colOff>
      <xdr:row>59</xdr:row>
      <xdr:rowOff>142557</xdr:rowOff>
    </xdr:to>
    <xdr:cxnSp macro="">
      <xdr:nvCxnSpPr>
        <xdr:cNvPr id="325" name="直線コネクタ 324"/>
        <xdr:cNvCxnSpPr/>
      </xdr:nvCxnSpPr>
      <xdr:spPr>
        <a:xfrm>
          <a:off x="16929100" y="1025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71120</xdr:rowOff>
    </xdr:from>
    <xdr:to>
      <xdr:col>81</xdr:col>
      <xdr:colOff>44450</xdr:colOff>
      <xdr:row>61</xdr:row>
      <xdr:rowOff>107315</xdr:rowOff>
    </xdr:to>
    <xdr:cxnSp macro="">
      <xdr:nvCxnSpPr>
        <xdr:cNvPr id="326" name="直線コネクタ 325"/>
        <xdr:cNvCxnSpPr/>
      </xdr:nvCxnSpPr>
      <xdr:spPr>
        <a:xfrm>
          <a:off x="16179800" y="105295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7955</xdr:rowOff>
    </xdr:from>
    <xdr:ext cx="762000" cy="259045"/>
    <xdr:sp macro="" textlink="">
      <xdr:nvSpPr>
        <xdr:cNvPr id="327"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28" name="フローチャート: 判断 327"/>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115358</xdr:rowOff>
    </xdr:to>
    <xdr:cxnSp macro="">
      <xdr:nvCxnSpPr>
        <xdr:cNvPr id="329" name="直線コネクタ 328"/>
        <xdr:cNvCxnSpPr/>
      </xdr:nvCxnSpPr>
      <xdr:spPr>
        <a:xfrm flipV="1">
          <a:off x="15290800" y="1052957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23813</xdr:rowOff>
    </xdr:from>
    <xdr:to>
      <xdr:col>77</xdr:col>
      <xdr:colOff>95250</xdr:colOff>
      <xdr:row>62</xdr:row>
      <xdr:rowOff>125413</xdr:rowOff>
    </xdr:to>
    <xdr:sp macro="" textlink="">
      <xdr:nvSpPr>
        <xdr:cNvPr id="330" name="フローチャート: 判断 329"/>
        <xdr:cNvSpPr/>
      </xdr:nvSpPr>
      <xdr:spPr>
        <a:xfrm>
          <a:off x="16129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110190</xdr:rowOff>
    </xdr:from>
    <xdr:ext cx="736600" cy="259045"/>
    <xdr:sp macro="" textlink="">
      <xdr:nvSpPr>
        <xdr:cNvPr id="331" name="テキスト ボックス 330"/>
        <xdr:cNvSpPr txBox="1"/>
      </xdr:nvSpPr>
      <xdr:spPr>
        <a:xfrm>
          <a:off x="15798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61066</xdr:rowOff>
    </xdr:from>
    <xdr:to>
      <xdr:col>72</xdr:col>
      <xdr:colOff>203200</xdr:colOff>
      <xdr:row>61</xdr:row>
      <xdr:rowOff>115358</xdr:rowOff>
    </xdr:to>
    <xdr:cxnSp macro="">
      <xdr:nvCxnSpPr>
        <xdr:cNvPr id="332" name="直線コネクタ 331"/>
        <xdr:cNvCxnSpPr/>
      </xdr:nvCxnSpPr>
      <xdr:spPr>
        <a:xfrm>
          <a:off x="14401800" y="10519516"/>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33" name="フローチャート: 判断 332"/>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34" name="テキスト ボックス 333"/>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34925</xdr:rowOff>
    </xdr:from>
    <xdr:to>
      <xdr:col>68</xdr:col>
      <xdr:colOff>152400</xdr:colOff>
      <xdr:row>61</xdr:row>
      <xdr:rowOff>61066</xdr:rowOff>
    </xdr:to>
    <xdr:cxnSp macro="">
      <xdr:nvCxnSpPr>
        <xdr:cNvPr id="335" name="直線コネクタ 334"/>
        <xdr:cNvCxnSpPr/>
      </xdr:nvCxnSpPr>
      <xdr:spPr>
        <a:xfrm>
          <a:off x="13512800" y="1049337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36" name="フローチャート: 判断 335"/>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37" name="テキスト ボックス 336"/>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8" name="フローチャート: 判断 337"/>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39" name="テキスト ボックス 338"/>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45" name="楕円 344"/>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46" name="定員管理の状況該当値テキスト"/>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20320</xdr:rowOff>
    </xdr:from>
    <xdr:to>
      <xdr:col>77</xdr:col>
      <xdr:colOff>95250</xdr:colOff>
      <xdr:row>61</xdr:row>
      <xdr:rowOff>121920</xdr:rowOff>
    </xdr:to>
    <xdr:sp macro="" textlink="">
      <xdr:nvSpPr>
        <xdr:cNvPr id="347" name="楕円 346"/>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132097</xdr:rowOff>
    </xdr:from>
    <xdr:ext cx="736600" cy="259045"/>
    <xdr:sp macro="" textlink="">
      <xdr:nvSpPr>
        <xdr:cNvPr id="348" name="テキスト ボックス 347"/>
        <xdr:cNvSpPr txBox="1"/>
      </xdr:nvSpPr>
      <xdr:spPr>
        <a:xfrm>
          <a:off x="15798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49" name="楕円 348"/>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4885</xdr:rowOff>
    </xdr:from>
    <xdr:ext cx="762000" cy="259045"/>
    <xdr:sp macro="" textlink="">
      <xdr:nvSpPr>
        <xdr:cNvPr id="350" name="テキスト ボックス 349"/>
        <xdr:cNvSpPr txBox="1"/>
      </xdr:nvSpPr>
      <xdr:spPr>
        <a:xfrm>
          <a:off x="14909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10266</xdr:rowOff>
    </xdr:from>
    <xdr:to>
      <xdr:col>68</xdr:col>
      <xdr:colOff>203200</xdr:colOff>
      <xdr:row>61</xdr:row>
      <xdr:rowOff>111866</xdr:rowOff>
    </xdr:to>
    <xdr:sp macro="" textlink="">
      <xdr:nvSpPr>
        <xdr:cNvPr id="351" name="楕円 350"/>
        <xdr:cNvSpPr/>
      </xdr:nvSpPr>
      <xdr:spPr>
        <a:xfrm>
          <a:off x="14351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122043</xdr:rowOff>
    </xdr:from>
    <xdr:ext cx="762000" cy="259045"/>
    <xdr:sp macro="" textlink="">
      <xdr:nvSpPr>
        <xdr:cNvPr id="352" name="テキスト ボックス 351"/>
        <xdr:cNvSpPr txBox="1"/>
      </xdr:nvSpPr>
      <xdr:spPr>
        <a:xfrm>
          <a:off x="14020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53" name="楕円 352"/>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54" name="テキスト ボックス 353"/>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前年度の</a:t>
          </a:r>
          <a:r>
            <a:rPr kumimoji="1" lang="en-US" altLang="ja-JP" sz="1300" baseline="0">
              <a:latin typeface="ＭＳ Ｐゴシック" panose="020B0600070205080204" pitchFamily="50" charset="-128"/>
              <a:ea typeface="ＭＳ Ｐゴシック" panose="020B0600070205080204" pitchFamily="50" charset="-128"/>
            </a:rPr>
            <a:t>9.4</a:t>
          </a:r>
          <a:r>
            <a:rPr kumimoji="1" lang="ja-JP" altLang="en-US" sz="1300" baseline="0">
              <a:latin typeface="ＭＳ Ｐゴシック" panose="020B0600070205080204" pitchFamily="50" charset="-128"/>
              <a:ea typeface="ＭＳ Ｐゴシック" panose="020B0600070205080204" pitchFamily="50" charset="-128"/>
            </a:rPr>
            <a:t>％と同数値となっており、類似団体平均を下回っている。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主な要因として、元利償還金の額は平成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年度と比較して約</a:t>
          </a:r>
          <a:r>
            <a:rPr kumimoji="1" lang="en-US" altLang="ja-JP" sz="1300" baseline="0">
              <a:latin typeface="ＭＳ Ｐゴシック" panose="020B0600070205080204" pitchFamily="50" charset="-128"/>
              <a:ea typeface="ＭＳ Ｐゴシック" panose="020B0600070205080204" pitchFamily="50" charset="-128"/>
            </a:rPr>
            <a:t>90</a:t>
          </a:r>
          <a:r>
            <a:rPr kumimoji="1" lang="ja-JP" altLang="en-US" sz="1300" baseline="0">
              <a:latin typeface="ＭＳ Ｐゴシック" panose="020B0600070205080204" pitchFamily="50" charset="-128"/>
              <a:ea typeface="ＭＳ Ｐゴシック" panose="020B0600070205080204" pitchFamily="50" charset="-128"/>
            </a:rPr>
            <a:t>百万円増加（平成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年度から新市民会館建設事業の元金償還が開始）したが、事業費補正で道路橋りょう費等の減少から基準財政需要額に算入される公債費が約</a:t>
          </a:r>
          <a:r>
            <a:rPr kumimoji="1" lang="en-US" altLang="ja-JP" sz="1300" baseline="0">
              <a:latin typeface="ＭＳ Ｐゴシック" panose="020B0600070205080204" pitchFamily="50" charset="-128"/>
              <a:ea typeface="ＭＳ Ｐゴシック" panose="020B0600070205080204" pitchFamily="50" charset="-128"/>
            </a:rPr>
            <a:t>91</a:t>
          </a:r>
          <a:r>
            <a:rPr kumimoji="1" lang="ja-JP" altLang="en-US" sz="1300" baseline="0">
              <a:latin typeface="ＭＳ Ｐゴシック" panose="020B0600070205080204" pitchFamily="50" charset="-128"/>
              <a:ea typeface="ＭＳ Ｐゴシック" panose="020B0600070205080204" pitchFamily="50" charset="-128"/>
            </a:rPr>
            <a:t>百万円減となった。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今後も新庁舎、新市民会館の大型事業に係る市債の元金償還が本格的に開始されることから、実質公債費比率の大幅な改善は見込めない。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普通建設事業費等の取捨選択を図り、公債費負担の抑制を図っていく。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43</xdr:row>
      <xdr:rowOff>55033</xdr:rowOff>
    </xdr:to>
    <xdr:cxnSp macro="">
      <xdr:nvCxnSpPr>
        <xdr:cNvPr id="384" name="直線コネクタ 383"/>
        <xdr:cNvCxnSpPr/>
      </xdr:nvCxnSpPr>
      <xdr:spPr>
        <a:xfrm flipV="1">
          <a:off x="17018000" y="61404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27110</xdr:rowOff>
    </xdr:from>
    <xdr:ext cx="762000" cy="259045"/>
    <xdr:sp macro="" textlink="">
      <xdr:nvSpPr>
        <xdr:cNvPr id="385" name="公債費負担の状況最小値テキスト"/>
        <xdr:cNvSpPr txBox="1"/>
      </xdr:nvSpPr>
      <xdr:spPr>
        <a:xfrm>
          <a:off x="17106900" y="73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55033</xdr:rowOff>
    </xdr:from>
    <xdr:to>
      <xdr:col>81</xdr:col>
      <xdr:colOff>133350</xdr:colOff>
      <xdr:row>43</xdr:row>
      <xdr:rowOff>55033</xdr:rowOff>
    </xdr:to>
    <xdr:cxnSp macro="">
      <xdr:nvCxnSpPr>
        <xdr:cNvPr id="386" name="直線コネクタ 385"/>
        <xdr:cNvCxnSpPr/>
      </xdr:nvCxnSpPr>
      <xdr:spPr>
        <a:xfrm>
          <a:off x="16929100" y="742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7"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8" name="直線コネクタ 387"/>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65617</xdr:rowOff>
    </xdr:to>
    <xdr:cxnSp macro="">
      <xdr:nvCxnSpPr>
        <xdr:cNvPr id="389" name="直線コネクタ 388"/>
        <xdr:cNvCxnSpPr/>
      </xdr:nvCxnSpPr>
      <xdr:spPr>
        <a:xfrm>
          <a:off x="16179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42985</xdr:rowOff>
    </xdr:from>
    <xdr:ext cx="762000" cy="259045"/>
    <xdr:sp macro="" textlink="">
      <xdr:nvSpPr>
        <xdr:cNvPr id="390" name="公債費負担の状況平均値テキスト"/>
        <xdr:cNvSpPr txBox="1"/>
      </xdr:nvSpPr>
      <xdr:spPr>
        <a:xfrm>
          <a:off x="17106900" y="6558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91" name="フローチャート: 判断 390"/>
        <xdr:cNvSpPr/>
      </xdr:nvSpPr>
      <xdr:spPr>
        <a:xfrm>
          <a:off x="169672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125942</xdr:rowOff>
    </xdr:to>
    <xdr:cxnSp macro="">
      <xdr:nvCxnSpPr>
        <xdr:cNvPr id="392" name="直線コネクタ 391"/>
        <xdr:cNvCxnSpPr/>
      </xdr:nvCxnSpPr>
      <xdr:spPr>
        <a:xfrm flipV="1">
          <a:off x="15290800" y="72665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46567</xdr:rowOff>
    </xdr:from>
    <xdr:to>
      <xdr:col>77</xdr:col>
      <xdr:colOff>95250</xdr:colOff>
      <xdr:row>39</xdr:row>
      <xdr:rowOff>148167</xdr:rowOff>
    </xdr:to>
    <xdr:sp macro="" textlink="">
      <xdr:nvSpPr>
        <xdr:cNvPr id="393" name="フローチャート: 判断 392"/>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394" name="テキスト ボックス 393"/>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125942</xdr:rowOff>
    </xdr:from>
    <xdr:to>
      <xdr:col>72</xdr:col>
      <xdr:colOff>203200</xdr:colOff>
      <xdr:row>43</xdr:row>
      <xdr:rowOff>55033</xdr:rowOff>
    </xdr:to>
    <xdr:cxnSp macro="">
      <xdr:nvCxnSpPr>
        <xdr:cNvPr id="395" name="直線コネクタ 394"/>
        <xdr:cNvCxnSpPr/>
      </xdr:nvCxnSpPr>
      <xdr:spPr>
        <a:xfrm flipV="1">
          <a:off x="14401800" y="732684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6" name="フローチャート: 判断 395"/>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7" name="テキスト ボックス 396"/>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44</xdr:row>
      <xdr:rowOff>84667</xdr:rowOff>
    </xdr:to>
    <xdr:cxnSp macro="">
      <xdr:nvCxnSpPr>
        <xdr:cNvPr id="398" name="直線コネクタ 397"/>
        <xdr:cNvCxnSpPr/>
      </xdr:nvCxnSpPr>
      <xdr:spPr>
        <a:xfrm flipV="1">
          <a:off x="13512800" y="74273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9" name="フローチャート: 判断 398"/>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0" name="テキスト ボックス 399"/>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5292</xdr:rowOff>
    </xdr:from>
    <xdr:to>
      <xdr:col>64</xdr:col>
      <xdr:colOff>152400</xdr:colOff>
      <xdr:row>41</xdr:row>
      <xdr:rowOff>106892</xdr:rowOff>
    </xdr:to>
    <xdr:sp macro="" textlink="">
      <xdr:nvSpPr>
        <xdr:cNvPr id="401" name="フローチャート: 判断 400"/>
        <xdr:cNvSpPr/>
      </xdr:nvSpPr>
      <xdr:spPr>
        <a:xfrm>
          <a:off x="13462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117069</xdr:rowOff>
    </xdr:from>
    <xdr:ext cx="762000" cy="259045"/>
    <xdr:sp macro="" textlink="">
      <xdr:nvSpPr>
        <xdr:cNvPr id="402" name="テキスト ボックス 401"/>
        <xdr:cNvSpPr txBox="1"/>
      </xdr:nvSpPr>
      <xdr:spPr>
        <a:xfrm>
          <a:off x="13131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8" name="楕円 407"/>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9"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10" name="楕円 409"/>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11" name="テキスト ボックス 410"/>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75142</xdr:rowOff>
    </xdr:from>
    <xdr:to>
      <xdr:col>73</xdr:col>
      <xdr:colOff>44450</xdr:colOff>
      <xdr:row>43</xdr:row>
      <xdr:rowOff>5292</xdr:rowOff>
    </xdr:to>
    <xdr:sp macro="" textlink="">
      <xdr:nvSpPr>
        <xdr:cNvPr id="412" name="楕円 411"/>
        <xdr:cNvSpPr/>
      </xdr:nvSpPr>
      <xdr:spPr>
        <a:xfrm>
          <a:off x="15240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161519</xdr:rowOff>
    </xdr:from>
    <xdr:ext cx="762000" cy="259045"/>
    <xdr:sp macro="" textlink="">
      <xdr:nvSpPr>
        <xdr:cNvPr id="413" name="テキスト ボックス 412"/>
        <xdr:cNvSpPr txBox="1"/>
      </xdr:nvSpPr>
      <xdr:spPr>
        <a:xfrm>
          <a:off x="14909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14" name="楕円 413"/>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15" name="テキスト ボックス 414"/>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16" name="楕円 415"/>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17" name="テキスト ボックス 416"/>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74.5</a:t>
          </a:r>
          <a:r>
            <a:rPr kumimoji="1" lang="ja-JP" altLang="en-US" sz="1300">
              <a:latin typeface="ＭＳ Ｐゴシック" panose="020B0600070205080204" pitchFamily="50" charset="-128"/>
              <a:ea typeface="ＭＳ Ｐゴシック" panose="020B0600070205080204" pitchFamily="50" charset="-128"/>
            </a:rPr>
            <a:t>％となり、類似団体平均を大きく下回っている。減少の要因として、公共下水道事業特別会計における元金の残高が減少したため準元利償還金が減少したことが挙げられる。また、大型建設事業（新庁舎・市民会館）完了に伴い、市債発行総額が抑えられた点も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今後は、市税等の歳入について大きな上昇も見込みづらく、地方交付税の段階的縮減も発生していく。必要事業の選別化、縮減等を考慮し、市債発行抑制などから財政健全化に努めていく。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19322</xdr:rowOff>
    </xdr:to>
    <xdr:cxnSp macro="">
      <xdr:nvCxnSpPr>
        <xdr:cNvPr id="448" name="直線コネクタ 447"/>
        <xdr:cNvCxnSpPr/>
      </xdr:nvCxnSpPr>
      <xdr:spPr>
        <a:xfrm flipV="1">
          <a:off x="17018000" y="2313214"/>
          <a:ext cx="0" cy="1649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162849</xdr:rowOff>
    </xdr:from>
    <xdr:ext cx="762000" cy="259045"/>
    <xdr:sp macro="" textlink="">
      <xdr:nvSpPr>
        <xdr:cNvPr id="449" name="将来負担の状況最小値テキスト"/>
        <xdr:cNvSpPr txBox="1"/>
      </xdr:nvSpPr>
      <xdr:spPr>
        <a:xfrm>
          <a:off x="17106900" y="39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19322</xdr:rowOff>
    </xdr:from>
    <xdr:to>
      <xdr:col>81</xdr:col>
      <xdr:colOff>133350</xdr:colOff>
      <xdr:row>23</xdr:row>
      <xdr:rowOff>19322</xdr:rowOff>
    </xdr:to>
    <xdr:cxnSp macro="">
      <xdr:nvCxnSpPr>
        <xdr:cNvPr id="450" name="直線コネクタ 449"/>
        <xdr:cNvCxnSpPr/>
      </xdr:nvCxnSpPr>
      <xdr:spPr>
        <a:xfrm>
          <a:off x="16929100" y="396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168275</xdr:rowOff>
    </xdr:from>
    <xdr:to>
      <xdr:col>81</xdr:col>
      <xdr:colOff>44450</xdr:colOff>
      <xdr:row>21</xdr:row>
      <xdr:rowOff>41638</xdr:rowOff>
    </xdr:to>
    <xdr:cxnSp macro="">
      <xdr:nvCxnSpPr>
        <xdr:cNvPr id="453" name="直線コネクタ 452"/>
        <xdr:cNvCxnSpPr/>
      </xdr:nvCxnSpPr>
      <xdr:spPr>
        <a:xfrm flipV="1">
          <a:off x="16179800" y="3597275"/>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142439</xdr:rowOff>
    </xdr:from>
    <xdr:ext cx="762000" cy="259045"/>
    <xdr:sp macro="" textlink="">
      <xdr:nvSpPr>
        <xdr:cNvPr id="454" name="将来負担の状況平均値テキスト"/>
        <xdr:cNvSpPr txBox="1"/>
      </xdr:nvSpPr>
      <xdr:spPr>
        <a:xfrm>
          <a:off x="17106900" y="27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125912</xdr:rowOff>
    </xdr:from>
    <xdr:to>
      <xdr:col>81</xdr:col>
      <xdr:colOff>95250</xdr:colOff>
      <xdr:row>17</xdr:row>
      <xdr:rowOff>56062</xdr:rowOff>
    </xdr:to>
    <xdr:sp macro="" textlink="">
      <xdr:nvSpPr>
        <xdr:cNvPr id="455" name="フローチャート: 判断 454"/>
        <xdr:cNvSpPr/>
      </xdr:nvSpPr>
      <xdr:spPr>
        <a:xfrm>
          <a:off x="169672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41638</xdr:rowOff>
    </xdr:from>
    <xdr:to>
      <xdr:col>77</xdr:col>
      <xdr:colOff>44450</xdr:colOff>
      <xdr:row>21</xdr:row>
      <xdr:rowOff>55426</xdr:rowOff>
    </xdr:to>
    <xdr:cxnSp macro="">
      <xdr:nvCxnSpPr>
        <xdr:cNvPr id="456" name="直線コネクタ 455"/>
        <xdr:cNvCxnSpPr/>
      </xdr:nvCxnSpPr>
      <xdr:spPr>
        <a:xfrm flipV="1">
          <a:off x="15290800" y="364208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75928</xdr:rowOff>
    </xdr:from>
    <xdr:to>
      <xdr:col>77</xdr:col>
      <xdr:colOff>95250</xdr:colOff>
      <xdr:row>17</xdr:row>
      <xdr:rowOff>6078</xdr:rowOff>
    </xdr:to>
    <xdr:sp macro="" textlink="">
      <xdr:nvSpPr>
        <xdr:cNvPr id="457" name="フローチャート: 判断 456"/>
        <xdr:cNvSpPr/>
      </xdr:nvSpPr>
      <xdr:spPr>
        <a:xfrm>
          <a:off x="16129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16255</xdr:rowOff>
    </xdr:from>
    <xdr:ext cx="736600" cy="259045"/>
    <xdr:sp macro="" textlink="">
      <xdr:nvSpPr>
        <xdr:cNvPr id="458" name="テキスト ボックス 457"/>
        <xdr:cNvSpPr txBox="1"/>
      </xdr:nvSpPr>
      <xdr:spPr>
        <a:xfrm>
          <a:off x="15798800" y="258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29573</xdr:rowOff>
    </xdr:from>
    <xdr:to>
      <xdr:col>72</xdr:col>
      <xdr:colOff>203200</xdr:colOff>
      <xdr:row>21</xdr:row>
      <xdr:rowOff>55426</xdr:rowOff>
    </xdr:to>
    <xdr:cxnSp macro="">
      <xdr:nvCxnSpPr>
        <xdr:cNvPr id="459" name="直線コネクタ 458"/>
        <xdr:cNvCxnSpPr/>
      </xdr:nvCxnSpPr>
      <xdr:spPr>
        <a:xfrm>
          <a:off x="14401800" y="3630023"/>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103505</xdr:rowOff>
    </xdr:from>
    <xdr:to>
      <xdr:col>73</xdr:col>
      <xdr:colOff>44450</xdr:colOff>
      <xdr:row>17</xdr:row>
      <xdr:rowOff>33655</xdr:rowOff>
    </xdr:to>
    <xdr:sp macro="" textlink="">
      <xdr:nvSpPr>
        <xdr:cNvPr id="460" name="フローチャート: 判断 459"/>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43832</xdr:rowOff>
    </xdr:from>
    <xdr:ext cx="762000" cy="259045"/>
    <xdr:sp macro="" textlink="">
      <xdr:nvSpPr>
        <xdr:cNvPr id="461" name="テキスト ボックス 460"/>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29573</xdr:rowOff>
    </xdr:from>
    <xdr:to>
      <xdr:col>68</xdr:col>
      <xdr:colOff>152400</xdr:colOff>
      <xdr:row>22</xdr:row>
      <xdr:rowOff>2903</xdr:rowOff>
    </xdr:to>
    <xdr:cxnSp macro="">
      <xdr:nvCxnSpPr>
        <xdr:cNvPr id="462" name="直線コネクタ 461"/>
        <xdr:cNvCxnSpPr/>
      </xdr:nvCxnSpPr>
      <xdr:spPr>
        <a:xfrm flipV="1">
          <a:off x="13512800" y="363002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134529</xdr:rowOff>
    </xdr:from>
    <xdr:to>
      <xdr:col>68</xdr:col>
      <xdr:colOff>203200</xdr:colOff>
      <xdr:row>17</xdr:row>
      <xdr:rowOff>64679</xdr:rowOff>
    </xdr:to>
    <xdr:sp macro="" textlink="">
      <xdr:nvSpPr>
        <xdr:cNvPr id="463" name="フローチャート: 判断 462"/>
        <xdr:cNvSpPr/>
      </xdr:nvSpPr>
      <xdr:spPr>
        <a:xfrm>
          <a:off x="14351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74856</xdr:rowOff>
    </xdr:from>
    <xdr:ext cx="762000" cy="259045"/>
    <xdr:sp macro="" textlink="">
      <xdr:nvSpPr>
        <xdr:cNvPr id="464" name="テキスト ボックス 463"/>
        <xdr:cNvSpPr txBox="1"/>
      </xdr:nvSpPr>
      <xdr:spPr>
        <a:xfrm>
          <a:off x="14020800" y="26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87993</xdr:rowOff>
    </xdr:from>
    <xdr:to>
      <xdr:col>64</xdr:col>
      <xdr:colOff>152400</xdr:colOff>
      <xdr:row>17</xdr:row>
      <xdr:rowOff>18143</xdr:rowOff>
    </xdr:to>
    <xdr:sp macro="" textlink="">
      <xdr:nvSpPr>
        <xdr:cNvPr id="465" name="フローチャート: 判断 464"/>
        <xdr:cNvSpPr/>
      </xdr:nvSpPr>
      <xdr:spPr>
        <a:xfrm>
          <a:off x="13462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28320</xdr:rowOff>
    </xdr:from>
    <xdr:ext cx="762000" cy="259045"/>
    <xdr:sp macro="" textlink="">
      <xdr:nvSpPr>
        <xdr:cNvPr id="466" name="テキスト ボックス 465"/>
        <xdr:cNvSpPr txBox="1"/>
      </xdr:nvSpPr>
      <xdr:spPr>
        <a:xfrm>
          <a:off x="13131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117475</xdr:rowOff>
    </xdr:from>
    <xdr:to>
      <xdr:col>81</xdr:col>
      <xdr:colOff>95250</xdr:colOff>
      <xdr:row>21</xdr:row>
      <xdr:rowOff>47625</xdr:rowOff>
    </xdr:to>
    <xdr:sp macro="" textlink="">
      <xdr:nvSpPr>
        <xdr:cNvPr id="472" name="楕円 471"/>
        <xdr:cNvSpPr/>
      </xdr:nvSpPr>
      <xdr:spPr>
        <a:xfrm>
          <a:off x="16967200" y="35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89552</xdr:rowOff>
    </xdr:from>
    <xdr:ext cx="762000" cy="259045"/>
    <xdr:sp macro="" textlink="">
      <xdr:nvSpPr>
        <xdr:cNvPr id="473" name="将来負担の状況該当値テキスト"/>
        <xdr:cNvSpPr txBox="1"/>
      </xdr:nvSpPr>
      <xdr:spPr>
        <a:xfrm>
          <a:off x="17106900" y="351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162288</xdr:rowOff>
    </xdr:from>
    <xdr:to>
      <xdr:col>77</xdr:col>
      <xdr:colOff>95250</xdr:colOff>
      <xdr:row>21</xdr:row>
      <xdr:rowOff>92438</xdr:rowOff>
    </xdr:to>
    <xdr:sp macro="" textlink="">
      <xdr:nvSpPr>
        <xdr:cNvPr id="474" name="楕円 473"/>
        <xdr:cNvSpPr/>
      </xdr:nvSpPr>
      <xdr:spPr>
        <a:xfrm>
          <a:off x="16129000" y="35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77215</xdr:rowOff>
    </xdr:from>
    <xdr:ext cx="736600" cy="259045"/>
    <xdr:sp macro="" textlink="">
      <xdr:nvSpPr>
        <xdr:cNvPr id="475" name="テキスト ボックス 474"/>
        <xdr:cNvSpPr txBox="1"/>
      </xdr:nvSpPr>
      <xdr:spPr>
        <a:xfrm>
          <a:off x="15798800" y="3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4626</xdr:rowOff>
    </xdr:from>
    <xdr:to>
      <xdr:col>73</xdr:col>
      <xdr:colOff>44450</xdr:colOff>
      <xdr:row>21</xdr:row>
      <xdr:rowOff>106226</xdr:rowOff>
    </xdr:to>
    <xdr:sp macro="" textlink="">
      <xdr:nvSpPr>
        <xdr:cNvPr id="476" name="楕円 475"/>
        <xdr:cNvSpPr/>
      </xdr:nvSpPr>
      <xdr:spPr>
        <a:xfrm>
          <a:off x="15240000" y="36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91003</xdr:rowOff>
    </xdr:from>
    <xdr:ext cx="762000" cy="259045"/>
    <xdr:sp macro="" textlink="">
      <xdr:nvSpPr>
        <xdr:cNvPr id="477" name="テキスト ボックス 476"/>
        <xdr:cNvSpPr txBox="1"/>
      </xdr:nvSpPr>
      <xdr:spPr>
        <a:xfrm>
          <a:off x="14909800" y="369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150223</xdr:rowOff>
    </xdr:from>
    <xdr:to>
      <xdr:col>68</xdr:col>
      <xdr:colOff>203200</xdr:colOff>
      <xdr:row>21</xdr:row>
      <xdr:rowOff>80373</xdr:rowOff>
    </xdr:to>
    <xdr:sp macro="" textlink="">
      <xdr:nvSpPr>
        <xdr:cNvPr id="478" name="楕円 477"/>
        <xdr:cNvSpPr/>
      </xdr:nvSpPr>
      <xdr:spPr>
        <a:xfrm>
          <a:off x="14351000" y="35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65150</xdr:rowOff>
    </xdr:from>
    <xdr:ext cx="762000" cy="259045"/>
    <xdr:sp macro="" textlink="">
      <xdr:nvSpPr>
        <xdr:cNvPr id="479" name="テキスト ボックス 478"/>
        <xdr:cNvSpPr txBox="1"/>
      </xdr:nvSpPr>
      <xdr:spPr>
        <a:xfrm>
          <a:off x="14020800" y="366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123553</xdr:rowOff>
    </xdr:from>
    <xdr:to>
      <xdr:col>64</xdr:col>
      <xdr:colOff>152400</xdr:colOff>
      <xdr:row>22</xdr:row>
      <xdr:rowOff>53703</xdr:rowOff>
    </xdr:to>
    <xdr:sp macro="" textlink="">
      <xdr:nvSpPr>
        <xdr:cNvPr id="480" name="楕円 479"/>
        <xdr:cNvSpPr/>
      </xdr:nvSpPr>
      <xdr:spPr>
        <a:xfrm>
          <a:off x="13462000" y="37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38480</xdr:rowOff>
    </xdr:from>
    <xdr:ext cx="762000" cy="259045"/>
    <xdr:sp macro="" textlink="">
      <xdr:nvSpPr>
        <xdr:cNvPr id="481" name="テキスト ボックス 480"/>
        <xdr:cNvSpPr txBox="1"/>
      </xdr:nvSpPr>
      <xdr:spPr>
        <a:xfrm>
          <a:off x="13131800" y="381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ポイント減少し、類似団体の平均数値を上回っている。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減少の要因として、退職手当基金を取り崩したことにより特定財源による充当が大幅に増加、それに伴って経常一般財源額が減少したことにより人件費の経常収支比率が減少した。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今後も「観音寺市第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次行政改革大綱」に基づき、適正な職員配置に努める。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165100</xdr:rowOff>
    </xdr:to>
    <xdr:cxnSp macro="">
      <xdr:nvCxnSpPr>
        <xdr:cNvPr id="61" name="直線コネクタ 60"/>
        <xdr:cNvCxnSpPr/>
      </xdr:nvCxnSpPr>
      <xdr:spPr>
        <a:xfrm flipV="1">
          <a:off x="4826000" y="56134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2"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3" name="直線コネクタ 62"/>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127000</xdr:rowOff>
    </xdr:from>
    <xdr:to>
      <xdr:col>24</xdr:col>
      <xdr:colOff>25400</xdr:colOff>
      <xdr:row>35</xdr:row>
      <xdr:rowOff>12700</xdr:rowOff>
    </xdr:to>
    <xdr:cxnSp macro="">
      <xdr:nvCxnSpPr>
        <xdr:cNvPr id="66" name="直線コネクタ 65"/>
        <xdr:cNvCxnSpPr/>
      </xdr:nvCxnSpPr>
      <xdr:spPr>
        <a:xfrm flipV="1">
          <a:off x="3987800" y="57848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10177</xdr:rowOff>
    </xdr:from>
    <xdr:ext cx="762000" cy="259045"/>
    <xdr:sp macro="" textlink="">
      <xdr:nvSpPr>
        <xdr:cNvPr id="67"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8" name="フローチャート: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107950</xdr:rowOff>
    </xdr:from>
    <xdr:to>
      <xdr:col>19</xdr:col>
      <xdr:colOff>187325</xdr:colOff>
      <xdr:row>35</xdr:row>
      <xdr:rowOff>12700</xdr:rowOff>
    </xdr:to>
    <xdr:cxnSp macro="">
      <xdr:nvCxnSpPr>
        <xdr:cNvPr id="69" name="直線コネクタ 68"/>
        <xdr:cNvCxnSpPr/>
      </xdr:nvCxnSpPr>
      <xdr:spPr>
        <a:xfrm>
          <a:off x="3098800" y="593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107950</xdr:rowOff>
    </xdr:from>
    <xdr:to>
      <xdr:col>15</xdr:col>
      <xdr:colOff>98425</xdr:colOff>
      <xdr:row>37</xdr:row>
      <xdr:rowOff>31750</xdr:rowOff>
    </xdr:to>
    <xdr:cxnSp macro="">
      <xdr:nvCxnSpPr>
        <xdr:cNvPr id="72" name="直線コネクタ 71"/>
        <xdr:cNvCxnSpPr/>
      </xdr:nvCxnSpPr>
      <xdr:spPr>
        <a:xfrm flipV="1">
          <a:off x="2209800" y="59372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0</xdr:rowOff>
    </xdr:from>
    <xdr:to>
      <xdr:col>15</xdr:col>
      <xdr:colOff>149225</xdr:colOff>
      <xdr:row>37</xdr:row>
      <xdr:rowOff>101600</xdr:rowOff>
    </xdr:to>
    <xdr:sp macro="" textlink="">
      <xdr:nvSpPr>
        <xdr:cNvPr id="73" name="フローチャート: 判断 72"/>
        <xdr:cNvSpPr/>
      </xdr:nvSpPr>
      <xdr:spPr>
        <a:xfrm>
          <a:off x="3048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86377</xdr:rowOff>
    </xdr:from>
    <xdr:ext cx="762000" cy="259045"/>
    <xdr:sp macro="" textlink="">
      <xdr:nvSpPr>
        <xdr:cNvPr id="74" name="テキスト ボックス 73"/>
        <xdr:cNvSpPr txBox="1"/>
      </xdr:nvSpPr>
      <xdr:spPr>
        <a:xfrm>
          <a:off x="2717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37</xdr:row>
      <xdr:rowOff>31750</xdr:rowOff>
    </xdr:to>
    <xdr:cxnSp macro="">
      <xdr:nvCxnSpPr>
        <xdr:cNvPr id="75" name="直線コネクタ 74"/>
        <xdr:cNvCxnSpPr/>
      </xdr:nvCxnSpPr>
      <xdr:spPr>
        <a:xfrm>
          <a:off x="1320800" y="6032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0</xdr:rowOff>
    </xdr:from>
    <xdr:to>
      <xdr:col>11</xdr:col>
      <xdr:colOff>60325</xdr:colOff>
      <xdr:row>37</xdr:row>
      <xdr:rowOff>101600</xdr:rowOff>
    </xdr:to>
    <xdr:sp macro="" textlink="">
      <xdr:nvSpPr>
        <xdr:cNvPr id="76" name="フローチャート: 判断 75"/>
        <xdr:cNvSpPr/>
      </xdr:nvSpPr>
      <xdr:spPr>
        <a:xfrm>
          <a:off x="2159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86377</xdr:rowOff>
    </xdr:from>
    <xdr:ext cx="762000" cy="259045"/>
    <xdr:sp macro="" textlink="">
      <xdr:nvSpPr>
        <xdr:cNvPr id="77" name="テキスト ボックス 76"/>
        <xdr:cNvSpPr txBox="1"/>
      </xdr:nvSpPr>
      <xdr:spPr>
        <a:xfrm>
          <a:off x="1828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124477</xdr:rowOff>
    </xdr:from>
    <xdr:ext cx="762000" cy="259045"/>
    <xdr:sp macro="" textlink="">
      <xdr:nvSpPr>
        <xdr:cNvPr id="79" name="テキスト ボックス 78"/>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76200</xdr:rowOff>
    </xdr:from>
    <xdr:to>
      <xdr:col>24</xdr:col>
      <xdr:colOff>76200</xdr:colOff>
      <xdr:row>34</xdr:row>
      <xdr:rowOff>6350</xdr:rowOff>
    </xdr:to>
    <xdr:sp macro="" textlink="">
      <xdr:nvSpPr>
        <xdr:cNvPr id="85" name="楕円 84"/>
        <xdr:cNvSpPr/>
      </xdr:nvSpPr>
      <xdr:spPr>
        <a:xfrm>
          <a:off x="47752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92727</xdr:rowOff>
    </xdr:from>
    <xdr:ext cx="762000" cy="259045"/>
    <xdr:sp macro="" textlink="">
      <xdr:nvSpPr>
        <xdr:cNvPr id="86" name="人件費該当値テキスト"/>
        <xdr:cNvSpPr txBox="1"/>
      </xdr:nvSpPr>
      <xdr:spPr>
        <a:xfrm>
          <a:off x="49149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133350</xdr:rowOff>
    </xdr:from>
    <xdr:to>
      <xdr:col>20</xdr:col>
      <xdr:colOff>38100</xdr:colOff>
      <xdr:row>35</xdr:row>
      <xdr:rowOff>63500</xdr:rowOff>
    </xdr:to>
    <xdr:sp macro="" textlink="">
      <xdr:nvSpPr>
        <xdr:cNvPr id="87" name="楕円 86"/>
        <xdr:cNvSpPr/>
      </xdr:nvSpPr>
      <xdr:spPr>
        <a:xfrm>
          <a:off x="3937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88" name="テキスト ボックス 87"/>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57150</xdr:rowOff>
    </xdr:from>
    <xdr:to>
      <xdr:col>15</xdr:col>
      <xdr:colOff>149225</xdr:colOff>
      <xdr:row>34</xdr:row>
      <xdr:rowOff>158750</xdr:rowOff>
    </xdr:to>
    <xdr:sp macro="" textlink="">
      <xdr:nvSpPr>
        <xdr:cNvPr id="89" name="楕円 88"/>
        <xdr:cNvSpPr/>
      </xdr:nvSpPr>
      <xdr:spPr>
        <a:xfrm>
          <a:off x="3048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168927</xdr:rowOff>
    </xdr:from>
    <xdr:ext cx="762000" cy="259045"/>
    <xdr:sp macro="" textlink="">
      <xdr:nvSpPr>
        <xdr:cNvPr id="90" name="テキスト ボックス 89"/>
        <xdr:cNvSpPr txBox="1"/>
      </xdr:nvSpPr>
      <xdr:spPr>
        <a:xfrm>
          <a:off x="2717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92727</xdr:rowOff>
    </xdr:from>
    <xdr:ext cx="762000" cy="259045"/>
    <xdr:sp macro="" textlink="">
      <xdr:nvSpPr>
        <xdr:cNvPr id="92" name="テキスト ボックス 91"/>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し尿処理施設維持管理費での消耗品費やスクールバス運行管理業務委託料の増加などにより、前年度から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ポイント増加している。類似団体の中では上回っているものの、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年連続して増加傾向である。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施設維持管理費での経費見直しや運行管理業務委託料だけでなく全体的な委託料の契約内容の見直しなどを図り、今後経費の削減に努めていきたい。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21</xdr:row>
      <xdr:rowOff>86178</xdr:rowOff>
    </xdr:to>
    <xdr:cxnSp macro="">
      <xdr:nvCxnSpPr>
        <xdr:cNvPr id="124" name="直線コネクタ 123"/>
        <xdr:cNvCxnSpPr/>
      </xdr:nvCxnSpPr>
      <xdr:spPr>
        <a:xfrm flipV="1">
          <a:off x="16510000" y="23150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135164</xdr:rowOff>
    </xdr:to>
    <xdr:cxnSp macro="">
      <xdr:nvCxnSpPr>
        <xdr:cNvPr id="129" name="直線コネクタ 128"/>
        <xdr:cNvCxnSpPr/>
      </xdr:nvCxnSpPr>
      <xdr:spPr>
        <a:xfrm>
          <a:off x="15671800" y="26416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35379</xdr:rowOff>
    </xdr:from>
    <xdr:to>
      <xdr:col>82</xdr:col>
      <xdr:colOff>158750</xdr:colOff>
      <xdr:row>17</xdr:row>
      <xdr:rowOff>136979</xdr:rowOff>
    </xdr:to>
    <xdr:sp macro="" textlink="">
      <xdr:nvSpPr>
        <xdr:cNvPr id="131" name="フローチャート: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69850</xdr:rowOff>
    </xdr:to>
    <xdr:cxnSp macro="">
      <xdr:nvCxnSpPr>
        <xdr:cNvPr id="132" name="直線コネクタ 131"/>
        <xdr:cNvCxnSpPr/>
      </xdr:nvCxnSpPr>
      <xdr:spPr>
        <a:xfrm>
          <a:off x="14782800" y="252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141514</xdr:rowOff>
    </xdr:from>
    <xdr:to>
      <xdr:col>78</xdr:col>
      <xdr:colOff>120650</xdr:colOff>
      <xdr:row>17</xdr:row>
      <xdr:rowOff>71664</xdr:rowOff>
    </xdr:to>
    <xdr:sp macro="" textlink="">
      <xdr:nvSpPr>
        <xdr:cNvPr id="133" name="フローチャート: 判断 132"/>
        <xdr:cNvSpPr/>
      </xdr:nvSpPr>
      <xdr:spPr>
        <a:xfrm>
          <a:off x="15621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56441</xdr:rowOff>
    </xdr:from>
    <xdr:ext cx="736600" cy="259045"/>
    <xdr:sp macro="" textlink="">
      <xdr:nvSpPr>
        <xdr:cNvPr id="134" name="テキスト ボックス 133"/>
        <xdr:cNvSpPr txBox="1"/>
      </xdr:nvSpPr>
      <xdr:spPr>
        <a:xfrm>
          <a:off x="15290800" y="297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14</xdr:row>
      <xdr:rowOff>127000</xdr:rowOff>
    </xdr:to>
    <xdr:cxnSp macro="">
      <xdr:nvCxnSpPr>
        <xdr:cNvPr id="135" name="直線コネクタ 134"/>
        <xdr:cNvCxnSpPr/>
      </xdr:nvCxnSpPr>
      <xdr:spPr>
        <a:xfrm>
          <a:off x="13893800" y="246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6" name="フローチャート: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53521</xdr:rowOff>
    </xdr:from>
    <xdr:to>
      <xdr:col>69</xdr:col>
      <xdr:colOff>92075</xdr:colOff>
      <xdr:row>14</xdr:row>
      <xdr:rowOff>61686</xdr:rowOff>
    </xdr:to>
    <xdr:cxnSp macro="">
      <xdr:nvCxnSpPr>
        <xdr:cNvPr id="138" name="直線コネクタ 137"/>
        <xdr:cNvCxnSpPr/>
      </xdr:nvCxnSpPr>
      <xdr:spPr>
        <a:xfrm>
          <a:off x="13004800" y="2282371"/>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84364</xdr:rowOff>
    </xdr:from>
    <xdr:to>
      <xdr:col>69</xdr:col>
      <xdr:colOff>142875</xdr:colOff>
      <xdr:row>16</xdr:row>
      <xdr:rowOff>14514</xdr:rowOff>
    </xdr:to>
    <xdr:sp macro="" textlink="">
      <xdr:nvSpPr>
        <xdr:cNvPr id="139" name="フローチャート: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170741</xdr:rowOff>
    </xdr:from>
    <xdr:ext cx="762000" cy="259045"/>
    <xdr:sp macro="" textlink="">
      <xdr:nvSpPr>
        <xdr:cNvPr id="140" name="テキスト ボックス 139"/>
        <xdr:cNvSpPr txBox="1"/>
      </xdr:nvSpPr>
      <xdr:spPr>
        <a:xfrm>
          <a:off x="13512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1" name="フローチャート: 判断 140"/>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2" name="テキスト ボックス 141"/>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84364</xdr:rowOff>
    </xdr:from>
    <xdr:to>
      <xdr:col>82</xdr:col>
      <xdr:colOff>158750</xdr:colOff>
      <xdr:row>16</xdr:row>
      <xdr:rowOff>14514</xdr:rowOff>
    </xdr:to>
    <xdr:sp macro="" textlink="">
      <xdr:nvSpPr>
        <xdr:cNvPr id="148" name="楕円 147"/>
        <xdr:cNvSpPr/>
      </xdr:nvSpPr>
      <xdr:spPr>
        <a:xfrm>
          <a:off x="164592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100891</xdr:rowOff>
    </xdr:from>
    <xdr:ext cx="762000" cy="259045"/>
    <xdr:sp macro="" textlink="">
      <xdr:nvSpPr>
        <xdr:cNvPr id="149" name="物件費該当値テキスト"/>
        <xdr:cNvSpPr txBox="1"/>
      </xdr:nvSpPr>
      <xdr:spPr>
        <a:xfrm>
          <a:off x="16598900" y="250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50" name="楕円 149"/>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51" name="テキスト ボックス 150"/>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2721</xdr:rowOff>
    </xdr:from>
    <xdr:to>
      <xdr:col>65</xdr:col>
      <xdr:colOff>53975</xdr:colOff>
      <xdr:row>13</xdr:row>
      <xdr:rowOff>104321</xdr:rowOff>
    </xdr:to>
    <xdr:sp macro="" textlink="">
      <xdr:nvSpPr>
        <xdr:cNvPr id="156" name="楕円 155"/>
        <xdr:cNvSpPr/>
      </xdr:nvSpPr>
      <xdr:spPr>
        <a:xfrm>
          <a:off x="12954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114498</xdr:rowOff>
    </xdr:from>
    <xdr:ext cx="762000" cy="259045"/>
    <xdr:sp macro="" textlink="">
      <xdr:nvSpPr>
        <xdr:cNvPr id="157" name="テキスト ボックス 156"/>
        <xdr:cNvSpPr txBox="1"/>
      </xdr:nvSpPr>
      <xdr:spPr>
        <a:xfrm>
          <a:off x="12623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ポイント増加し、長期的に増加傾向である。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障害者介護等給付費や家庭的保育事業運営費負担金の費用が増加していることが影響している。法人保育所運営費負担金や認定こども園運営費負担金などの児童福祉費や、老人保護措置費などの高齢者福祉関係経費も今後、増加していくことが予想される。扶助費の中で、単独経費事業については見直し、取捨選択を図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104140</xdr:rowOff>
    </xdr:from>
    <xdr:to>
      <xdr:col>24</xdr:col>
      <xdr:colOff>25400</xdr:colOff>
      <xdr:row>61</xdr:row>
      <xdr:rowOff>161290</xdr:rowOff>
    </xdr:to>
    <xdr:cxnSp macro="">
      <xdr:nvCxnSpPr>
        <xdr:cNvPr id="183" name="直線コネクタ 182"/>
        <xdr:cNvCxnSpPr/>
      </xdr:nvCxnSpPr>
      <xdr:spPr>
        <a:xfrm flipV="1">
          <a:off x="4826000" y="9362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5" name="直線コネクタ 18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19067</xdr:rowOff>
    </xdr:from>
    <xdr:ext cx="762000" cy="259045"/>
    <xdr:sp macro="" textlink="">
      <xdr:nvSpPr>
        <xdr:cNvPr id="186" name="扶助費最大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104140</xdr:rowOff>
    </xdr:from>
    <xdr:to>
      <xdr:col>24</xdr:col>
      <xdr:colOff>114300</xdr:colOff>
      <xdr:row>54</xdr:row>
      <xdr:rowOff>104140</xdr:rowOff>
    </xdr:to>
    <xdr:cxnSp macro="">
      <xdr:nvCxnSpPr>
        <xdr:cNvPr id="187" name="直線コネクタ 186"/>
        <xdr:cNvCxnSpPr/>
      </xdr:nvCxnSpPr>
      <xdr:spPr>
        <a:xfrm>
          <a:off x="4737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60</xdr:row>
      <xdr:rowOff>35560</xdr:rowOff>
    </xdr:to>
    <xdr:cxnSp macro="">
      <xdr:nvCxnSpPr>
        <xdr:cNvPr id="188" name="直線コネクタ 187"/>
        <xdr:cNvCxnSpPr/>
      </xdr:nvCxnSpPr>
      <xdr:spPr>
        <a:xfrm>
          <a:off x="3987800" y="101854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9"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81280</xdr:rowOff>
    </xdr:from>
    <xdr:to>
      <xdr:col>19</xdr:col>
      <xdr:colOff>187325</xdr:colOff>
      <xdr:row>59</xdr:row>
      <xdr:rowOff>69850</xdr:rowOff>
    </xdr:to>
    <xdr:cxnSp macro="">
      <xdr:nvCxnSpPr>
        <xdr:cNvPr id="191" name="直線コネクタ 190"/>
        <xdr:cNvCxnSpPr/>
      </xdr:nvCxnSpPr>
      <xdr:spPr>
        <a:xfrm>
          <a:off x="3098800" y="1002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2" name="フローチャート: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3" name="テキスト ボックス 192"/>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46990</xdr:rowOff>
    </xdr:from>
    <xdr:to>
      <xdr:col>15</xdr:col>
      <xdr:colOff>98425</xdr:colOff>
      <xdr:row>58</xdr:row>
      <xdr:rowOff>81280</xdr:rowOff>
    </xdr:to>
    <xdr:cxnSp macro="">
      <xdr:nvCxnSpPr>
        <xdr:cNvPr id="194" name="直線コネクタ 193"/>
        <xdr:cNvCxnSpPr/>
      </xdr:nvCxnSpPr>
      <xdr:spPr>
        <a:xfrm>
          <a:off x="2209800" y="98196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41910</xdr:rowOff>
    </xdr:from>
    <xdr:to>
      <xdr:col>15</xdr:col>
      <xdr:colOff>149225</xdr:colOff>
      <xdr:row>57</xdr:row>
      <xdr:rowOff>143510</xdr:rowOff>
    </xdr:to>
    <xdr:sp macro="" textlink="">
      <xdr:nvSpPr>
        <xdr:cNvPr id="195" name="フローチャート: 判断 194"/>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153687</xdr:rowOff>
    </xdr:from>
    <xdr:ext cx="762000" cy="259045"/>
    <xdr:sp macro="" textlink="">
      <xdr:nvSpPr>
        <xdr:cNvPr id="196" name="テキスト ボックス 195"/>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46990</xdr:rowOff>
    </xdr:to>
    <xdr:cxnSp macro="">
      <xdr:nvCxnSpPr>
        <xdr:cNvPr id="197" name="直線コネクタ 196"/>
        <xdr:cNvCxnSpPr/>
      </xdr:nvCxnSpPr>
      <xdr:spPr>
        <a:xfrm>
          <a:off x="1320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8" name="フローチャート: 判断 197"/>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9" name="テキスト ボックス 198"/>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0" name="フローチャート: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01" name="テキスト ボックス 200"/>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156210</xdr:rowOff>
    </xdr:from>
    <xdr:to>
      <xdr:col>24</xdr:col>
      <xdr:colOff>76200</xdr:colOff>
      <xdr:row>60</xdr:row>
      <xdr:rowOff>86360</xdr:rowOff>
    </xdr:to>
    <xdr:sp macro="" textlink="">
      <xdr:nvSpPr>
        <xdr:cNvPr id="207" name="楕円 206"/>
        <xdr:cNvSpPr/>
      </xdr:nvSpPr>
      <xdr:spPr>
        <a:xfrm>
          <a:off x="47752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128287</xdr:rowOff>
    </xdr:from>
    <xdr:ext cx="762000" cy="259045"/>
    <xdr:sp macro="" textlink="">
      <xdr:nvSpPr>
        <xdr:cNvPr id="208" name="扶助費該当値テキスト"/>
        <xdr:cNvSpPr txBox="1"/>
      </xdr:nvSpPr>
      <xdr:spPr>
        <a:xfrm>
          <a:off x="49149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210" name="テキスト ボックス 209"/>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11" name="楕円 210"/>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12" name="テキスト ボックス 211"/>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13" name="楕円 212"/>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214" name="テキスト ボックス 213"/>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5" name="楕円 214"/>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6" name="テキスト ボックス 215"/>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年度では後期高齢者医療事業における療養給付費負担金の減少、介護保険事業特別会計繰出金の減少、また市道維持補修工事費の減少等からポイントが減少した。しかし、今後は令和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年度より下水道事業が公営企業会計となり繰出金の増加が見込まれ、普通会計からの繰出金に依存せざるを得ない状況である。公共施設の維持管理経費等を削減し、持続可能な運営を行う必要がある。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53522</xdr:rowOff>
    </xdr:to>
    <xdr:cxnSp macro="">
      <xdr:nvCxnSpPr>
        <xdr:cNvPr id="246" name="直線コネクタ 245"/>
        <xdr:cNvCxnSpPr/>
      </xdr:nvCxnSpPr>
      <xdr:spPr>
        <a:xfrm flipV="1">
          <a:off x="16510000" y="90260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25599</xdr:rowOff>
    </xdr:from>
    <xdr:ext cx="762000" cy="259045"/>
    <xdr:sp macro="" textlink="">
      <xdr:nvSpPr>
        <xdr:cNvPr id="247" name="その他最小値テキスト"/>
        <xdr:cNvSpPr txBox="1"/>
      </xdr:nvSpPr>
      <xdr:spPr>
        <a:xfrm>
          <a:off x="16598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53522</xdr:rowOff>
    </xdr:from>
    <xdr:to>
      <xdr:col>82</xdr:col>
      <xdr:colOff>196850</xdr:colOff>
      <xdr:row>61</xdr:row>
      <xdr:rowOff>53522</xdr:rowOff>
    </xdr:to>
    <xdr:cxnSp macro="">
      <xdr:nvCxnSpPr>
        <xdr:cNvPr id="248" name="直線コネクタ 247"/>
        <xdr:cNvCxnSpPr/>
      </xdr:nvCxnSpPr>
      <xdr:spPr>
        <a:xfrm>
          <a:off x="16421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9"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0" name="直線コネクタ 249"/>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29028</xdr:rowOff>
    </xdr:from>
    <xdr:to>
      <xdr:col>82</xdr:col>
      <xdr:colOff>107950</xdr:colOff>
      <xdr:row>60</xdr:row>
      <xdr:rowOff>78015</xdr:rowOff>
    </xdr:to>
    <xdr:cxnSp macro="">
      <xdr:nvCxnSpPr>
        <xdr:cNvPr id="251" name="直線コネクタ 250"/>
        <xdr:cNvCxnSpPr/>
      </xdr:nvCxnSpPr>
      <xdr:spPr>
        <a:xfrm flipV="1">
          <a:off x="15671800" y="103160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29028</xdr:rowOff>
    </xdr:from>
    <xdr:to>
      <xdr:col>78</xdr:col>
      <xdr:colOff>69850</xdr:colOff>
      <xdr:row>60</xdr:row>
      <xdr:rowOff>78015</xdr:rowOff>
    </xdr:to>
    <xdr:cxnSp macro="">
      <xdr:nvCxnSpPr>
        <xdr:cNvPr id="254" name="直線コネクタ 253"/>
        <xdr:cNvCxnSpPr/>
      </xdr:nvCxnSpPr>
      <xdr:spPr>
        <a:xfrm>
          <a:off x="14782800" y="10316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5" name="フローチャート: 判断 254"/>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56" name="テキスト ボックス 255"/>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151493</xdr:rowOff>
    </xdr:from>
    <xdr:to>
      <xdr:col>73</xdr:col>
      <xdr:colOff>180975</xdr:colOff>
      <xdr:row>60</xdr:row>
      <xdr:rowOff>29028</xdr:rowOff>
    </xdr:to>
    <xdr:cxnSp macro="">
      <xdr:nvCxnSpPr>
        <xdr:cNvPr id="257" name="直線コネクタ 256"/>
        <xdr:cNvCxnSpPr/>
      </xdr:nvCxnSpPr>
      <xdr:spPr>
        <a:xfrm>
          <a:off x="13893800" y="10267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166007</xdr:rowOff>
    </xdr:from>
    <xdr:to>
      <xdr:col>74</xdr:col>
      <xdr:colOff>31750</xdr:colOff>
      <xdr:row>58</xdr:row>
      <xdr:rowOff>96157</xdr:rowOff>
    </xdr:to>
    <xdr:sp macro="" textlink="">
      <xdr:nvSpPr>
        <xdr:cNvPr id="258" name="フローチャート: 判断 257"/>
        <xdr:cNvSpPr/>
      </xdr:nvSpPr>
      <xdr:spPr>
        <a:xfrm>
          <a:off x="14732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106334</xdr:rowOff>
    </xdr:from>
    <xdr:ext cx="762000" cy="259045"/>
    <xdr:sp macro="" textlink="">
      <xdr:nvSpPr>
        <xdr:cNvPr id="259" name="テキスト ボックス 258"/>
        <xdr:cNvSpPr txBox="1"/>
      </xdr:nvSpPr>
      <xdr:spPr>
        <a:xfrm>
          <a:off x="14401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151493</xdr:rowOff>
    </xdr:to>
    <xdr:cxnSp macro="">
      <xdr:nvCxnSpPr>
        <xdr:cNvPr id="260" name="直線コネクタ 259"/>
        <xdr:cNvCxnSpPr/>
      </xdr:nvCxnSpPr>
      <xdr:spPr>
        <a:xfrm>
          <a:off x="13004800" y="10169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108857</xdr:rowOff>
    </xdr:from>
    <xdr:to>
      <xdr:col>69</xdr:col>
      <xdr:colOff>142875</xdr:colOff>
      <xdr:row>57</xdr:row>
      <xdr:rowOff>39007</xdr:rowOff>
    </xdr:to>
    <xdr:sp macro="" textlink="">
      <xdr:nvSpPr>
        <xdr:cNvPr id="261" name="フローチャート: 判断 260"/>
        <xdr:cNvSpPr/>
      </xdr:nvSpPr>
      <xdr:spPr>
        <a:xfrm>
          <a:off x="13843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49184</xdr:rowOff>
    </xdr:from>
    <xdr:ext cx="762000" cy="259045"/>
    <xdr:sp macro="" textlink="">
      <xdr:nvSpPr>
        <xdr:cNvPr id="262" name="テキスト ボックス 261"/>
        <xdr:cNvSpPr txBox="1"/>
      </xdr:nvSpPr>
      <xdr:spPr>
        <a:xfrm>
          <a:off x="13512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2722</xdr:rowOff>
    </xdr:from>
    <xdr:to>
      <xdr:col>65</xdr:col>
      <xdr:colOff>53975</xdr:colOff>
      <xdr:row>57</xdr:row>
      <xdr:rowOff>104322</xdr:rowOff>
    </xdr:to>
    <xdr:sp macro="" textlink="">
      <xdr:nvSpPr>
        <xdr:cNvPr id="263" name="フローチャート: 判断 262"/>
        <xdr:cNvSpPr/>
      </xdr:nvSpPr>
      <xdr:spPr>
        <a:xfrm>
          <a:off x="12954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114499</xdr:rowOff>
    </xdr:from>
    <xdr:ext cx="762000" cy="259045"/>
    <xdr:sp macro="" textlink="">
      <xdr:nvSpPr>
        <xdr:cNvPr id="264" name="テキスト ボックス 263"/>
        <xdr:cNvSpPr txBox="1"/>
      </xdr:nvSpPr>
      <xdr:spPr>
        <a:xfrm>
          <a:off x="12623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149678</xdr:rowOff>
    </xdr:from>
    <xdr:to>
      <xdr:col>82</xdr:col>
      <xdr:colOff>158750</xdr:colOff>
      <xdr:row>60</xdr:row>
      <xdr:rowOff>79828</xdr:rowOff>
    </xdr:to>
    <xdr:sp macro="" textlink="">
      <xdr:nvSpPr>
        <xdr:cNvPr id="270" name="楕円 269"/>
        <xdr:cNvSpPr/>
      </xdr:nvSpPr>
      <xdr:spPr>
        <a:xfrm>
          <a:off x="16459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121755</xdr:rowOff>
    </xdr:from>
    <xdr:ext cx="762000" cy="259045"/>
    <xdr:sp macro="" textlink="">
      <xdr:nvSpPr>
        <xdr:cNvPr id="271" name="その他該当値テキスト"/>
        <xdr:cNvSpPr txBox="1"/>
      </xdr:nvSpPr>
      <xdr:spPr>
        <a:xfrm>
          <a:off x="16598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27215</xdr:rowOff>
    </xdr:from>
    <xdr:to>
      <xdr:col>78</xdr:col>
      <xdr:colOff>120650</xdr:colOff>
      <xdr:row>60</xdr:row>
      <xdr:rowOff>128815</xdr:rowOff>
    </xdr:to>
    <xdr:sp macro="" textlink="">
      <xdr:nvSpPr>
        <xdr:cNvPr id="272" name="楕円 271"/>
        <xdr:cNvSpPr/>
      </xdr:nvSpPr>
      <xdr:spPr>
        <a:xfrm>
          <a:off x="15621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113592</xdr:rowOff>
    </xdr:from>
    <xdr:ext cx="736600" cy="259045"/>
    <xdr:sp macro="" textlink="">
      <xdr:nvSpPr>
        <xdr:cNvPr id="273" name="テキスト ボックス 272"/>
        <xdr:cNvSpPr txBox="1"/>
      </xdr:nvSpPr>
      <xdr:spPr>
        <a:xfrm>
          <a:off x="15290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149678</xdr:rowOff>
    </xdr:from>
    <xdr:to>
      <xdr:col>74</xdr:col>
      <xdr:colOff>31750</xdr:colOff>
      <xdr:row>60</xdr:row>
      <xdr:rowOff>79828</xdr:rowOff>
    </xdr:to>
    <xdr:sp macro="" textlink="">
      <xdr:nvSpPr>
        <xdr:cNvPr id="274" name="楕円 273"/>
        <xdr:cNvSpPr/>
      </xdr:nvSpPr>
      <xdr:spPr>
        <a:xfrm>
          <a:off x="14732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64605</xdr:rowOff>
    </xdr:from>
    <xdr:ext cx="762000" cy="259045"/>
    <xdr:sp macro="" textlink="">
      <xdr:nvSpPr>
        <xdr:cNvPr id="275" name="テキスト ボックス 274"/>
        <xdr:cNvSpPr txBox="1"/>
      </xdr:nvSpPr>
      <xdr:spPr>
        <a:xfrm>
          <a:off x="14401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76" name="楕円 275"/>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77" name="テキスト ボックス 276"/>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78" name="楕円 277"/>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79" name="テキスト ボックス 278"/>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ポイント増加し類似団体平均と比べると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増加要因として、一部事務組合負担金や社会福祉協議会への補助金が増えたことによるもの。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今後の予算編成としても、市単独補助金の重要性や必要性を担当課で今一度検討し、廃止・休止・縮減の実施を検討しなければいけない。</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19050</xdr:rowOff>
    </xdr:from>
    <xdr:to>
      <xdr:col>82</xdr:col>
      <xdr:colOff>107950</xdr:colOff>
      <xdr:row>40</xdr:row>
      <xdr:rowOff>165100</xdr:rowOff>
    </xdr:to>
    <xdr:cxnSp macro="">
      <xdr:nvCxnSpPr>
        <xdr:cNvPr id="307" name="直線コネクタ 306"/>
        <xdr:cNvCxnSpPr/>
      </xdr:nvCxnSpPr>
      <xdr:spPr>
        <a:xfrm flipV="1">
          <a:off x="16510000" y="5676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105427</xdr:rowOff>
    </xdr:from>
    <xdr:ext cx="762000" cy="259045"/>
    <xdr:sp macro="" textlink="">
      <xdr:nvSpPr>
        <xdr:cNvPr id="310" name="補助費等最大値テキスト"/>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19050</xdr:rowOff>
    </xdr:from>
    <xdr:to>
      <xdr:col>82</xdr:col>
      <xdr:colOff>196850</xdr:colOff>
      <xdr:row>33</xdr:row>
      <xdr:rowOff>19050</xdr:rowOff>
    </xdr:to>
    <xdr:cxnSp macro="">
      <xdr:nvCxnSpPr>
        <xdr:cNvPr id="311" name="直線コネクタ 310"/>
        <xdr:cNvCxnSpPr/>
      </xdr:nvCxnSpPr>
      <xdr:spPr>
        <a:xfrm>
          <a:off x="16421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76200</xdr:rowOff>
    </xdr:from>
    <xdr:to>
      <xdr:col>82</xdr:col>
      <xdr:colOff>107950</xdr:colOff>
      <xdr:row>36</xdr:row>
      <xdr:rowOff>114300</xdr:rowOff>
    </xdr:to>
    <xdr:cxnSp macro="">
      <xdr:nvCxnSpPr>
        <xdr:cNvPr id="312" name="直線コネクタ 311"/>
        <xdr:cNvCxnSpPr/>
      </xdr:nvCxnSpPr>
      <xdr:spPr>
        <a:xfrm>
          <a:off x="15671800" y="624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3"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76200</xdr:rowOff>
    </xdr:from>
    <xdr:to>
      <xdr:col>78</xdr:col>
      <xdr:colOff>69850</xdr:colOff>
      <xdr:row>37</xdr:row>
      <xdr:rowOff>44450</xdr:rowOff>
    </xdr:to>
    <xdr:cxnSp macro="">
      <xdr:nvCxnSpPr>
        <xdr:cNvPr id="315" name="直線コネクタ 314"/>
        <xdr:cNvCxnSpPr/>
      </xdr:nvCxnSpPr>
      <xdr:spPr>
        <a:xfrm flipV="1">
          <a:off x="14782800" y="6248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16" name="フローチャート: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63500</xdr:rowOff>
    </xdr:from>
    <xdr:to>
      <xdr:col>73</xdr:col>
      <xdr:colOff>180975</xdr:colOff>
      <xdr:row>37</xdr:row>
      <xdr:rowOff>44450</xdr:rowOff>
    </xdr:to>
    <xdr:cxnSp macro="">
      <xdr:nvCxnSpPr>
        <xdr:cNvPr id="318" name="直線コネクタ 317"/>
        <xdr:cNvCxnSpPr/>
      </xdr:nvCxnSpPr>
      <xdr:spPr>
        <a:xfrm>
          <a:off x="13893800" y="6235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9" name="フローチャート: 判断 318"/>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118127</xdr:rowOff>
    </xdr:from>
    <xdr:ext cx="762000" cy="259045"/>
    <xdr:sp macro="" textlink="">
      <xdr:nvSpPr>
        <xdr:cNvPr id="320" name="テキスト ボックス 319"/>
        <xdr:cNvSpPr txBox="1"/>
      </xdr:nvSpPr>
      <xdr:spPr>
        <a:xfrm>
          <a:off x="1440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63500</xdr:rowOff>
    </xdr:from>
    <xdr:to>
      <xdr:col>69</xdr:col>
      <xdr:colOff>92075</xdr:colOff>
      <xdr:row>37</xdr:row>
      <xdr:rowOff>120650</xdr:rowOff>
    </xdr:to>
    <xdr:cxnSp macro="">
      <xdr:nvCxnSpPr>
        <xdr:cNvPr id="321" name="直線コネクタ 320"/>
        <xdr:cNvCxnSpPr/>
      </xdr:nvCxnSpPr>
      <xdr:spPr>
        <a:xfrm flipV="1">
          <a:off x="13004800" y="6235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6350</xdr:rowOff>
    </xdr:from>
    <xdr:to>
      <xdr:col>69</xdr:col>
      <xdr:colOff>142875</xdr:colOff>
      <xdr:row>37</xdr:row>
      <xdr:rowOff>107950</xdr:rowOff>
    </xdr:to>
    <xdr:sp macro="" textlink="">
      <xdr:nvSpPr>
        <xdr:cNvPr id="322" name="フローチャート: 判断 321"/>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92727</xdr:rowOff>
    </xdr:from>
    <xdr:ext cx="762000" cy="259045"/>
    <xdr:sp macro="" textlink="">
      <xdr:nvSpPr>
        <xdr:cNvPr id="323" name="テキスト ボックス 322"/>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165100</xdr:rowOff>
    </xdr:from>
    <xdr:to>
      <xdr:col>65</xdr:col>
      <xdr:colOff>53975</xdr:colOff>
      <xdr:row>37</xdr:row>
      <xdr:rowOff>95250</xdr:rowOff>
    </xdr:to>
    <xdr:sp macro="" textlink="">
      <xdr:nvSpPr>
        <xdr:cNvPr id="324" name="フローチャート: 判断 323"/>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105427</xdr:rowOff>
    </xdr:from>
    <xdr:ext cx="762000" cy="259045"/>
    <xdr:sp macro="" textlink="">
      <xdr:nvSpPr>
        <xdr:cNvPr id="325" name="テキスト ボックス 324"/>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63500</xdr:rowOff>
    </xdr:from>
    <xdr:to>
      <xdr:col>82</xdr:col>
      <xdr:colOff>158750</xdr:colOff>
      <xdr:row>36</xdr:row>
      <xdr:rowOff>165100</xdr:rowOff>
    </xdr:to>
    <xdr:sp macro="" textlink="">
      <xdr:nvSpPr>
        <xdr:cNvPr id="331" name="楕円 330"/>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80027</xdr:rowOff>
    </xdr:from>
    <xdr:ext cx="762000" cy="259045"/>
    <xdr:sp macro="" textlink="">
      <xdr:nvSpPr>
        <xdr:cNvPr id="332"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25400</xdr:rowOff>
    </xdr:from>
    <xdr:to>
      <xdr:col>78</xdr:col>
      <xdr:colOff>120650</xdr:colOff>
      <xdr:row>36</xdr:row>
      <xdr:rowOff>127000</xdr:rowOff>
    </xdr:to>
    <xdr:sp macro="" textlink="">
      <xdr:nvSpPr>
        <xdr:cNvPr id="333" name="楕円 332"/>
        <xdr:cNvSpPr/>
      </xdr:nvSpPr>
      <xdr:spPr>
        <a:xfrm>
          <a:off x="15621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137177</xdr:rowOff>
    </xdr:from>
    <xdr:ext cx="736600" cy="259045"/>
    <xdr:sp macro="" textlink="">
      <xdr:nvSpPr>
        <xdr:cNvPr id="334" name="テキスト ボックス 333"/>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165100</xdr:rowOff>
    </xdr:from>
    <xdr:to>
      <xdr:col>74</xdr:col>
      <xdr:colOff>31750</xdr:colOff>
      <xdr:row>37</xdr:row>
      <xdr:rowOff>95250</xdr:rowOff>
    </xdr:to>
    <xdr:sp macro="" textlink="">
      <xdr:nvSpPr>
        <xdr:cNvPr id="335" name="楕円 334"/>
        <xdr:cNvSpPr/>
      </xdr:nvSpPr>
      <xdr:spPr>
        <a:xfrm>
          <a:off x="14732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36" name="テキスト ボックス 335"/>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12700</xdr:rowOff>
    </xdr:from>
    <xdr:to>
      <xdr:col>69</xdr:col>
      <xdr:colOff>142875</xdr:colOff>
      <xdr:row>36</xdr:row>
      <xdr:rowOff>114300</xdr:rowOff>
    </xdr:to>
    <xdr:sp macro="" textlink="">
      <xdr:nvSpPr>
        <xdr:cNvPr id="337" name="楕円 336"/>
        <xdr:cNvSpPr/>
      </xdr:nvSpPr>
      <xdr:spPr>
        <a:xfrm>
          <a:off x="13843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38" name="テキスト ボックス 337"/>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69850</xdr:rowOff>
    </xdr:from>
    <xdr:to>
      <xdr:col>65</xdr:col>
      <xdr:colOff>53975</xdr:colOff>
      <xdr:row>38</xdr:row>
      <xdr:rowOff>0</xdr:rowOff>
    </xdr:to>
    <xdr:sp macro="" textlink="">
      <xdr:nvSpPr>
        <xdr:cNvPr id="339" name="楕円 338"/>
        <xdr:cNvSpPr/>
      </xdr:nvSpPr>
      <xdr:spPr>
        <a:xfrm>
          <a:off x="12954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156227</xdr:rowOff>
    </xdr:from>
    <xdr:ext cx="762000" cy="259045"/>
    <xdr:sp macro="" textlink="">
      <xdr:nvSpPr>
        <xdr:cNvPr id="340" name="テキスト ボックス 339"/>
        <xdr:cNvSpPr txBox="1"/>
      </xdr:nvSpPr>
      <xdr:spPr>
        <a:xfrm>
          <a:off x="12623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ポイント増加し、類似団体の中で最下位となった。増加の大きな要因として、平成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年度から新市民会館建設事業や新庁舎建設事業の償還が本格化した。中長期的な公債費の見込みとして令和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年度までは、増加傾向が続くと考えられる。今後は豊浜小学校・幼稚園の改築に伴う市債発行も予定しており、重点事業以外の普通建設事業の廃止・見直しも検討し、公債費抑制に努める必要がある。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48079</xdr:rowOff>
    </xdr:to>
    <xdr:cxnSp macro="">
      <xdr:nvCxnSpPr>
        <xdr:cNvPr id="370" name="直線コネクタ 369"/>
        <xdr:cNvCxnSpPr/>
      </xdr:nvCxnSpPr>
      <xdr:spPr>
        <a:xfrm flipV="1">
          <a:off x="4826000" y="12651015"/>
          <a:ext cx="0" cy="12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20156</xdr:rowOff>
    </xdr:from>
    <xdr:ext cx="762000" cy="259045"/>
    <xdr:sp macro="" textlink="">
      <xdr:nvSpPr>
        <xdr:cNvPr id="371" name="公債費最小値テキスト"/>
        <xdr:cNvSpPr txBox="1"/>
      </xdr:nvSpPr>
      <xdr:spPr>
        <a:xfrm>
          <a:off x="4914900" y="139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48079</xdr:rowOff>
    </xdr:from>
    <xdr:to>
      <xdr:col>24</xdr:col>
      <xdr:colOff>114300</xdr:colOff>
      <xdr:row>81</xdr:row>
      <xdr:rowOff>48079</xdr:rowOff>
    </xdr:to>
    <xdr:cxnSp macro="">
      <xdr:nvCxnSpPr>
        <xdr:cNvPr id="372" name="直線コネクタ 371"/>
        <xdr:cNvCxnSpPr/>
      </xdr:nvCxnSpPr>
      <xdr:spPr>
        <a:xfrm>
          <a:off x="4737100" y="139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110671</xdr:rowOff>
    </xdr:from>
    <xdr:to>
      <xdr:col>24</xdr:col>
      <xdr:colOff>25400</xdr:colOff>
      <xdr:row>81</xdr:row>
      <xdr:rowOff>48079</xdr:rowOff>
    </xdr:to>
    <xdr:cxnSp macro="">
      <xdr:nvCxnSpPr>
        <xdr:cNvPr id="375" name="直線コネクタ 374"/>
        <xdr:cNvCxnSpPr/>
      </xdr:nvCxnSpPr>
      <xdr:spPr>
        <a:xfrm>
          <a:off x="3987800" y="138266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27413</xdr:rowOff>
    </xdr:from>
    <xdr:ext cx="762000" cy="259045"/>
    <xdr:sp macro="" textlink="">
      <xdr:nvSpPr>
        <xdr:cNvPr id="376" name="公債費平均値テキスト"/>
        <xdr:cNvSpPr txBox="1"/>
      </xdr:nvSpPr>
      <xdr:spPr>
        <a:xfrm>
          <a:off x="4914900" y="13229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77" name="フローチャート: 判断 376"/>
        <xdr:cNvSpPr/>
      </xdr:nvSpPr>
      <xdr:spPr>
        <a:xfrm>
          <a:off x="47752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110671</xdr:rowOff>
    </xdr:from>
    <xdr:to>
      <xdr:col>19</xdr:col>
      <xdr:colOff>187325</xdr:colOff>
      <xdr:row>80</xdr:row>
      <xdr:rowOff>132443</xdr:rowOff>
    </xdr:to>
    <xdr:cxnSp macro="">
      <xdr:nvCxnSpPr>
        <xdr:cNvPr id="378" name="直線コネクタ 377"/>
        <xdr:cNvCxnSpPr/>
      </xdr:nvCxnSpPr>
      <xdr:spPr>
        <a:xfrm flipV="1">
          <a:off x="3098800" y="13826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32657</xdr:rowOff>
    </xdr:from>
    <xdr:to>
      <xdr:col>20</xdr:col>
      <xdr:colOff>38100</xdr:colOff>
      <xdr:row>78</xdr:row>
      <xdr:rowOff>134257</xdr:rowOff>
    </xdr:to>
    <xdr:sp macro="" textlink="">
      <xdr:nvSpPr>
        <xdr:cNvPr id="379" name="フローチャート: 判断 378"/>
        <xdr:cNvSpPr/>
      </xdr:nvSpPr>
      <xdr:spPr>
        <a:xfrm>
          <a:off x="3937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144434</xdr:rowOff>
    </xdr:from>
    <xdr:ext cx="736600" cy="259045"/>
    <xdr:sp macro="" textlink="">
      <xdr:nvSpPr>
        <xdr:cNvPr id="380" name="テキスト ボックス 379"/>
        <xdr:cNvSpPr txBox="1"/>
      </xdr:nvSpPr>
      <xdr:spPr>
        <a:xfrm>
          <a:off x="3606800" y="1317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99786</xdr:rowOff>
    </xdr:from>
    <xdr:to>
      <xdr:col>15</xdr:col>
      <xdr:colOff>98425</xdr:colOff>
      <xdr:row>80</xdr:row>
      <xdr:rowOff>132443</xdr:rowOff>
    </xdr:to>
    <xdr:cxnSp macro="">
      <xdr:nvCxnSpPr>
        <xdr:cNvPr id="381" name="直線コネクタ 380"/>
        <xdr:cNvCxnSpPr/>
      </xdr:nvCxnSpPr>
      <xdr:spPr>
        <a:xfrm>
          <a:off x="2209800" y="13815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65314</xdr:rowOff>
    </xdr:from>
    <xdr:to>
      <xdr:col>15</xdr:col>
      <xdr:colOff>149225</xdr:colOff>
      <xdr:row>78</xdr:row>
      <xdr:rowOff>166914</xdr:rowOff>
    </xdr:to>
    <xdr:sp macro="" textlink="">
      <xdr:nvSpPr>
        <xdr:cNvPr id="382" name="フローチャート: 判断 381"/>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5641</xdr:rowOff>
    </xdr:from>
    <xdr:ext cx="762000" cy="259045"/>
    <xdr:sp macro="" textlink="">
      <xdr:nvSpPr>
        <xdr:cNvPr id="383" name="テキスト ボックス 382"/>
        <xdr:cNvSpPr txBox="1"/>
      </xdr:nvSpPr>
      <xdr:spPr>
        <a:xfrm>
          <a:off x="2717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99786</xdr:rowOff>
    </xdr:from>
    <xdr:to>
      <xdr:col>11</xdr:col>
      <xdr:colOff>9525</xdr:colOff>
      <xdr:row>80</xdr:row>
      <xdr:rowOff>121557</xdr:rowOff>
    </xdr:to>
    <xdr:cxnSp macro="">
      <xdr:nvCxnSpPr>
        <xdr:cNvPr id="384" name="直線コネクタ 383"/>
        <xdr:cNvCxnSpPr/>
      </xdr:nvCxnSpPr>
      <xdr:spPr>
        <a:xfrm flipV="1">
          <a:off x="1320800" y="13815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85" name="フローチャート: 判断 384"/>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81841</xdr:rowOff>
    </xdr:from>
    <xdr:ext cx="762000" cy="259045"/>
    <xdr:sp macro="" textlink="">
      <xdr:nvSpPr>
        <xdr:cNvPr id="386" name="テキスト ボックス 385"/>
        <xdr:cNvSpPr txBox="1"/>
      </xdr:nvSpPr>
      <xdr:spPr>
        <a:xfrm>
          <a:off x="1828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87" name="フローチャート: 判断 386"/>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88" name="テキスト ボックス 387"/>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168729</xdr:rowOff>
    </xdr:from>
    <xdr:to>
      <xdr:col>24</xdr:col>
      <xdr:colOff>76200</xdr:colOff>
      <xdr:row>81</xdr:row>
      <xdr:rowOff>98879</xdr:rowOff>
    </xdr:to>
    <xdr:sp macro="" textlink="">
      <xdr:nvSpPr>
        <xdr:cNvPr id="394" name="楕円 393"/>
        <xdr:cNvSpPr/>
      </xdr:nvSpPr>
      <xdr:spPr>
        <a:xfrm>
          <a:off x="47752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77306</xdr:rowOff>
    </xdr:from>
    <xdr:ext cx="762000" cy="259045"/>
    <xdr:sp macro="" textlink="">
      <xdr:nvSpPr>
        <xdr:cNvPr id="395" name="公債費該当値テキスト"/>
        <xdr:cNvSpPr txBox="1"/>
      </xdr:nvSpPr>
      <xdr:spPr>
        <a:xfrm>
          <a:off x="4914900" y="1379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59871</xdr:rowOff>
    </xdr:from>
    <xdr:to>
      <xdr:col>20</xdr:col>
      <xdr:colOff>38100</xdr:colOff>
      <xdr:row>80</xdr:row>
      <xdr:rowOff>161471</xdr:rowOff>
    </xdr:to>
    <xdr:sp macro="" textlink="">
      <xdr:nvSpPr>
        <xdr:cNvPr id="396" name="楕円 395"/>
        <xdr:cNvSpPr/>
      </xdr:nvSpPr>
      <xdr:spPr>
        <a:xfrm>
          <a:off x="3937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146248</xdr:rowOff>
    </xdr:from>
    <xdr:ext cx="736600" cy="259045"/>
    <xdr:sp macro="" textlink="">
      <xdr:nvSpPr>
        <xdr:cNvPr id="397" name="テキスト ボックス 396"/>
        <xdr:cNvSpPr txBox="1"/>
      </xdr:nvSpPr>
      <xdr:spPr>
        <a:xfrm>
          <a:off x="3606800" y="1386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81643</xdr:rowOff>
    </xdr:from>
    <xdr:to>
      <xdr:col>15</xdr:col>
      <xdr:colOff>149225</xdr:colOff>
      <xdr:row>81</xdr:row>
      <xdr:rowOff>11793</xdr:rowOff>
    </xdr:to>
    <xdr:sp macro="" textlink="">
      <xdr:nvSpPr>
        <xdr:cNvPr id="398" name="楕円 397"/>
        <xdr:cNvSpPr/>
      </xdr:nvSpPr>
      <xdr:spPr>
        <a:xfrm>
          <a:off x="3048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168020</xdr:rowOff>
    </xdr:from>
    <xdr:ext cx="762000" cy="259045"/>
    <xdr:sp macro="" textlink="">
      <xdr:nvSpPr>
        <xdr:cNvPr id="399" name="テキスト ボックス 398"/>
        <xdr:cNvSpPr txBox="1"/>
      </xdr:nvSpPr>
      <xdr:spPr>
        <a:xfrm>
          <a:off x="2717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48986</xdr:rowOff>
    </xdr:from>
    <xdr:to>
      <xdr:col>11</xdr:col>
      <xdr:colOff>60325</xdr:colOff>
      <xdr:row>80</xdr:row>
      <xdr:rowOff>150586</xdr:rowOff>
    </xdr:to>
    <xdr:sp macro="" textlink="">
      <xdr:nvSpPr>
        <xdr:cNvPr id="400" name="楕円 399"/>
        <xdr:cNvSpPr/>
      </xdr:nvSpPr>
      <xdr:spPr>
        <a:xfrm>
          <a:off x="2159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135363</xdr:rowOff>
    </xdr:from>
    <xdr:ext cx="762000" cy="259045"/>
    <xdr:sp macro="" textlink="">
      <xdr:nvSpPr>
        <xdr:cNvPr id="401" name="テキスト ボックス 400"/>
        <xdr:cNvSpPr txBox="1"/>
      </xdr:nvSpPr>
      <xdr:spPr>
        <a:xfrm>
          <a:off x="1828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70757</xdr:rowOff>
    </xdr:from>
    <xdr:to>
      <xdr:col>6</xdr:col>
      <xdr:colOff>171450</xdr:colOff>
      <xdr:row>81</xdr:row>
      <xdr:rowOff>907</xdr:rowOff>
    </xdr:to>
    <xdr:sp macro="" textlink="">
      <xdr:nvSpPr>
        <xdr:cNvPr id="402" name="楕円 401"/>
        <xdr:cNvSpPr/>
      </xdr:nvSpPr>
      <xdr:spPr>
        <a:xfrm>
          <a:off x="1270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157134</xdr:rowOff>
    </xdr:from>
    <xdr:ext cx="762000" cy="259045"/>
    <xdr:sp macro="" textlink="">
      <xdr:nvSpPr>
        <xdr:cNvPr id="403" name="テキスト ボックス 402"/>
        <xdr:cNvSpPr txBox="1"/>
      </xdr:nvSpPr>
      <xdr:spPr>
        <a:xfrm>
          <a:off x="939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主な減少要因は人件費の減少である。しかし、退職手当基金の取崩しから減少したものであり、一時的なものである。今後は人口減少等から税収において大きく伸びることは期待できない中で、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年度にピークを迎えると予想される公債費が財政圧迫の要因となる。義務的経費である人件費・扶助費についても削減できるものは削減し、財政健全化に向けて動いていきたい。</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121557</xdr:rowOff>
    </xdr:from>
    <xdr:to>
      <xdr:col>82</xdr:col>
      <xdr:colOff>107950</xdr:colOff>
      <xdr:row>81</xdr:row>
      <xdr:rowOff>15421</xdr:rowOff>
    </xdr:to>
    <xdr:cxnSp macro="">
      <xdr:nvCxnSpPr>
        <xdr:cNvPr id="433" name="直線コネクタ 432"/>
        <xdr:cNvCxnSpPr/>
      </xdr:nvCxnSpPr>
      <xdr:spPr>
        <a:xfrm flipV="1">
          <a:off x="16510000" y="124659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36484</xdr:rowOff>
    </xdr:from>
    <xdr:ext cx="762000" cy="259045"/>
    <xdr:sp macro="" textlink="">
      <xdr:nvSpPr>
        <xdr:cNvPr id="436" name="公債費以外最大値テキスト"/>
        <xdr:cNvSpPr txBox="1"/>
      </xdr:nvSpPr>
      <xdr:spPr>
        <a:xfrm>
          <a:off x="16598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121557</xdr:rowOff>
    </xdr:from>
    <xdr:to>
      <xdr:col>82</xdr:col>
      <xdr:colOff>196850</xdr:colOff>
      <xdr:row>72</xdr:row>
      <xdr:rowOff>121557</xdr:rowOff>
    </xdr:to>
    <xdr:cxnSp macro="">
      <xdr:nvCxnSpPr>
        <xdr:cNvPr id="437" name="直線コネクタ 436"/>
        <xdr:cNvCxnSpPr/>
      </xdr:nvCxnSpPr>
      <xdr:spPr>
        <a:xfrm>
          <a:off x="16421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76</xdr:row>
      <xdr:rowOff>99786</xdr:rowOff>
    </xdr:to>
    <xdr:cxnSp macro="">
      <xdr:nvCxnSpPr>
        <xdr:cNvPr id="438" name="直線コネクタ 437"/>
        <xdr:cNvCxnSpPr/>
      </xdr:nvCxnSpPr>
      <xdr:spPr>
        <a:xfrm flipV="1">
          <a:off x="15671800" y="13108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121756</xdr:rowOff>
    </xdr:from>
    <xdr:ext cx="762000" cy="259045"/>
    <xdr:sp macro="" textlink="">
      <xdr:nvSpPr>
        <xdr:cNvPr id="439" name="公債費以外平均値テキスト"/>
        <xdr:cNvSpPr txBox="1"/>
      </xdr:nvSpPr>
      <xdr:spPr>
        <a:xfrm>
          <a:off x="16598900" y="13323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0" name="フローチャート: 判断 439"/>
        <xdr:cNvSpPr/>
      </xdr:nvSpPr>
      <xdr:spPr>
        <a:xfrm>
          <a:off x="16459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162379</xdr:rowOff>
    </xdr:from>
    <xdr:to>
      <xdr:col>78</xdr:col>
      <xdr:colOff>69850</xdr:colOff>
      <xdr:row>76</xdr:row>
      <xdr:rowOff>99786</xdr:rowOff>
    </xdr:to>
    <xdr:cxnSp macro="">
      <xdr:nvCxnSpPr>
        <xdr:cNvPr id="441" name="直線コネクタ 440"/>
        <xdr:cNvCxnSpPr/>
      </xdr:nvCxnSpPr>
      <xdr:spPr>
        <a:xfrm>
          <a:off x="14782800" y="130211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117021</xdr:rowOff>
    </xdr:from>
    <xdr:to>
      <xdr:col>78</xdr:col>
      <xdr:colOff>120650</xdr:colOff>
      <xdr:row>78</xdr:row>
      <xdr:rowOff>47171</xdr:rowOff>
    </xdr:to>
    <xdr:sp macro="" textlink="">
      <xdr:nvSpPr>
        <xdr:cNvPr id="442" name="フローチャート: 判断 441"/>
        <xdr:cNvSpPr/>
      </xdr:nvSpPr>
      <xdr:spPr>
        <a:xfrm>
          <a:off x="15621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31948</xdr:rowOff>
    </xdr:from>
    <xdr:ext cx="736600" cy="259045"/>
    <xdr:sp macro="" textlink="">
      <xdr:nvSpPr>
        <xdr:cNvPr id="443" name="テキスト ボックス 442"/>
        <xdr:cNvSpPr txBox="1"/>
      </xdr:nvSpPr>
      <xdr:spPr>
        <a:xfrm>
          <a:off x="15290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75</xdr:row>
      <xdr:rowOff>162379</xdr:rowOff>
    </xdr:to>
    <xdr:cxnSp macro="">
      <xdr:nvCxnSpPr>
        <xdr:cNvPr id="444" name="直線コネクタ 443"/>
        <xdr:cNvCxnSpPr/>
      </xdr:nvCxnSpPr>
      <xdr:spPr>
        <a:xfrm>
          <a:off x="13893800" y="12966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5" name="フローチャート: 判断 444"/>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6" name="テキスト ボックス 445"/>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61685</xdr:rowOff>
    </xdr:from>
    <xdr:to>
      <xdr:col>69</xdr:col>
      <xdr:colOff>92075</xdr:colOff>
      <xdr:row>75</xdr:row>
      <xdr:rowOff>107950</xdr:rowOff>
    </xdr:to>
    <xdr:cxnSp macro="">
      <xdr:nvCxnSpPr>
        <xdr:cNvPr id="447" name="直線コネクタ 446"/>
        <xdr:cNvCxnSpPr/>
      </xdr:nvCxnSpPr>
      <xdr:spPr>
        <a:xfrm>
          <a:off x="13004800" y="127489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152400</xdr:rowOff>
    </xdr:from>
    <xdr:to>
      <xdr:col>69</xdr:col>
      <xdr:colOff>142875</xdr:colOff>
      <xdr:row>75</xdr:row>
      <xdr:rowOff>82550</xdr:rowOff>
    </xdr:to>
    <xdr:sp macro="" textlink="">
      <xdr:nvSpPr>
        <xdr:cNvPr id="448" name="フローチャート: 判断 447"/>
        <xdr:cNvSpPr/>
      </xdr:nvSpPr>
      <xdr:spPr>
        <a:xfrm>
          <a:off x="13843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49" name="テキスト ボックス 448"/>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13607</xdr:rowOff>
    </xdr:from>
    <xdr:to>
      <xdr:col>65</xdr:col>
      <xdr:colOff>53975</xdr:colOff>
      <xdr:row>75</xdr:row>
      <xdr:rowOff>115207</xdr:rowOff>
    </xdr:to>
    <xdr:sp macro="" textlink="">
      <xdr:nvSpPr>
        <xdr:cNvPr id="450" name="フローチャート: 判断 449"/>
        <xdr:cNvSpPr/>
      </xdr:nvSpPr>
      <xdr:spPr>
        <a:xfrm>
          <a:off x="12954000" y="1287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99984</xdr:rowOff>
    </xdr:from>
    <xdr:ext cx="762000" cy="259045"/>
    <xdr:sp macro="" textlink="">
      <xdr:nvSpPr>
        <xdr:cNvPr id="451" name="テキスト ボックス 450"/>
        <xdr:cNvSpPr txBox="1"/>
      </xdr:nvSpPr>
      <xdr:spPr>
        <a:xfrm>
          <a:off x="12623800" y="1295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27214</xdr:rowOff>
    </xdr:from>
    <xdr:to>
      <xdr:col>82</xdr:col>
      <xdr:colOff>158750</xdr:colOff>
      <xdr:row>76</xdr:row>
      <xdr:rowOff>128814</xdr:rowOff>
    </xdr:to>
    <xdr:sp macro="" textlink="">
      <xdr:nvSpPr>
        <xdr:cNvPr id="457" name="楕円 456"/>
        <xdr:cNvSpPr/>
      </xdr:nvSpPr>
      <xdr:spPr>
        <a:xfrm>
          <a:off x="16459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43742</xdr:rowOff>
    </xdr:from>
    <xdr:ext cx="762000" cy="259045"/>
    <xdr:sp macro="" textlink="">
      <xdr:nvSpPr>
        <xdr:cNvPr id="458" name="公債費以外該当値テキスト"/>
        <xdr:cNvSpPr txBox="1"/>
      </xdr:nvSpPr>
      <xdr:spPr>
        <a:xfrm>
          <a:off x="16598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48986</xdr:rowOff>
    </xdr:from>
    <xdr:to>
      <xdr:col>78</xdr:col>
      <xdr:colOff>120650</xdr:colOff>
      <xdr:row>76</xdr:row>
      <xdr:rowOff>150586</xdr:rowOff>
    </xdr:to>
    <xdr:sp macro="" textlink="">
      <xdr:nvSpPr>
        <xdr:cNvPr id="459" name="楕円 458"/>
        <xdr:cNvSpPr/>
      </xdr:nvSpPr>
      <xdr:spPr>
        <a:xfrm>
          <a:off x="15621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160762</xdr:rowOff>
    </xdr:from>
    <xdr:ext cx="736600" cy="259045"/>
    <xdr:sp macro="" textlink="">
      <xdr:nvSpPr>
        <xdr:cNvPr id="460" name="テキスト ボックス 459"/>
        <xdr:cNvSpPr txBox="1"/>
      </xdr:nvSpPr>
      <xdr:spPr>
        <a:xfrm>
          <a:off x="15290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111578</xdr:rowOff>
    </xdr:from>
    <xdr:to>
      <xdr:col>74</xdr:col>
      <xdr:colOff>31750</xdr:colOff>
      <xdr:row>76</xdr:row>
      <xdr:rowOff>41728</xdr:rowOff>
    </xdr:to>
    <xdr:sp macro="" textlink="">
      <xdr:nvSpPr>
        <xdr:cNvPr id="461" name="楕円 460"/>
        <xdr:cNvSpPr/>
      </xdr:nvSpPr>
      <xdr:spPr>
        <a:xfrm>
          <a:off x="14732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51905</xdr:rowOff>
    </xdr:from>
    <xdr:ext cx="762000" cy="259045"/>
    <xdr:sp macro="" textlink="">
      <xdr:nvSpPr>
        <xdr:cNvPr id="462" name="テキスト ボックス 461"/>
        <xdr:cNvSpPr txBox="1"/>
      </xdr:nvSpPr>
      <xdr:spPr>
        <a:xfrm>
          <a:off x="14401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63" name="楕円 462"/>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64" name="テキスト ボックス 463"/>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xdr:rowOff>
    </xdr:from>
    <xdr:to>
      <xdr:col>65</xdr:col>
      <xdr:colOff>53975</xdr:colOff>
      <xdr:row>74</xdr:row>
      <xdr:rowOff>112485</xdr:rowOff>
    </xdr:to>
    <xdr:sp macro="" textlink="">
      <xdr:nvSpPr>
        <xdr:cNvPr id="465" name="楕円 464"/>
        <xdr:cNvSpPr/>
      </xdr:nvSpPr>
      <xdr:spPr>
        <a:xfrm>
          <a:off x="12954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122662</xdr:rowOff>
    </xdr:from>
    <xdr:ext cx="762000" cy="259045"/>
    <xdr:sp macro="" textlink="">
      <xdr:nvSpPr>
        <xdr:cNvPr id="466" name="テキスト ボックス 465"/>
        <xdr:cNvSpPr txBox="1"/>
      </xdr:nvSpPr>
      <xdr:spPr>
        <a:xfrm>
          <a:off x="12623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30798</xdr:rowOff>
    </xdr:from>
    <xdr:to>
      <xdr:col>29</xdr:col>
      <xdr:colOff>127000</xdr:colOff>
      <xdr:row>20</xdr:row>
      <xdr:rowOff>89433</xdr:rowOff>
    </xdr:to>
    <xdr:cxnSp macro="">
      <xdr:nvCxnSpPr>
        <xdr:cNvPr id="45" name="直線コネクタ 44"/>
        <xdr:cNvCxnSpPr/>
      </xdr:nvCxnSpPr>
      <xdr:spPr bwMode="auto">
        <a:xfrm flipV="1">
          <a:off x="5651500" y="2135823"/>
          <a:ext cx="0" cy="1430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61510</xdr:rowOff>
    </xdr:from>
    <xdr:ext cx="762000" cy="259045"/>
    <xdr:sp macro="" textlink="">
      <xdr:nvSpPr>
        <xdr:cNvPr id="46" name="人口1人当たり決算額の推移最小値テキスト130"/>
        <xdr:cNvSpPr txBox="1"/>
      </xdr:nvSpPr>
      <xdr:spPr>
        <a:xfrm>
          <a:off x="5740400" y="35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89433</xdr:rowOff>
    </xdr:from>
    <xdr:to>
      <xdr:col>30</xdr:col>
      <xdr:colOff>25400</xdr:colOff>
      <xdr:row>20</xdr:row>
      <xdr:rowOff>89433</xdr:rowOff>
    </xdr:to>
    <xdr:cxnSp macro="">
      <xdr:nvCxnSpPr>
        <xdr:cNvPr id="47" name="直線コネクタ 46"/>
        <xdr:cNvCxnSpPr/>
      </xdr:nvCxnSpPr>
      <xdr:spPr bwMode="auto">
        <a:xfrm>
          <a:off x="5562600" y="356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117175</xdr:rowOff>
    </xdr:from>
    <xdr:ext cx="762000" cy="259045"/>
    <xdr:sp macro="" textlink="">
      <xdr:nvSpPr>
        <xdr:cNvPr id="48" name="人口1人当たり決算額の推移最大値テキスト130"/>
        <xdr:cNvSpPr txBox="1"/>
      </xdr:nvSpPr>
      <xdr:spPr>
        <a:xfrm>
          <a:off x="5740400" y="187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30798</xdr:rowOff>
    </xdr:from>
    <xdr:to>
      <xdr:col>30</xdr:col>
      <xdr:colOff>25400</xdr:colOff>
      <xdr:row>12</xdr:row>
      <xdr:rowOff>30798</xdr:rowOff>
    </xdr:to>
    <xdr:cxnSp macro="">
      <xdr:nvCxnSpPr>
        <xdr:cNvPr id="49" name="直線コネクタ 48"/>
        <xdr:cNvCxnSpPr/>
      </xdr:nvCxnSpPr>
      <xdr:spPr bwMode="auto">
        <a:xfrm>
          <a:off x="5562600" y="2135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121247</xdr:rowOff>
    </xdr:from>
    <xdr:to>
      <xdr:col>29</xdr:col>
      <xdr:colOff>127000</xdr:colOff>
      <xdr:row>17</xdr:row>
      <xdr:rowOff>30531</xdr:rowOff>
    </xdr:to>
    <xdr:cxnSp macro="">
      <xdr:nvCxnSpPr>
        <xdr:cNvPr id="50" name="直線コネクタ 49"/>
        <xdr:cNvCxnSpPr/>
      </xdr:nvCxnSpPr>
      <xdr:spPr bwMode="auto">
        <a:xfrm flipV="1">
          <a:off x="5003800" y="2912072"/>
          <a:ext cx="647700" cy="80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112425</xdr:rowOff>
    </xdr:from>
    <xdr:ext cx="762000" cy="259045"/>
    <xdr:sp macro="" textlink="">
      <xdr:nvSpPr>
        <xdr:cNvPr id="51" name="人口1人当たり決算額の推移平均値テキスト130"/>
        <xdr:cNvSpPr txBox="1"/>
      </xdr:nvSpPr>
      <xdr:spPr>
        <a:xfrm>
          <a:off x="5740400" y="2560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95898</xdr:rowOff>
    </xdr:from>
    <xdr:to>
      <xdr:col>29</xdr:col>
      <xdr:colOff>177800</xdr:colOff>
      <xdr:row>16</xdr:row>
      <xdr:rowOff>26048</xdr:rowOff>
    </xdr:to>
    <xdr:sp macro="" textlink="">
      <xdr:nvSpPr>
        <xdr:cNvPr id="52" name="フローチャート: 判断 51"/>
        <xdr:cNvSpPr/>
      </xdr:nvSpPr>
      <xdr:spPr bwMode="auto">
        <a:xfrm>
          <a:off x="56007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30531</xdr:rowOff>
    </xdr:from>
    <xdr:to>
      <xdr:col>26</xdr:col>
      <xdr:colOff>50800</xdr:colOff>
      <xdr:row>17</xdr:row>
      <xdr:rowOff>129210</xdr:rowOff>
    </xdr:to>
    <xdr:cxnSp macro="">
      <xdr:nvCxnSpPr>
        <xdr:cNvPr id="53" name="直線コネクタ 52"/>
        <xdr:cNvCxnSpPr/>
      </xdr:nvCxnSpPr>
      <xdr:spPr bwMode="auto">
        <a:xfrm flipV="1">
          <a:off x="4305300" y="2992806"/>
          <a:ext cx="698500" cy="9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121158</xdr:rowOff>
    </xdr:from>
    <xdr:to>
      <xdr:col>26</xdr:col>
      <xdr:colOff>101600</xdr:colOff>
      <xdr:row>16</xdr:row>
      <xdr:rowOff>51308</xdr:rowOff>
    </xdr:to>
    <xdr:sp macro="" textlink="">
      <xdr:nvSpPr>
        <xdr:cNvPr id="54" name="フローチャート: 判断 53"/>
        <xdr:cNvSpPr/>
      </xdr:nvSpPr>
      <xdr:spPr bwMode="auto">
        <a:xfrm>
          <a:off x="49530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61485</xdr:rowOff>
    </xdr:from>
    <xdr:ext cx="736600" cy="259045"/>
    <xdr:sp macro="" textlink="">
      <xdr:nvSpPr>
        <xdr:cNvPr id="55" name="テキスト ボックス 54"/>
        <xdr:cNvSpPr txBox="1"/>
      </xdr:nvSpPr>
      <xdr:spPr>
        <a:xfrm>
          <a:off x="4622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58877</xdr:rowOff>
    </xdr:from>
    <xdr:to>
      <xdr:col>22</xdr:col>
      <xdr:colOff>114300</xdr:colOff>
      <xdr:row>17</xdr:row>
      <xdr:rowOff>129210</xdr:rowOff>
    </xdr:to>
    <xdr:cxnSp macro="">
      <xdr:nvCxnSpPr>
        <xdr:cNvPr id="56" name="直線コネクタ 55"/>
        <xdr:cNvCxnSpPr/>
      </xdr:nvCxnSpPr>
      <xdr:spPr bwMode="auto">
        <a:xfrm>
          <a:off x="3606800" y="3021152"/>
          <a:ext cx="698500" cy="70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164592</xdr:rowOff>
    </xdr:from>
    <xdr:to>
      <xdr:col>22</xdr:col>
      <xdr:colOff>165100</xdr:colOff>
      <xdr:row>16</xdr:row>
      <xdr:rowOff>94742</xdr:rowOff>
    </xdr:to>
    <xdr:sp macro="" textlink="">
      <xdr:nvSpPr>
        <xdr:cNvPr id="57" name="フローチャート: 判断 56"/>
        <xdr:cNvSpPr/>
      </xdr:nvSpPr>
      <xdr:spPr bwMode="auto">
        <a:xfrm>
          <a:off x="42545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104919</xdr:rowOff>
    </xdr:from>
    <xdr:ext cx="762000" cy="259045"/>
    <xdr:sp macro="" textlink="">
      <xdr:nvSpPr>
        <xdr:cNvPr id="58" name="テキスト ボックス 57"/>
        <xdr:cNvSpPr txBox="1"/>
      </xdr:nvSpPr>
      <xdr:spPr>
        <a:xfrm>
          <a:off x="39243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151727</xdr:rowOff>
    </xdr:from>
    <xdr:to>
      <xdr:col>18</xdr:col>
      <xdr:colOff>177800</xdr:colOff>
      <xdr:row>17</xdr:row>
      <xdr:rowOff>58877</xdr:rowOff>
    </xdr:to>
    <xdr:cxnSp macro="">
      <xdr:nvCxnSpPr>
        <xdr:cNvPr id="59" name="直線コネクタ 58"/>
        <xdr:cNvCxnSpPr/>
      </xdr:nvCxnSpPr>
      <xdr:spPr bwMode="auto">
        <a:xfrm>
          <a:off x="2908300" y="2942552"/>
          <a:ext cx="698500" cy="78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85496</xdr:rowOff>
    </xdr:from>
    <xdr:to>
      <xdr:col>19</xdr:col>
      <xdr:colOff>38100</xdr:colOff>
      <xdr:row>16</xdr:row>
      <xdr:rowOff>15646</xdr:rowOff>
    </xdr:to>
    <xdr:sp macro="" textlink="">
      <xdr:nvSpPr>
        <xdr:cNvPr id="60" name="フローチャート: 判断 59"/>
        <xdr:cNvSpPr/>
      </xdr:nvSpPr>
      <xdr:spPr bwMode="auto">
        <a:xfrm>
          <a:off x="3556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25823</xdr:rowOff>
    </xdr:from>
    <xdr:ext cx="762000" cy="259045"/>
    <xdr:sp macro="" textlink="">
      <xdr:nvSpPr>
        <xdr:cNvPr id="61" name="テキスト ボックス 60"/>
        <xdr:cNvSpPr txBox="1"/>
      </xdr:nvSpPr>
      <xdr:spPr>
        <a:xfrm>
          <a:off x="32258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11963</xdr:rowOff>
    </xdr:from>
    <xdr:to>
      <xdr:col>15</xdr:col>
      <xdr:colOff>101600</xdr:colOff>
      <xdr:row>16</xdr:row>
      <xdr:rowOff>113563</xdr:rowOff>
    </xdr:to>
    <xdr:sp macro="" textlink="">
      <xdr:nvSpPr>
        <xdr:cNvPr id="62" name="フローチャート: 判断 61"/>
        <xdr:cNvSpPr/>
      </xdr:nvSpPr>
      <xdr:spPr bwMode="auto">
        <a:xfrm>
          <a:off x="2857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123740</xdr:rowOff>
    </xdr:from>
    <xdr:ext cx="762000" cy="259045"/>
    <xdr:sp macro="" textlink="">
      <xdr:nvSpPr>
        <xdr:cNvPr id="63" name="テキスト ボックス 62"/>
        <xdr:cNvSpPr txBox="1"/>
      </xdr:nvSpPr>
      <xdr:spPr>
        <a:xfrm>
          <a:off x="2527300" y="257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70447</xdr:rowOff>
    </xdr:from>
    <xdr:to>
      <xdr:col>29</xdr:col>
      <xdr:colOff>177800</xdr:colOff>
      <xdr:row>17</xdr:row>
      <xdr:rowOff>597</xdr:rowOff>
    </xdr:to>
    <xdr:sp macro="" textlink="">
      <xdr:nvSpPr>
        <xdr:cNvPr id="69" name="楕円 68"/>
        <xdr:cNvSpPr/>
      </xdr:nvSpPr>
      <xdr:spPr bwMode="auto">
        <a:xfrm>
          <a:off x="5600700" y="286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42524</xdr:rowOff>
    </xdr:from>
    <xdr:ext cx="762000" cy="259045"/>
    <xdr:sp macro="" textlink="">
      <xdr:nvSpPr>
        <xdr:cNvPr id="70" name="人口1人当たり決算額の推移該当値テキスト130"/>
        <xdr:cNvSpPr txBox="1"/>
      </xdr:nvSpPr>
      <xdr:spPr>
        <a:xfrm>
          <a:off x="5740400" y="28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151181</xdr:rowOff>
    </xdr:from>
    <xdr:to>
      <xdr:col>26</xdr:col>
      <xdr:colOff>101600</xdr:colOff>
      <xdr:row>17</xdr:row>
      <xdr:rowOff>81331</xdr:rowOff>
    </xdr:to>
    <xdr:sp macro="" textlink="">
      <xdr:nvSpPr>
        <xdr:cNvPr id="71" name="楕円 70"/>
        <xdr:cNvSpPr/>
      </xdr:nvSpPr>
      <xdr:spPr bwMode="auto">
        <a:xfrm>
          <a:off x="4953000" y="294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66108</xdr:rowOff>
    </xdr:from>
    <xdr:ext cx="736600" cy="259045"/>
    <xdr:sp macro="" textlink="">
      <xdr:nvSpPr>
        <xdr:cNvPr id="72" name="テキスト ボックス 71"/>
        <xdr:cNvSpPr txBox="1"/>
      </xdr:nvSpPr>
      <xdr:spPr>
        <a:xfrm>
          <a:off x="4622800" y="3028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78410</xdr:rowOff>
    </xdr:from>
    <xdr:to>
      <xdr:col>22</xdr:col>
      <xdr:colOff>165100</xdr:colOff>
      <xdr:row>18</xdr:row>
      <xdr:rowOff>8560</xdr:rowOff>
    </xdr:to>
    <xdr:sp macro="" textlink="">
      <xdr:nvSpPr>
        <xdr:cNvPr id="73" name="楕円 72"/>
        <xdr:cNvSpPr/>
      </xdr:nvSpPr>
      <xdr:spPr bwMode="auto">
        <a:xfrm>
          <a:off x="4254500" y="304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164787</xdr:rowOff>
    </xdr:from>
    <xdr:ext cx="762000" cy="259045"/>
    <xdr:sp macro="" textlink="">
      <xdr:nvSpPr>
        <xdr:cNvPr id="74" name="テキスト ボックス 73"/>
        <xdr:cNvSpPr txBox="1"/>
      </xdr:nvSpPr>
      <xdr:spPr>
        <a:xfrm>
          <a:off x="3924300" y="31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8077</xdr:rowOff>
    </xdr:from>
    <xdr:to>
      <xdr:col>19</xdr:col>
      <xdr:colOff>38100</xdr:colOff>
      <xdr:row>17</xdr:row>
      <xdr:rowOff>109677</xdr:rowOff>
    </xdr:to>
    <xdr:sp macro="" textlink="">
      <xdr:nvSpPr>
        <xdr:cNvPr id="75" name="楕円 74"/>
        <xdr:cNvSpPr/>
      </xdr:nvSpPr>
      <xdr:spPr bwMode="auto">
        <a:xfrm>
          <a:off x="3556000" y="29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94454</xdr:rowOff>
    </xdr:from>
    <xdr:ext cx="762000" cy="259045"/>
    <xdr:sp macro="" textlink="">
      <xdr:nvSpPr>
        <xdr:cNvPr id="76" name="テキスト ボックス 75"/>
        <xdr:cNvSpPr txBox="1"/>
      </xdr:nvSpPr>
      <xdr:spPr>
        <a:xfrm>
          <a:off x="3225800" y="30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100927</xdr:rowOff>
    </xdr:from>
    <xdr:to>
      <xdr:col>15</xdr:col>
      <xdr:colOff>101600</xdr:colOff>
      <xdr:row>17</xdr:row>
      <xdr:rowOff>31077</xdr:rowOff>
    </xdr:to>
    <xdr:sp macro="" textlink="">
      <xdr:nvSpPr>
        <xdr:cNvPr id="77" name="楕円 76"/>
        <xdr:cNvSpPr/>
      </xdr:nvSpPr>
      <xdr:spPr bwMode="auto">
        <a:xfrm>
          <a:off x="2857500" y="2891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15854</xdr:rowOff>
    </xdr:from>
    <xdr:ext cx="762000" cy="259045"/>
    <xdr:sp macro="" textlink="">
      <xdr:nvSpPr>
        <xdr:cNvPr id="78" name="テキスト ボックス 77"/>
        <xdr:cNvSpPr txBox="1"/>
      </xdr:nvSpPr>
      <xdr:spPr>
        <a:xfrm>
          <a:off x="2527300" y="297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90332</xdr:rowOff>
    </xdr:from>
    <xdr:to>
      <xdr:col>29</xdr:col>
      <xdr:colOff>127000</xdr:colOff>
      <xdr:row>38</xdr:row>
      <xdr:rowOff>66101</xdr:rowOff>
    </xdr:to>
    <xdr:cxnSp macro="">
      <xdr:nvCxnSpPr>
        <xdr:cNvPr id="106" name="直線コネクタ 105"/>
        <xdr:cNvCxnSpPr/>
      </xdr:nvCxnSpPr>
      <xdr:spPr bwMode="auto">
        <a:xfrm flipV="1">
          <a:off x="5651500" y="6014882"/>
          <a:ext cx="0" cy="1518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38178</xdr:rowOff>
    </xdr:from>
    <xdr:ext cx="762000" cy="259045"/>
    <xdr:sp macro="" textlink="">
      <xdr:nvSpPr>
        <xdr:cNvPr id="107" name="人口1人当たり決算額の推移最小値テキスト445"/>
        <xdr:cNvSpPr txBox="1"/>
      </xdr:nvSpPr>
      <xdr:spPr>
        <a:xfrm>
          <a:off x="5740400" y="75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66101</xdr:rowOff>
    </xdr:from>
    <xdr:to>
      <xdr:col>30</xdr:col>
      <xdr:colOff>25400</xdr:colOff>
      <xdr:row>38</xdr:row>
      <xdr:rowOff>66101</xdr:rowOff>
    </xdr:to>
    <xdr:cxnSp macro="">
      <xdr:nvCxnSpPr>
        <xdr:cNvPr id="108" name="直線コネクタ 107"/>
        <xdr:cNvCxnSpPr/>
      </xdr:nvCxnSpPr>
      <xdr:spPr bwMode="auto">
        <a:xfrm>
          <a:off x="5562600" y="7533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5259</xdr:rowOff>
    </xdr:from>
    <xdr:ext cx="762000" cy="259045"/>
    <xdr:sp macro="" textlink="">
      <xdr:nvSpPr>
        <xdr:cNvPr id="109" name="人口1人当たり決算額の推移最大値テキスト445"/>
        <xdr:cNvSpPr txBox="1"/>
      </xdr:nvSpPr>
      <xdr:spPr>
        <a:xfrm>
          <a:off x="5740400" y="575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90332</xdr:rowOff>
    </xdr:from>
    <xdr:to>
      <xdr:col>30</xdr:col>
      <xdr:colOff>25400</xdr:colOff>
      <xdr:row>33</xdr:row>
      <xdr:rowOff>90332</xdr:rowOff>
    </xdr:to>
    <xdr:cxnSp macro="">
      <xdr:nvCxnSpPr>
        <xdr:cNvPr id="110" name="直線コネクタ 109"/>
        <xdr:cNvCxnSpPr/>
      </xdr:nvCxnSpPr>
      <xdr:spPr bwMode="auto">
        <a:xfrm>
          <a:off x="5562600" y="60148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227218</xdr:rowOff>
    </xdr:from>
    <xdr:to>
      <xdr:col>29</xdr:col>
      <xdr:colOff>127000</xdr:colOff>
      <xdr:row>34</xdr:row>
      <xdr:rowOff>285466</xdr:rowOff>
    </xdr:to>
    <xdr:cxnSp macro="">
      <xdr:nvCxnSpPr>
        <xdr:cNvPr id="111" name="直線コネクタ 110"/>
        <xdr:cNvCxnSpPr/>
      </xdr:nvCxnSpPr>
      <xdr:spPr bwMode="auto">
        <a:xfrm flipV="1">
          <a:off x="5003800" y="6494668"/>
          <a:ext cx="647700" cy="5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108170</xdr:rowOff>
    </xdr:from>
    <xdr:ext cx="762000" cy="259045"/>
    <xdr:sp macro="" textlink="">
      <xdr:nvSpPr>
        <xdr:cNvPr id="112" name="人口1人当たり決算額の推移平均値テキスト445"/>
        <xdr:cNvSpPr txBox="1"/>
      </xdr:nvSpPr>
      <xdr:spPr>
        <a:xfrm>
          <a:off x="5740400" y="6718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136093</xdr:rowOff>
    </xdr:from>
    <xdr:to>
      <xdr:col>29</xdr:col>
      <xdr:colOff>177800</xdr:colOff>
      <xdr:row>35</xdr:row>
      <xdr:rowOff>237693</xdr:rowOff>
    </xdr:to>
    <xdr:sp macro="" textlink="">
      <xdr:nvSpPr>
        <xdr:cNvPr id="113" name="フローチャート: 判断 112"/>
        <xdr:cNvSpPr/>
      </xdr:nvSpPr>
      <xdr:spPr bwMode="auto">
        <a:xfrm>
          <a:off x="56007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202804</xdr:rowOff>
    </xdr:from>
    <xdr:to>
      <xdr:col>26</xdr:col>
      <xdr:colOff>50800</xdr:colOff>
      <xdr:row>34</xdr:row>
      <xdr:rowOff>285466</xdr:rowOff>
    </xdr:to>
    <xdr:cxnSp macro="">
      <xdr:nvCxnSpPr>
        <xdr:cNvPr id="114" name="直線コネクタ 113"/>
        <xdr:cNvCxnSpPr/>
      </xdr:nvCxnSpPr>
      <xdr:spPr bwMode="auto">
        <a:xfrm>
          <a:off x="4305300" y="6470254"/>
          <a:ext cx="698500" cy="8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282672</xdr:rowOff>
    </xdr:from>
    <xdr:to>
      <xdr:col>26</xdr:col>
      <xdr:colOff>101600</xdr:colOff>
      <xdr:row>36</xdr:row>
      <xdr:rowOff>41372</xdr:rowOff>
    </xdr:to>
    <xdr:sp macro="" textlink="">
      <xdr:nvSpPr>
        <xdr:cNvPr id="115" name="フローチャート: 判断 114"/>
        <xdr:cNvSpPr/>
      </xdr:nvSpPr>
      <xdr:spPr bwMode="auto">
        <a:xfrm>
          <a:off x="49530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26149</xdr:rowOff>
    </xdr:from>
    <xdr:ext cx="736600" cy="259045"/>
    <xdr:sp macro="" textlink="">
      <xdr:nvSpPr>
        <xdr:cNvPr id="116" name="テキスト ボックス 115"/>
        <xdr:cNvSpPr txBox="1"/>
      </xdr:nvSpPr>
      <xdr:spPr>
        <a:xfrm>
          <a:off x="4622800" y="6979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148488</xdr:rowOff>
    </xdr:from>
    <xdr:to>
      <xdr:col>22</xdr:col>
      <xdr:colOff>114300</xdr:colOff>
      <xdr:row>34</xdr:row>
      <xdr:rowOff>202804</xdr:rowOff>
    </xdr:to>
    <xdr:cxnSp macro="">
      <xdr:nvCxnSpPr>
        <xdr:cNvPr id="117" name="直線コネクタ 116"/>
        <xdr:cNvCxnSpPr/>
      </xdr:nvCxnSpPr>
      <xdr:spPr bwMode="auto">
        <a:xfrm>
          <a:off x="3606800" y="6415938"/>
          <a:ext cx="698500" cy="5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202295</xdr:rowOff>
    </xdr:from>
    <xdr:to>
      <xdr:col>22</xdr:col>
      <xdr:colOff>165100</xdr:colOff>
      <xdr:row>35</xdr:row>
      <xdr:rowOff>303895</xdr:rowOff>
    </xdr:to>
    <xdr:sp macro="" textlink="">
      <xdr:nvSpPr>
        <xdr:cNvPr id="118" name="フローチャート: 判断 117"/>
        <xdr:cNvSpPr/>
      </xdr:nvSpPr>
      <xdr:spPr bwMode="auto">
        <a:xfrm>
          <a:off x="4254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288672</xdr:rowOff>
    </xdr:from>
    <xdr:ext cx="762000" cy="259045"/>
    <xdr:sp macro="" textlink="">
      <xdr:nvSpPr>
        <xdr:cNvPr id="119" name="テキスト ボックス 118"/>
        <xdr:cNvSpPr txBox="1"/>
      </xdr:nvSpPr>
      <xdr:spPr>
        <a:xfrm>
          <a:off x="39243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128372</xdr:rowOff>
    </xdr:from>
    <xdr:to>
      <xdr:col>18</xdr:col>
      <xdr:colOff>177800</xdr:colOff>
      <xdr:row>34</xdr:row>
      <xdr:rowOff>148488</xdr:rowOff>
    </xdr:to>
    <xdr:cxnSp macro="">
      <xdr:nvCxnSpPr>
        <xdr:cNvPr id="120" name="直線コネクタ 119"/>
        <xdr:cNvCxnSpPr/>
      </xdr:nvCxnSpPr>
      <xdr:spPr bwMode="auto">
        <a:xfrm>
          <a:off x="2908300" y="6395822"/>
          <a:ext cx="698500" cy="2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79126</xdr:rowOff>
    </xdr:from>
    <xdr:to>
      <xdr:col>19</xdr:col>
      <xdr:colOff>38100</xdr:colOff>
      <xdr:row>35</xdr:row>
      <xdr:rowOff>180726</xdr:rowOff>
    </xdr:to>
    <xdr:sp macro="" textlink="">
      <xdr:nvSpPr>
        <xdr:cNvPr id="121" name="フローチャート: 判断 120"/>
        <xdr:cNvSpPr/>
      </xdr:nvSpPr>
      <xdr:spPr bwMode="auto">
        <a:xfrm>
          <a:off x="35560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165503</xdr:rowOff>
    </xdr:from>
    <xdr:ext cx="762000" cy="259045"/>
    <xdr:sp macro="" textlink="">
      <xdr:nvSpPr>
        <xdr:cNvPr id="122" name="テキスト ボックス 121"/>
        <xdr:cNvSpPr txBox="1"/>
      </xdr:nvSpPr>
      <xdr:spPr>
        <a:xfrm>
          <a:off x="32258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202295</xdr:rowOff>
    </xdr:from>
    <xdr:to>
      <xdr:col>15</xdr:col>
      <xdr:colOff>101600</xdr:colOff>
      <xdr:row>35</xdr:row>
      <xdr:rowOff>303895</xdr:rowOff>
    </xdr:to>
    <xdr:sp macro="" textlink="">
      <xdr:nvSpPr>
        <xdr:cNvPr id="123" name="フローチャート: 判断 122"/>
        <xdr:cNvSpPr/>
      </xdr:nvSpPr>
      <xdr:spPr bwMode="auto">
        <a:xfrm>
          <a:off x="28575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288672</xdr:rowOff>
    </xdr:from>
    <xdr:ext cx="762000" cy="259045"/>
    <xdr:sp macro="" textlink="">
      <xdr:nvSpPr>
        <xdr:cNvPr id="124" name="テキスト ボックス 123"/>
        <xdr:cNvSpPr txBox="1"/>
      </xdr:nvSpPr>
      <xdr:spPr>
        <a:xfrm>
          <a:off x="25273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176418</xdr:rowOff>
    </xdr:from>
    <xdr:to>
      <xdr:col>29</xdr:col>
      <xdr:colOff>177800</xdr:colOff>
      <xdr:row>34</xdr:row>
      <xdr:rowOff>278019</xdr:rowOff>
    </xdr:to>
    <xdr:sp macro="" textlink="">
      <xdr:nvSpPr>
        <xdr:cNvPr id="130" name="楕円 129"/>
        <xdr:cNvSpPr/>
      </xdr:nvSpPr>
      <xdr:spPr bwMode="auto">
        <a:xfrm>
          <a:off x="5600700" y="644386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21495</xdr:rowOff>
    </xdr:from>
    <xdr:ext cx="762000" cy="259045"/>
    <xdr:sp macro="" textlink="">
      <xdr:nvSpPr>
        <xdr:cNvPr id="131" name="人口1人当たり決算額の推移該当値テキスト445"/>
        <xdr:cNvSpPr txBox="1"/>
      </xdr:nvSpPr>
      <xdr:spPr>
        <a:xfrm>
          <a:off x="5740400" y="628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234666</xdr:rowOff>
    </xdr:from>
    <xdr:to>
      <xdr:col>26</xdr:col>
      <xdr:colOff>101600</xdr:colOff>
      <xdr:row>34</xdr:row>
      <xdr:rowOff>336266</xdr:rowOff>
    </xdr:to>
    <xdr:sp macro="" textlink="">
      <xdr:nvSpPr>
        <xdr:cNvPr id="132" name="楕円 131"/>
        <xdr:cNvSpPr/>
      </xdr:nvSpPr>
      <xdr:spPr bwMode="auto">
        <a:xfrm>
          <a:off x="4953000" y="650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3543</xdr:rowOff>
    </xdr:from>
    <xdr:ext cx="736600" cy="259045"/>
    <xdr:sp macro="" textlink="">
      <xdr:nvSpPr>
        <xdr:cNvPr id="133" name="テキスト ボックス 132"/>
        <xdr:cNvSpPr txBox="1"/>
      </xdr:nvSpPr>
      <xdr:spPr>
        <a:xfrm>
          <a:off x="4622800" y="627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152004</xdr:rowOff>
    </xdr:from>
    <xdr:to>
      <xdr:col>22</xdr:col>
      <xdr:colOff>165100</xdr:colOff>
      <xdr:row>34</xdr:row>
      <xdr:rowOff>253604</xdr:rowOff>
    </xdr:to>
    <xdr:sp macro="" textlink="">
      <xdr:nvSpPr>
        <xdr:cNvPr id="134" name="楕円 133"/>
        <xdr:cNvSpPr/>
      </xdr:nvSpPr>
      <xdr:spPr bwMode="auto">
        <a:xfrm>
          <a:off x="4254500" y="641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263781</xdr:rowOff>
    </xdr:from>
    <xdr:ext cx="762000" cy="259045"/>
    <xdr:sp macro="" textlink="">
      <xdr:nvSpPr>
        <xdr:cNvPr id="135" name="テキスト ボックス 134"/>
        <xdr:cNvSpPr txBox="1"/>
      </xdr:nvSpPr>
      <xdr:spPr>
        <a:xfrm>
          <a:off x="3924300" y="618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97688</xdr:rowOff>
    </xdr:from>
    <xdr:to>
      <xdr:col>19</xdr:col>
      <xdr:colOff>38100</xdr:colOff>
      <xdr:row>34</xdr:row>
      <xdr:rowOff>199288</xdr:rowOff>
    </xdr:to>
    <xdr:sp macro="" textlink="">
      <xdr:nvSpPr>
        <xdr:cNvPr id="136" name="楕円 135"/>
        <xdr:cNvSpPr/>
      </xdr:nvSpPr>
      <xdr:spPr bwMode="auto">
        <a:xfrm>
          <a:off x="3556000" y="636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209465</xdr:rowOff>
    </xdr:from>
    <xdr:ext cx="762000" cy="259045"/>
    <xdr:sp macro="" textlink="">
      <xdr:nvSpPr>
        <xdr:cNvPr id="137" name="テキスト ボックス 136"/>
        <xdr:cNvSpPr txBox="1"/>
      </xdr:nvSpPr>
      <xdr:spPr>
        <a:xfrm>
          <a:off x="3225800" y="613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77572</xdr:rowOff>
    </xdr:from>
    <xdr:to>
      <xdr:col>15</xdr:col>
      <xdr:colOff>101600</xdr:colOff>
      <xdr:row>34</xdr:row>
      <xdr:rowOff>179172</xdr:rowOff>
    </xdr:to>
    <xdr:sp macro="" textlink="">
      <xdr:nvSpPr>
        <xdr:cNvPr id="138" name="楕円 137"/>
        <xdr:cNvSpPr/>
      </xdr:nvSpPr>
      <xdr:spPr bwMode="auto">
        <a:xfrm>
          <a:off x="2857500" y="6345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189349</xdr:rowOff>
    </xdr:from>
    <xdr:ext cx="762000" cy="259045"/>
    <xdr:sp macro="" textlink="">
      <xdr:nvSpPr>
        <xdr:cNvPr id="139" name="テキスト ボックス 138"/>
        <xdr:cNvSpPr txBox="1"/>
      </xdr:nvSpPr>
      <xdr:spPr>
        <a:xfrm>
          <a:off x="2527300" y="61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168373</xdr:rowOff>
    </xdr:from>
    <xdr:to>
      <xdr:col>24</xdr:col>
      <xdr:colOff>62865</xdr:colOff>
      <xdr:row>39</xdr:row>
      <xdr:rowOff>151653</xdr:rowOff>
    </xdr:to>
    <xdr:cxnSp macro="">
      <xdr:nvCxnSpPr>
        <xdr:cNvPr id="58" name="直線コネクタ 57"/>
        <xdr:cNvCxnSpPr/>
      </xdr:nvCxnSpPr>
      <xdr:spPr>
        <a:xfrm flipV="1">
          <a:off x="4633595" y="5311873"/>
          <a:ext cx="1270" cy="152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155480</xdr:rowOff>
    </xdr:from>
    <xdr:ext cx="534377" cy="259045"/>
    <xdr:sp macro="" textlink="">
      <xdr:nvSpPr>
        <xdr:cNvPr id="59" name="人件費最小値テキスト"/>
        <xdr:cNvSpPr txBox="1"/>
      </xdr:nvSpPr>
      <xdr:spPr>
        <a:xfrm>
          <a:off x="4686300" y="68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151653</xdr:rowOff>
    </xdr:from>
    <xdr:to>
      <xdr:col>24</xdr:col>
      <xdr:colOff>152400</xdr:colOff>
      <xdr:row>39</xdr:row>
      <xdr:rowOff>151653</xdr:rowOff>
    </xdr:to>
    <xdr:cxnSp macro="">
      <xdr:nvCxnSpPr>
        <xdr:cNvPr id="60" name="直線コネクタ 59"/>
        <xdr:cNvCxnSpPr/>
      </xdr:nvCxnSpPr>
      <xdr:spPr>
        <a:xfrm>
          <a:off x="4546600" y="68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115050</xdr:rowOff>
    </xdr:from>
    <xdr:ext cx="534377" cy="259045"/>
    <xdr:sp macro="" textlink="">
      <xdr:nvSpPr>
        <xdr:cNvPr id="61" name="人件費最大値テキスト"/>
        <xdr:cNvSpPr txBox="1"/>
      </xdr:nvSpPr>
      <xdr:spPr>
        <a:xfrm>
          <a:off x="4686300" y="50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168373</xdr:rowOff>
    </xdr:from>
    <xdr:to>
      <xdr:col>24</xdr:col>
      <xdr:colOff>152400</xdr:colOff>
      <xdr:row>30</xdr:row>
      <xdr:rowOff>168373</xdr:rowOff>
    </xdr:to>
    <xdr:cxnSp macro="">
      <xdr:nvCxnSpPr>
        <xdr:cNvPr id="62" name="直線コネクタ 61"/>
        <xdr:cNvCxnSpPr/>
      </xdr:nvCxnSpPr>
      <xdr:spPr>
        <a:xfrm>
          <a:off x="4546600" y="531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162266</xdr:rowOff>
    </xdr:from>
    <xdr:to>
      <xdr:col>24</xdr:col>
      <xdr:colOff>63500</xdr:colOff>
      <xdr:row>38</xdr:row>
      <xdr:rowOff>47280</xdr:rowOff>
    </xdr:to>
    <xdr:cxnSp macro="">
      <xdr:nvCxnSpPr>
        <xdr:cNvPr id="63" name="直線コネクタ 62"/>
        <xdr:cNvCxnSpPr/>
      </xdr:nvCxnSpPr>
      <xdr:spPr>
        <a:xfrm flipV="1">
          <a:off x="3797300" y="6505916"/>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53810</xdr:rowOff>
    </xdr:from>
    <xdr:ext cx="534377" cy="259045"/>
    <xdr:sp macro="" textlink="">
      <xdr:nvSpPr>
        <xdr:cNvPr id="64" name="人件費平均値テキスト"/>
        <xdr:cNvSpPr txBox="1"/>
      </xdr:nvSpPr>
      <xdr:spPr>
        <a:xfrm>
          <a:off x="4686300" y="6054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30933</xdr:rowOff>
    </xdr:from>
    <xdr:to>
      <xdr:col>24</xdr:col>
      <xdr:colOff>114300</xdr:colOff>
      <xdr:row>36</xdr:row>
      <xdr:rowOff>132533</xdr:rowOff>
    </xdr:to>
    <xdr:sp macro="" textlink="">
      <xdr:nvSpPr>
        <xdr:cNvPr id="65" name="フローチャート: 判断 64"/>
        <xdr:cNvSpPr/>
      </xdr:nvSpPr>
      <xdr:spPr>
        <a:xfrm>
          <a:off x="45847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47280</xdr:rowOff>
    </xdr:from>
    <xdr:to>
      <xdr:col>19</xdr:col>
      <xdr:colOff>177800</xdr:colOff>
      <xdr:row>38</xdr:row>
      <xdr:rowOff>169516</xdr:rowOff>
    </xdr:to>
    <xdr:cxnSp macro="">
      <xdr:nvCxnSpPr>
        <xdr:cNvPr id="66" name="直線コネクタ 65"/>
        <xdr:cNvCxnSpPr/>
      </xdr:nvCxnSpPr>
      <xdr:spPr>
        <a:xfrm flipV="1">
          <a:off x="2908300" y="6562380"/>
          <a:ext cx="889000" cy="12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45694</xdr:rowOff>
    </xdr:from>
    <xdr:to>
      <xdr:col>20</xdr:col>
      <xdr:colOff>38100</xdr:colOff>
      <xdr:row>36</xdr:row>
      <xdr:rowOff>147294</xdr:rowOff>
    </xdr:to>
    <xdr:sp macro="" textlink="">
      <xdr:nvSpPr>
        <xdr:cNvPr id="67" name="フローチャート: 判断 66"/>
        <xdr:cNvSpPr/>
      </xdr:nvSpPr>
      <xdr:spPr>
        <a:xfrm>
          <a:off x="3746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163821</xdr:rowOff>
    </xdr:from>
    <xdr:ext cx="534377" cy="259045"/>
    <xdr:sp macro="" textlink="">
      <xdr:nvSpPr>
        <xdr:cNvPr id="68" name="テキスト ボックス 67"/>
        <xdr:cNvSpPr txBox="1"/>
      </xdr:nvSpPr>
      <xdr:spPr>
        <a:xfrm>
          <a:off x="3530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27555</xdr:rowOff>
    </xdr:from>
    <xdr:to>
      <xdr:col>15</xdr:col>
      <xdr:colOff>50800</xdr:colOff>
      <xdr:row>38</xdr:row>
      <xdr:rowOff>169516</xdr:rowOff>
    </xdr:to>
    <xdr:cxnSp macro="">
      <xdr:nvCxnSpPr>
        <xdr:cNvPr id="69" name="直線コネクタ 68"/>
        <xdr:cNvCxnSpPr/>
      </xdr:nvCxnSpPr>
      <xdr:spPr>
        <a:xfrm>
          <a:off x="2019300" y="6371205"/>
          <a:ext cx="889000" cy="3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77111</xdr:rowOff>
    </xdr:from>
    <xdr:to>
      <xdr:col>15</xdr:col>
      <xdr:colOff>101600</xdr:colOff>
      <xdr:row>37</xdr:row>
      <xdr:rowOff>7261</xdr:rowOff>
    </xdr:to>
    <xdr:sp macro="" textlink="">
      <xdr:nvSpPr>
        <xdr:cNvPr id="70" name="フローチャート: 判断 69"/>
        <xdr:cNvSpPr/>
      </xdr:nvSpPr>
      <xdr:spPr>
        <a:xfrm>
          <a:off x="2857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23788</xdr:rowOff>
    </xdr:from>
    <xdr:ext cx="534377" cy="259045"/>
    <xdr:sp macro="" textlink="">
      <xdr:nvSpPr>
        <xdr:cNvPr id="71" name="テキスト ボックス 70"/>
        <xdr:cNvSpPr txBox="1"/>
      </xdr:nvSpPr>
      <xdr:spPr>
        <a:xfrm>
          <a:off x="2641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27555</xdr:rowOff>
    </xdr:from>
    <xdr:to>
      <xdr:col>10</xdr:col>
      <xdr:colOff>114300</xdr:colOff>
      <xdr:row>38</xdr:row>
      <xdr:rowOff>33956</xdr:rowOff>
    </xdr:to>
    <xdr:cxnSp macro="">
      <xdr:nvCxnSpPr>
        <xdr:cNvPr id="72" name="直線コネクタ 71"/>
        <xdr:cNvCxnSpPr/>
      </xdr:nvCxnSpPr>
      <xdr:spPr>
        <a:xfrm flipV="1">
          <a:off x="1130300" y="6371205"/>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116528</xdr:rowOff>
    </xdr:from>
    <xdr:to>
      <xdr:col>10</xdr:col>
      <xdr:colOff>165100</xdr:colOff>
      <xdr:row>36</xdr:row>
      <xdr:rowOff>46678</xdr:rowOff>
    </xdr:to>
    <xdr:sp macro="" textlink="">
      <xdr:nvSpPr>
        <xdr:cNvPr id="73" name="フローチャート: 判断 72"/>
        <xdr:cNvSpPr/>
      </xdr:nvSpPr>
      <xdr:spPr>
        <a:xfrm>
          <a:off x="1968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63205</xdr:rowOff>
    </xdr:from>
    <xdr:ext cx="534377" cy="259045"/>
    <xdr:sp macro="" textlink="">
      <xdr:nvSpPr>
        <xdr:cNvPr id="74" name="テキスト ボックス 73"/>
        <xdr:cNvSpPr txBox="1"/>
      </xdr:nvSpPr>
      <xdr:spPr>
        <a:xfrm>
          <a:off x="1752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34428</xdr:rowOff>
    </xdr:from>
    <xdr:to>
      <xdr:col>6</xdr:col>
      <xdr:colOff>38100</xdr:colOff>
      <xdr:row>36</xdr:row>
      <xdr:rowOff>136028</xdr:rowOff>
    </xdr:to>
    <xdr:sp macro="" textlink="">
      <xdr:nvSpPr>
        <xdr:cNvPr id="75" name="フローチャート: 判断 74"/>
        <xdr:cNvSpPr/>
      </xdr:nvSpPr>
      <xdr:spPr>
        <a:xfrm>
          <a:off x="1079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152555</xdr:rowOff>
    </xdr:from>
    <xdr:ext cx="534377" cy="259045"/>
    <xdr:sp macro="" textlink="">
      <xdr:nvSpPr>
        <xdr:cNvPr id="76" name="テキスト ボックス 75"/>
        <xdr:cNvSpPr txBox="1"/>
      </xdr:nvSpPr>
      <xdr:spPr>
        <a:xfrm>
          <a:off x="863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111466</xdr:rowOff>
    </xdr:from>
    <xdr:to>
      <xdr:col>24</xdr:col>
      <xdr:colOff>114300</xdr:colOff>
      <xdr:row>38</xdr:row>
      <xdr:rowOff>41616</xdr:rowOff>
    </xdr:to>
    <xdr:sp macro="" textlink="">
      <xdr:nvSpPr>
        <xdr:cNvPr id="82" name="楕円 81"/>
        <xdr:cNvSpPr/>
      </xdr:nvSpPr>
      <xdr:spPr>
        <a:xfrm>
          <a:off x="4584700" y="645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89893</xdr:rowOff>
    </xdr:from>
    <xdr:ext cx="534377" cy="259045"/>
    <xdr:sp macro="" textlink="">
      <xdr:nvSpPr>
        <xdr:cNvPr id="83" name="人件費該当値テキスト"/>
        <xdr:cNvSpPr txBox="1"/>
      </xdr:nvSpPr>
      <xdr:spPr>
        <a:xfrm>
          <a:off x="4686300" y="643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167930</xdr:rowOff>
    </xdr:from>
    <xdr:to>
      <xdr:col>20</xdr:col>
      <xdr:colOff>38100</xdr:colOff>
      <xdr:row>38</xdr:row>
      <xdr:rowOff>98080</xdr:rowOff>
    </xdr:to>
    <xdr:sp macro="" textlink="">
      <xdr:nvSpPr>
        <xdr:cNvPr id="84" name="楕円 83"/>
        <xdr:cNvSpPr/>
      </xdr:nvSpPr>
      <xdr:spPr>
        <a:xfrm>
          <a:off x="3746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89207</xdr:rowOff>
    </xdr:from>
    <xdr:ext cx="534377" cy="259045"/>
    <xdr:sp macro="" textlink="">
      <xdr:nvSpPr>
        <xdr:cNvPr id="85" name="テキスト ボックス 84"/>
        <xdr:cNvSpPr txBox="1"/>
      </xdr:nvSpPr>
      <xdr:spPr>
        <a:xfrm>
          <a:off x="3530111" y="660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118716</xdr:rowOff>
    </xdr:from>
    <xdr:to>
      <xdr:col>15</xdr:col>
      <xdr:colOff>101600</xdr:colOff>
      <xdr:row>39</xdr:row>
      <xdr:rowOff>48866</xdr:rowOff>
    </xdr:to>
    <xdr:sp macro="" textlink="">
      <xdr:nvSpPr>
        <xdr:cNvPr id="86" name="楕円 85"/>
        <xdr:cNvSpPr/>
      </xdr:nvSpPr>
      <xdr:spPr>
        <a:xfrm>
          <a:off x="2857500" y="663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39993</xdr:rowOff>
    </xdr:from>
    <xdr:ext cx="534377" cy="259045"/>
    <xdr:sp macro="" textlink="">
      <xdr:nvSpPr>
        <xdr:cNvPr id="87" name="テキスト ボックス 86"/>
        <xdr:cNvSpPr txBox="1"/>
      </xdr:nvSpPr>
      <xdr:spPr>
        <a:xfrm>
          <a:off x="2641111" y="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148205</xdr:rowOff>
    </xdr:from>
    <xdr:to>
      <xdr:col>10</xdr:col>
      <xdr:colOff>165100</xdr:colOff>
      <xdr:row>37</xdr:row>
      <xdr:rowOff>78355</xdr:rowOff>
    </xdr:to>
    <xdr:sp macro="" textlink="">
      <xdr:nvSpPr>
        <xdr:cNvPr id="88" name="楕円 87"/>
        <xdr:cNvSpPr/>
      </xdr:nvSpPr>
      <xdr:spPr>
        <a:xfrm>
          <a:off x="1968500" y="63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69482</xdr:rowOff>
    </xdr:from>
    <xdr:ext cx="534377" cy="259045"/>
    <xdr:sp macro="" textlink="">
      <xdr:nvSpPr>
        <xdr:cNvPr id="89" name="テキスト ボックス 88"/>
        <xdr:cNvSpPr txBox="1"/>
      </xdr:nvSpPr>
      <xdr:spPr>
        <a:xfrm>
          <a:off x="1752111" y="641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154606</xdr:rowOff>
    </xdr:from>
    <xdr:to>
      <xdr:col>6</xdr:col>
      <xdr:colOff>38100</xdr:colOff>
      <xdr:row>38</xdr:row>
      <xdr:rowOff>84756</xdr:rowOff>
    </xdr:to>
    <xdr:sp macro="" textlink="">
      <xdr:nvSpPr>
        <xdr:cNvPr id="90" name="楕円 89"/>
        <xdr:cNvSpPr/>
      </xdr:nvSpPr>
      <xdr:spPr>
        <a:xfrm>
          <a:off x="1079500" y="64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75883</xdr:rowOff>
    </xdr:from>
    <xdr:ext cx="534377" cy="259045"/>
    <xdr:sp macro="" textlink="">
      <xdr:nvSpPr>
        <xdr:cNvPr id="91" name="テキスト ボックス 90"/>
        <xdr:cNvSpPr txBox="1"/>
      </xdr:nvSpPr>
      <xdr:spPr>
        <a:xfrm>
          <a:off x="863111" y="6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58395</xdr:rowOff>
    </xdr:from>
    <xdr:to>
      <xdr:col>24</xdr:col>
      <xdr:colOff>62865</xdr:colOff>
      <xdr:row>58</xdr:row>
      <xdr:rowOff>136233</xdr:rowOff>
    </xdr:to>
    <xdr:cxnSp macro="">
      <xdr:nvCxnSpPr>
        <xdr:cNvPr id="116" name="直線コネクタ 115"/>
        <xdr:cNvCxnSpPr/>
      </xdr:nvCxnSpPr>
      <xdr:spPr>
        <a:xfrm flipV="1">
          <a:off x="4633595" y="8802345"/>
          <a:ext cx="1270" cy="127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140060</xdr:rowOff>
    </xdr:from>
    <xdr:ext cx="534377" cy="259045"/>
    <xdr:sp macro="" textlink="">
      <xdr:nvSpPr>
        <xdr:cNvPr id="117" name="物件費最小値テキスト"/>
        <xdr:cNvSpPr txBox="1"/>
      </xdr:nvSpPr>
      <xdr:spPr>
        <a:xfrm>
          <a:off x="4686300" y="100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136233</xdr:rowOff>
    </xdr:from>
    <xdr:to>
      <xdr:col>24</xdr:col>
      <xdr:colOff>152400</xdr:colOff>
      <xdr:row>58</xdr:row>
      <xdr:rowOff>136233</xdr:rowOff>
    </xdr:to>
    <xdr:cxnSp macro="">
      <xdr:nvCxnSpPr>
        <xdr:cNvPr id="118" name="直線コネクタ 117"/>
        <xdr:cNvCxnSpPr/>
      </xdr:nvCxnSpPr>
      <xdr:spPr>
        <a:xfrm>
          <a:off x="4546600" y="10080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5072</xdr:rowOff>
    </xdr:from>
    <xdr:ext cx="599010" cy="259045"/>
    <xdr:sp macro="" textlink="">
      <xdr:nvSpPr>
        <xdr:cNvPr id="119" name="物件費最大値テキスト"/>
        <xdr:cNvSpPr txBox="1"/>
      </xdr:nvSpPr>
      <xdr:spPr>
        <a:xfrm>
          <a:off x="4686300" y="85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58395</xdr:rowOff>
    </xdr:from>
    <xdr:to>
      <xdr:col>24</xdr:col>
      <xdr:colOff>152400</xdr:colOff>
      <xdr:row>51</xdr:row>
      <xdr:rowOff>58395</xdr:rowOff>
    </xdr:to>
    <xdr:cxnSp macro="">
      <xdr:nvCxnSpPr>
        <xdr:cNvPr id="120" name="直線コネクタ 119"/>
        <xdr:cNvCxnSpPr/>
      </xdr:nvCxnSpPr>
      <xdr:spPr>
        <a:xfrm>
          <a:off x="4546600" y="880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75921</xdr:rowOff>
    </xdr:from>
    <xdr:to>
      <xdr:col>24</xdr:col>
      <xdr:colOff>63500</xdr:colOff>
      <xdr:row>56</xdr:row>
      <xdr:rowOff>94209</xdr:rowOff>
    </xdr:to>
    <xdr:cxnSp macro="">
      <xdr:nvCxnSpPr>
        <xdr:cNvPr id="121" name="直線コネクタ 120"/>
        <xdr:cNvCxnSpPr/>
      </xdr:nvCxnSpPr>
      <xdr:spPr>
        <a:xfrm flipV="1">
          <a:off x="3797300" y="967712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85297</xdr:rowOff>
    </xdr:from>
    <xdr:ext cx="534377" cy="259045"/>
    <xdr:sp macro="" textlink="">
      <xdr:nvSpPr>
        <xdr:cNvPr id="122" name="物件費平均値テキスト"/>
        <xdr:cNvSpPr txBox="1"/>
      </xdr:nvSpPr>
      <xdr:spPr>
        <a:xfrm>
          <a:off x="4686300" y="9343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62420</xdr:rowOff>
    </xdr:from>
    <xdr:to>
      <xdr:col>24</xdr:col>
      <xdr:colOff>114300</xdr:colOff>
      <xdr:row>55</xdr:row>
      <xdr:rowOff>164020</xdr:rowOff>
    </xdr:to>
    <xdr:sp macro="" textlink="">
      <xdr:nvSpPr>
        <xdr:cNvPr id="123" name="フローチャート: 判断 122"/>
        <xdr:cNvSpPr/>
      </xdr:nvSpPr>
      <xdr:spPr>
        <a:xfrm>
          <a:off x="45847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94209</xdr:rowOff>
    </xdr:from>
    <xdr:to>
      <xdr:col>19</xdr:col>
      <xdr:colOff>177800</xdr:colOff>
      <xdr:row>57</xdr:row>
      <xdr:rowOff>20809</xdr:rowOff>
    </xdr:to>
    <xdr:cxnSp macro="">
      <xdr:nvCxnSpPr>
        <xdr:cNvPr id="124" name="直線コネクタ 123"/>
        <xdr:cNvCxnSpPr/>
      </xdr:nvCxnSpPr>
      <xdr:spPr>
        <a:xfrm flipV="1">
          <a:off x="2908300" y="9695409"/>
          <a:ext cx="889000" cy="9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94977</xdr:rowOff>
    </xdr:from>
    <xdr:to>
      <xdr:col>20</xdr:col>
      <xdr:colOff>38100</xdr:colOff>
      <xdr:row>55</xdr:row>
      <xdr:rowOff>25127</xdr:rowOff>
    </xdr:to>
    <xdr:sp macro="" textlink="">
      <xdr:nvSpPr>
        <xdr:cNvPr id="125" name="フローチャート: 判断 124"/>
        <xdr:cNvSpPr/>
      </xdr:nvSpPr>
      <xdr:spPr>
        <a:xfrm>
          <a:off x="3746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41654</xdr:rowOff>
    </xdr:from>
    <xdr:ext cx="534377" cy="259045"/>
    <xdr:sp macro="" textlink="">
      <xdr:nvSpPr>
        <xdr:cNvPr id="126" name="テキスト ボックス 125"/>
        <xdr:cNvSpPr txBox="1"/>
      </xdr:nvSpPr>
      <xdr:spPr>
        <a:xfrm>
          <a:off x="3530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145720</xdr:rowOff>
    </xdr:from>
    <xdr:to>
      <xdr:col>15</xdr:col>
      <xdr:colOff>50800</xdr:colOff>
      <xdr:row>57</xdr:row>
      <xdr:rowOff>20809</xdr:rowOff>
    </xdr:to>
    <xdr:cxnSp macro="">
      <xdr:nvCxnSpPr>
        <xdr:cNvPr id="127" name="直線コネクタ 126"/>
        <xdr:cNvCxnSpPr/>
      </xdr:nvCxnSpPr>
      <xdr:spPr>
        <a:xfrm>
          <a:off x="2019300" y="9746920"/>
          <a:ext cx="889000" cy="4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109321</xdr:rowOff>
    </xdr:from>
    <xdr:to>
      <xdr:col>15</xdr:col>
      <xdr:colOff>101600</xdr:colOff>
      <xdr:row>55</xdr:row>
      <xdr:rowOff>39471</xdr:rowOff>
    </xdr:to>
    <xdr:sp macro="" textlink="">
      <xdr:nvSpPr>
        <xdr:cNvPr id="128" name="フローチャート: 判断 127"/>
        <xdr:cNvSpPr/>
      </xdr:nvSpPr>
      <xdr:spPr>
        <a:xfrm>
          <a:off x="2857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55998</xdr:rowOff>
    </xdr:from>
    <xdr:ext cx="534377" cy="259045"/>
    <xdr:sp macro="" textlink="">
      <xdr:nvSpPr>
        <xdr:cNvPr id="129" name="テキスト ボックス 128"/>
        <xdr:cNvSpPr txBox="1"/>
      </xdr:nvSpPr>
      <xdr:spPr>
        <a:xfrm>
          <a:off x="2641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145720</xdr:rowOff>
    </xdr:from>
    <xdr:to>
      <xdr:col>10</xdr:col>
      <xdr:colOff>114300</xdr:colOff>
      <xdr:row>57</xdr:row>
      <xdr:rowOff>63195</xdr:rowOff>
    </xdr:to>
    <xdr:cxnSp macro="">
      <xdr:nvCxnSpPr>
        <xdr:cNvPr id="130" name="直線コネクタ 129"/>
        <xdr:cNvCxnSpPr/>
      </xdr:nvCxnSpPr>
      <xdr:spPr>
        <a:xfrm flipV="1">
          <a:off x="1130300" y="9746920"/>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50152</xdr:rowOff>
    </xdr:from>
    <xdr:to>
      <xdr:col>10</xdr:col>
      <xdr:colOff>165100</xdr:colOff>
      <xdr:row>54</xdr:row>
      <xdr:rowOff>151752</xdr:rowOff>
    </xdr:to>
    <xdr:sp macro="" textlink="">
      <xdr:nvSpPr>
        <xdr:cNvPr id="131" name="フローチャート: 判断 130"/>
        <xdr:cNvSpPr/>
      </xdr:nvSpPr>
      <xdr:spPr>
        <a:xfrm>
          <a:off x="1968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168279</xdr:rowOff>
    </xdr:from>
    <xdr:ext cx="534377" cy="259045"/>
    <xdr:sp macro="" textlink="">
      <xdr:nvSpPr>
        <xdr:cNvPr id="132" name="テキスト ボックス 131"/>
        <xdr:cNvSpPr txBox="1"/>
      </xdr:nvSpPr>
      <xdr:spPr>
        <a:xfrm>
          <a:off x="1752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130619</xdr:rowOff>
    </xdr:from>
    <xdr:to>
      <xdr:col>6</xdr:col>
      <xdr:colOff>38100</xdr:colOff>
      <xdr:row>56</xdr:row>
      <xdr:rowOff>60769</xdr:rowOff>
    </xdr:to>
    <xdr:sp macro="" textlink="">
      <xdr:nvSpPr>
        <xdr:cNvPr id="133" name="フローチャート: 判断 132"/>
        <xdr:cNvSpPr/>
      </xdr:nvSpPr>
      <xdr:spPr>
        <a:xfrm>
          <a:off x="107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77296</xdr:rowOff>
    </xdr:from>
    <xdr:ext cx="534377" cy="259045"/>
    <xdr:sp macro="" textlink="">
      <xdr:nvSpPr>
        <xdr:cNvPr id="134" name="テキスト ボックス 133"/>
        <xdr:cNvSpPr txBox="1"/>
      </xdr:nvSpPr>
      <xdr:spPr>
        <a:xfrm>
          <a:off x="86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25121</xdr:rowOff>
    </xdr:from>
    <xdr:to>
      <xdr:col>24</xdr:col>
      <xdr:colOff>114300</xdr:colOff>
      <xdr:row>56</xdr:row>
      <xdr:rowOff>126721</xdr:rowOff>
    </xdr:to>
    <xdr:sp macro="" textlink="">
      <xdr:nvSpPr>
        <xdr:cNvPr id="140" name="楕円 139"/>
        <xdr:cNvSpPr/>
      </xdr:nvSpPr>
      <xdr:spPr>
        <a:xfrm>
          <a:off x="4584700" y="96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3548</xdr:rowOff>
    </xdr:from>
    <xdr:ext cx="534377" cy="259045"/>
    <xdr:sp macro="" textlink="">
      <xdr:nvSpPr>
        <xdr:cNvPr id="141" name="物件費該当値テキスト"/>
        <xdr:cNvSpPr txBox="1"/>
      </xdr:nvSpPr>
      <xdr:spPr>
        <a:xfrm>
          <a:off x="4686300" y="96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43409</xdr:rowOff>
    </xdr:from>
    <xdr:to>
      <xdr:col>20</xdr:col>
      <xdr:colOff>38100</xdr:colOff>
      <xdr:row>56</xdr:row>
      <xdr:rowOff>145009</xdr:rowOff>
    </xdr:to>
    <xdr:sp macro="" textlink="">
      <xdr:nvSpPr>
        <xdr:cNvPr id="142" name="楕円 141"/>
        <xdr:cNvSpPr/>
      </xdr:nvSpPr>
      <xdr:spPr>
        <a:xfrm>
          <a:off x="3746500" y="96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136136</xdr:rowOff>
    </xdr:from>
    <xdr:ext cx="534377" cy="259045"/>
    <xdr:sp macro="" textlink="">
      <xdr:nvSpPr>
        <xdr:cNvPr id="143" name="テキスト ボックス 142"/>
        <xdr:cNvSpPr txBox="1"/>
      </xdr:nvSpPr>
      <xdr:spPr>
        <a:xfrm>
          <a:off x="3530111" y="97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141459</xdr:rowOff>
    </xdr:from>
    <xdr:to>
      <xdr:col>15</xdr:col>
      <xdr:colOff>101600</xdr:colOff>
      <xdr:row>57</xdr:row>
      <xdr:rowOff>71609</xdr:rowOff>
    </xdr:to>
    <xdr:sp macro="" textlink="">
      <xdr:nvSpPr>
        <xdr:cNvPr id="144" name="楕円 143"/>
        <xdr:cNvSpPr/>
      </xdr:nvSpPr>
      <xdr:spPr>
        <a:xfrm>
          <a:off x="2857500" y="97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62736</xdr:rowOff>
    </xdr:from>
    <xdr:ext cx="534377" cy="259045"/>
    <xdr:sp macro="" textlink="">
      <xdr:nvSpPr>
        <xdr:cNvPr id="145" name="テキスト ボックス 144"/>
        <xdr:cNvSpPr txBox="1"/>
      </xdr:nvSpPr>
      <xdr:spPr>
        <a:xfrm>
          <a:off x="2641111" y="98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94920</xdr:rowOff>
    </xdr:from>
    <xdr:to>
      <xdr:col>10</xdr:col>
      <xdr:colOff>165100</xdr:colOff>
      <xdr:row>57</xdr:row>
      <xdr:rowOff>25070</xdr:rowOff>
    </xdr:to>
    <xdr:sp macro="" textlink="">
      <xdr:nvSpPr>
        <xdr:cNvPr id="146" name="楕円 145"/>
        <xdr:cNvSpPr/>
      </xdr:nvSpPr>
      <xdr:spPr>
        <a:xfrm>
          <a:off x="1968500" y="96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16197</xdr:rowOff>
    </xdr:from>
    <xdr:ext cx="534377" cy="259045"/>
    <xdr:sp macro="" textlink="">
      <xdr:nvSpPr>
        <xdr:cNvPr id="147" name="テキスト ボックス 146"/>
        <xdr:cNvSpPr txBox="1"/>
      </xdr:nvSpPr>
      <xdr:spPr>
        <a:xfrm>
          <a:off x="1752111" y="978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12395</xdr:rowOff>
    </xdr:from>
    <xdr:to>
      <xdr:col>6</xdr:col>
      <xdr:colOff>38100</xdr:colOff>
      <xdr:row>57</xdr:row>
      <xdr:rowOff>113995</xdr:rowOff>
    </xdr:to>
    <xdr:sp macro="" textlink="">
      <xdr:nvSpPr>
        <xdr:cNvPr id="148" name="楕円 147"/>
        <xdr:cNvSpPr/>
      </xdr:nvSpPr>
      <xdr:spPr>
        <a:xfrm>
          <a:off x="1079500" y="97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105122</xdr:rowOff>
    </xdr:from>
    <xdr:ext cx="534377" cy="259045"/>
    <xdr:sp macro="" textlink="">
      <xdr:nvSpPr>
        <xdr:cNvPr id="149" name="テキスト ボックス 148"/>
        <xdr:cNvSpPr txBox="1"/>
      </xdr:nvSpPr>
      <xdr:spPr>
        <a:xfrm>
          <a:off x="863111" y="98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158968</xdr:rowOff>
    </xdr:from>
    <xdr:to>
      <xdr:col>24</xdr:col>
      <xdr:colOff>62865</xdr:colOff>
      <xdr:row>78</xdr:row>
      <xdr:rowOff>41075</xdr:rowOff>
    </xdr:to>
    <xdr:cxnSp macro="">
      <xdr:nvCxnSpPr>
        <xdr:cNvPr id="175" name="直線コネクタ 174"/>
        <xdr:cNvCxnSpPr/>
      </xdr:nvCxnSpPr>
      <xdr:spPr>
        <a:xfrm flipV="1">
          <a:off x="4633595" y="11989018"/>
          <a:ext cx="1270" cy="1425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44902</xdr:rowOff>
    </xdr:from>
    <xdr:ext cx="469744" cy="259045"/>
    <xdr:sp macro="" textlink="">
      <xdr:nvSpPr>
        <xdr:cNvPr id="176" name="維持補修費最小値テキスト"/>
        <xdr:cNvSpPr txBox="1"/>
      </xdr:nvSpPr>
      <xdr:spPr>
        <a:xfrm>
          <a:off x="4686300" y="1341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41075</xdr:rowOff>
    </xdr:from>
    <xdr:to>
      <xdr:col>24</xdr:col>
      <xdr:colOff>152400</xdr:colOff>
      <xdr:row>78</xdr:row>
      <xdr:rowOff>41075</xdr:rowOff>
    </xdr:to>
    <xdr:cxnSp macro="">
      <xdr:nvCxnSpPr>
        <xdr:cNvPr id="177" name="直線コネクタ 176"/>
        <xdr:cNvCxnSpPr/>
      </xdr:nvCxnSpPr>
      <xdr:spPr>
        <a:xfrm>
          <a:off x="4546600" y="1341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105645</xdr:rowOff>
    </xdr:from>
    <xdr:ext cx="534377" cy="259045"/>
    <xdr:sp macro="" textlink="">
      <xdr:nvSpPr>
        <xdr:cNvPr id="178" name="維持補修費最大値テキスト"/>
        <xdr:cNvSpPr txBox="1"/>
      </xdr:nvSpPr>
      <xdr:spPr>
        <a:xfrm>
          <a:off x="4686300" y="1176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158968</xdr:rowOff>
    </xdr:from>
    <xdr:to>
      <xdr:col>24</xdr:col>
      <xdr:colOff>152400</xdr:colOff>
      <xdr:row>69</xdr:row>
      <xdr:rowOff>158968</xdr:rowOff>
    </xdr:to>
    <xdr:cxnSp macro="">
      <xdr:nvCxnSpPr>
        <xdr:cNvPr id="179" name="直線コネクタ 178"/>
        <xdr:cNvCxnSpPr/>
      </xdr:nvCxnSpPr>
      <xdr:spPr>
        <a:xfrm>
          <a:off x="4546600" y="1198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69487</xdr:rowOff>
    </xdr:from>
    <xdr:to>
      <xdr:col>24</xdr:col>
      <xdr:colOff>63500</xdr:colOff>
      <xdr:row>75</xdr:row>
      <xdr:rowOff>112105</xdr:rowOff>
    </xdr:to>
    <xdr:cxnSp macro="">
      <xdr:nvCxnSpPr>
        <xdr:cNvPr id="180" name="直線コネクタ 179"/>
        <xdr:cNvCxnSpPr/>
      </xdr:nvCxnSpPr>
      <xdr:spPr>
        <a:xfrm>
          <a:off x="3797300" y="12928237"/>
          <a:ext cx="8382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62792</xdr:rowOff>
    </xdr:from>
    <xdr:ext cx="469744" cy="259045"/>
    <xdr:sp macro="" textlink="">
      <xdr:nvSpPr>
        <xdr:cNvPr id="181" name="維持補修費平均値テキスト"/>
        <xdr:cNvSpPr txBox="1"/>
      </xdr:nvSpPr>
      <xdr:spPr>
        <a:xfrm>
          <a:off x="4686300" y="12578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39915</xdr:rowOff>
    </xdr:from>
    <xdr:to>
      <xdr:col>24</xdr:col>
      <xdr:colOff>114300</xdr:colOff>
      <xdr:row>74</xdr:row>
      <xdr:rowOff>141515</xdr:rowOff>
    </xdr:to>
    <xdr:sp macro="" textlink="">
      <xdr:nvSpPr>
        <xdr:cNvPr id="182" name="フローチャート: 判断 181"/>
        <xdr:cNvSpPr/>
      </xdr:nvSpPr>
      <xdr:spPr>
        <a:xfrm>
          <a:off x="4584700" y="127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69487</xdr:rowOff>
    </xdr:from>
    <xdr:to>
      <xdr:col>19</xdr:col>
      <xdr:colOff>177800</xdr:colOff>
      <xdr:row>75</xdr:row>
      <xdr:rowOff>121248</xdr:rowOff>
    </xdr:to>
    <xdr:cxnSp macro="">
      <xdr:nvCxnSpPr>
        <xdr:cNvPr id="183" name="直線コネクタ 182"/>
        <xdr:cNvCxnSpPr/>
      </xdr:nvCxnSpPr>
      <xdr:spPr>
        <a:xfrm flipV="1">
          <a:off x="2908300" y="12928237"/>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61141</xdr:rowOff>
    </xdr:from>
    <xdr:to>
      <xdr:col>20</xdr:col>
      <xdr:colOff>38100</xdr:colOff>
      <xdr:row>74</xdr:row>
      <xdr:rowOff>162741</xdr:rowOff>
    </xdr:to>
    <xdr:sp macro="" textlink="">
      <xdr:nvSpPr>
        <xdr:cNvPr id="184" name="フローチャート: 判断 183"/>
        <xdr:cNvSpPr/>
      </xdr:nvSpPr>
      <xdr:spPr>
        <a:xfrm>
          <a:off x="37465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7818</xdr:rowOff>
    </xdr:from>
    <xdr:ext cx="469744" cy="259045"/>
    <xdr:sp macro="" textlink="">
      <xdr:nvSpPr>
        <xdr:cNvPr id="185" name="テキスト ボックス 184"/>
        <xdr:cNvSpPr txBox="1"/>
      </xdr:nvSpPr>
      <xdr:spPr>
        <a:xfrm>
          <a:off x="3562428" y="125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121248</xdr:rowOff>
    </xdr:from>
    <xdr:to>
      <xdr:col>15</xdr:col>
      <xdr:colOff>50800</xdr:colOff>
      <xdr:row>76</xdr:row>
      <xdr:rowOff>69160</xdr:rowOff>
    </xdr:to>
    <xdr:cxnSp macro="">
      <xdr:nvCxnSpPr>
        <xdr:cNvPr id="186" name="直線コネクタ 185"/>
        <xdr:cNvCxnSpPr/>
      </xdr:nvCxnSpPr>
      <xdr:spPr>
        <a:xfrm flipV="1">
          <a:off x="2019300" y="12979998"/>
          <a:ext cx="889000" cy="1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43507</xdr:rowOff>
    </xdr:from>
    <xdr:to>
      <xdr:col>15</xdr:col>
      <xdr:colOff>101600</xdr:colOff>
      <xdr:row>74</xdr:row>
      <xdr:rowOff>145107</xdr:rowOff>
    </xdr:to>
    <xdr:sp macro="" textlink="">
      <xdr:nvSpPr>
        <xdr:cNvPr id="187" name="フローチャート: 判断 186"/>
        <xdr:cNvSpPr/>
      </xdr:nvSpPr>
      <xdr:spPr>
        <a:xfrm>
          <a:off x="2857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161634</xdr:rowOff>
    </xdr:from>
    <xdr:ext cx="469744" cy="259045"/>
    <xdr:sp macro="" textlink="">
      <xdr:nvSpPr>
        <xdr:cNvPr id="188" name="テキスト ボックス 187"/>
        <xdr:cNvSpPr txBox="1"/>
      </xdr:nvSpPr>
      <xdr:spPr>
        <a:xfrm>
          <a:off x="2673428" y="125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48261</xdr:rowOff>
    </xdr:from>
    <xdr:to>
      <xdr:col>10</xdr:col>
      <xdr:colOff>114300</xdr:colOff>
      <xdr:row>76</xdr:row>
      <xdr:rowOff>69160</xdr:rowOff>
    </xdr:to>
    <xdr:cxnSp macro="">
      <xdr:nvCxnSpPr>
        <xdr:cNvPr id="189" name="直線コネクタ 188"/>
        <xdr:cNvCxnSpPr/>
      </xdr:nvCxnSpPr>
      <xdr:spPr>
        <a:xfrm>
          <a:off x="1130300" y="13078461"/>
          <a:ext cx="889000" cy="2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167604</xdr:rowOff>
    </xdr:from>
    <xdr:to>
      <xdr:col>10</xdr:col>
      <xdr:colOff>165100</xdr:colOff>
      <xdr:row>74</xdr:row>
      <xdr:rowOff>97754</xdr:rowOff>
    </xdr:to>
    <xdr:sp macro="" textlink="">
      <xdr:nvSpPr>
        <xdr:cNvPr id="190" name="フローチャート: 判断 189"/>
        <xdr:cNvSpPr/>
      </xdr:nvSpPr>
      <xdr:spPr>
        <a:xfrm>
          <a:off x="1968500" y="126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114281</xdr:rowOff>
    </xdr:from>
    <xdr:ext cx="469744" cy="259045"/>
    <xdr:sp macro="" textlink="">
      <xdr:nvSpPr>
        <xdr:cNvPr id="191" name="テキスト ボックス 190"/>
        <xdr:cNvSpPr txBox="1"/>
      </xdr:nvSpPr>
      <xdr:spPr>
        <a:xfrm>
          <a:off x="1784428" y="124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48242</xdr:rowOff>
    </xdr:from>
    <xdr:to>
      <xdr:col>6</xdr:col>
      <xdr:colOff>38100</xdr:colOff>
      <xdr:row>74</xdr:row>
      <xdr:rowOff>149842</xdr:rowOff>
    </xdr:to>
    <xdr:sp macro="" textlink="">
      <xdr:nvSpPr>
        <xdr:cNvPr id="192" name="フローチャート: 判断 191"/>
        <xdr:cNvSpPr/>
      </xdr:nvSpPr>
      <xdr:spPr>
        <a:xfrm>
          <a:off x="1079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166369</xdr:rowOff>
    </xdr:from>
    <xdr:ext cx="469744" cy="259045"/>
    <xdr:sp macro="" textlink="">
      <xdr:nvSpPr>
        <xdr:cNvPr id="193" name="テキスト ボックス 192"/>
        <xdr:cNvSpPr txBox="1"/>
      </xdr:nvSpPr>
      <xdr:spPr>
        <a:xfrm>
          <a:off x="895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61305</xdr:rowOff>
    </xdr:from>
    <xdr:to>
      <xdr:col>24</xdr:col>
      <xdr:colOff>114300</xdr:colOff>
      <xdr:row>75</xdr:row>
      <xdr:rowOff>162905</xdr:rowOff>
    </xdr:to>
    <xdr:sp macro="" textlink="">
      <xdr:nvSpPr>
        <xdr:cNvPr id="199" name="楕円 198"/>
        <xdr:cNvSpPr/>
      </xdr:nvSpPr>
      <xdr:spPr>
        <a:xfrm>
          <a:off x="4584700" y="129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39732</xdr:rowOff>
    </xdr:from>
    <xdr:ext cx="469744" cy="259045"/>
    <xdr:sp macro="" textlink="">
      <xdr:nvSpPr>
        <xdr:cNvPr id="200" name="維持補修費該当値テキスト"/>
        <xdr:cNvSpPr txBox="1"/>
      </xdr:nvSpPr>
      <xdr:spPr>
        <a:xfrm>
          <a:off x="4686300" y="128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18687</xdr:rowOff>
    </xdr:from>
    <xdr:to>
      <xdr:col>20</xdr:col>
      <xdr:colOff>38100</xdr:colOff>
      <xdr:row>75</xdr:row>
      <xdr:rowOff>120287</xdr:rowOff>
    </xdr:to>
    <xdr:sp macro="" textlink="">
      <xdr:nvSpPr>
        <xdr:cNvPr id="201" name="楕円 200"/>
        <xdr:cNvSpPr/>
      </xdr:nvSpPr>
      <xdr:spPr>
        <a:xfrm>
          <a:off x="3746500" y="12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111414</xdr:rowOff>
    </xdr:from>
    <xdr:ext cx="469744" cy="259045"/>
    <xdr:sp macro="" textlink="">
      <xdr:nvSpPr>
        <xdr:cNvPr id="202" name="テキスト ボックス 201"/>
        <xdr:cNvSpPr txBox="1"/>
      </xdr:nvSpPr>
      <xdr:spPr>
        <a:xfrm>
          <a:off x="3562428" y="1297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70448</xdr:rowOff>
    </xdr:from>
    <xdr:to>
      <xdr:col>15</xdr:col>
      <xdr:colOff>101600</xdr:colOff>
      <xdr:row>76</xdr:row>
      <xdr:rowOff>598</xdr:rowOff>
    </xdr:to>
    <xdr:sp macro="" textlink="">
      <xdr:nvSpPr>
        <xdr:cNvPr id="203" name="楕円 202"/>
        <xdr:cNvSpPr/>
      </xdr:nvSpPr>
      <xdr:spPr>
        <a:xfrm>
          <a:off x="2857500" y="129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163175</xdr:rowOff>
    </xdr:from>
    <xdr:ext cx="469744" cy="259045"/>
    <xdr:sp macro="" textlink="">
      <xdr:nvSpPr>
        <xdr:cNvPr id="204" name="テキスト ボックス 203"/>
        <xdr:cNvSpPr txBox="1"/>
      </xdr:nvSpPr>
      <xdr:spPr>
        <a:xfrm>
          <a:off x="2673428" y="130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18360</xdr:rowOff>
    </xdr:from>
    <xdr:to>
      <xdr:col>10</xdr:col>
      <xdr:colOff>165100</xdr:colOff>
      <xdr:row>76</xdr:row>
      <xdr:rowOff>119960</xdr:rowOff>
    </xdr:to>
    <xdr:sp macro="" textlink="">
      <xdr:nvSpPr>
        <xdr:cNvPr id="205" name="楕円 204"/>
        <xdr:cNvSpPr/>
      </xdr:nvSpPr>
      <xdr:spPr>
        <a:xfrm>
          <a:off x="1968500" y="130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111087</xdr:rowOff>
    </xdr:from>
    <xdr:ext cx="469744" cy="259045"/>
    <xdr:sp macro="" textlink="">
      <xdr:nvSpPr>
        <xdr:cNvPr id="206" name="テキスト ボックス 205"/>
        <xdr:cNvSpPr txBox="1"/>
      </xdr:nvSpPr>
      <xdr:spPr>
        <a:xfrm>
          <a:off x="1784428" y="1314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168911</xdr:rowOff>
    </xdr:from>
    <xdr:to>
      <xdr:col>6</xdr:col>
      <xdr:colOff>38100</xdr:colOff>
      <xdr:row>76</xdr:row>
      <xdr:rowOff>99061</xdr:rowOff>
    </xdr:to>
    <xdr:sp macro="" textlink="">
      <xdr:nvSpPr>
        <xdr:cNvPr id="207" name="楕円 206"/>
        <xdr:cNvSpPr/>
      </xdr:nvSpPr>
      <xdr:spPr>
        <a:xfrm>
          <a:off x="1079500" y="130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90188</xdr:rowOff>
    </xdr:from>
    <xdr:ext cx="469744" cy="259045"/>
    <xdr:sp macro="" textlink="">
      <xdr:nvSpPr>
        <xdr:cNvPr id="208" name="テキスト ボックス 207"/>
        <xdr:cNvSpPr txBox="1"/>
      </xdr:nvSpPr>
      <xdr:spPr>
        <a:xfrm>
          <a:off x="895428" y="131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95504</xdr:rowOff>
    </xdr:from>
    <xdr:to>
      <xdr:col>24</xdr:col>
      <xdr:colOff>62865</xdr:colOff>
      <xdr:row>99</xdr:row>
      <xdr:rowOff>76415</xdr:rowOff>
    </xdr:to>
    <xdr:cxnSp macro="">
      <xdr:nvCxnSpPr>
        <xdr:cNvPr id="233" name="直線コネクタ 232"/>
        <xdr:cNvCxnSpPr/>
      </xdr:nvCxnSpPr>
      <xdr:spPr>
        <a:xfrm flipV="1">
          <a:off x="4633595" y="15697454"/>
          <a:ext cx="1270" cy="135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80242</xdr:rowOff>
    </xdr:from>
    <xdr:ext cx="534377" cy="259045"/>
    <xdr:sp macro="" textlink="">
      <xdr:nvSpPr>
        <xdr:cNvPr id="234" name="扶助費最小値テキスト"/>
        <xdr:cNvSpPr txBox="1"/>
      </xdr:nvSpPr>
      <xdr:spPr>
        <a:xfrm>
          <a:off x="4686300" y="170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76415</xdr:rowOff>
    </xdr:from>
    <xdr:to>
      <xdr:col>24</xdr:col>
      <xdr:colOff>152400</xdr:colOff>
      <xdr:row>99</xdr:row>
      <xdr:rowOff>76415</xdr:rowOff>
    </xdr:to>
    <xdr:cxnSp macro="">
      <xdr:nvCxnSpPr>
        <xdr:cNvPr id="235" name="直線コネクタ 234"/>
        <xdr:cNvCxnSpPr/>
      </xdr:nvCxnSpPr>
      <xdr:spPr>
        <a:xfrm>
          <a:off x="4546600" y="1704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42181</xdr:rowOff>
    </xdr:from>
    <xdr:ext cx="534377" cy="259045"/>
    <xdr:sp macro="" textlink="">
      <xdr:nvSpPr>
        <xdr:cNvPr id="236" name="扶助費最大値テキスト"/>
        <xdr:cNvSpPr txBox="1"/>
      </xdr:nvSpPr>
      <xdr:spPr>
        <a:xfrm>
          <a:off x="4686300" y="1547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95504</xdr:rowOff>
    </xdr:from>
    <xdr:to>
      <xdr:col>24</xdr:col>
      <xdr:colOff>152400</xdr:colOff>
      <xdr:row>91</xdr:row>
      <xdr:rowOff>95504</xdr:rowOff>
    </xdr:to>
    <xdr:cxnSp macro="">
      <xdr:nvCxnSpPr>
        <xdr:cNvPr id="237" name="直線コネクタ 236"/>
        <xdr:cNvCxnSpPr/>
      </xdr:nvCxnSpPr>
      <xdr:spPr>
        <a:xfrm>
          <a:off x="4546600" y="15697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32410</xdr:rowOff>
    </xdr:from>
    <xdr:to>
      <xdr:col>24</xdr:col>
      <xdr:colOff>63500</xdr:colOff>
      <xdr:row>95</xdr:row>
      <xdr:rowOff>34697</xdr:rowOff>
    </xdr:to>
    <xdr:cxnSp macro="">
      <xdr:nvCxnSpPr>
        <xdr:cNvPr id="238" name="直線コネクタ 237"/>
        <xdr:cNvCxnSpPr/>
      </xdr:nvCxnSpPr>
      <xdr:spPr>
        <a:xfrm>
          <a:off x="3797300" y="1632016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163707</xdr:rowOff>
    </xdr:from>
    <xdr:ext cx="534377" cy="259045"/>
    <xdr:sp macro="" textlink="">
      <xdr:nvSpPr>
        <xdr:cNvPr id="239" name="扶助費平均値テキスト"/>
        <xdr:cNvSpPr txBox="1"/>
      </xdr:nvSpPr>
      <xdr:spPr>
        <a:xfrm>
          <a:off x="4686300" y="16108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140830</xdr:rowOff>
    </xdr:from>
    <xdr:to>
      <xdr:col>24</xdr:col>
      <xdr:colOff>114300</xdr:colOff>
      <xdr:row>95</xdr:row>
      <xdr:rowOff>70980</xdr:rowOff>
    </xdr:to>
    <xdr:sp macro="" textlink="">
      <xdr:nvSpPr>
        <xdr:cNvPr id="240" name="フローチャート: 判断 239"/>
        <xdr:cNvSpPr/>
      </xdr:nvSpPr>
      <xdr:spPr>
        <a:xfrm>
          <a:off x="45847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32410</xdr:rowOff>
    </xdr:from>
    <xdr:to>
      <xdr:col>19</xdr:col>
      <xdr:colOff>177800</xdr:colOff>
      <xdr:row>95</xdr:row>
      <xdr:rowOff>87961</xdr:rowOff>
    </xdr:to>
    <xdr:cxnSp macro="">
      <xdr:nvCxnSpPr>
        <xdr:cNvPr id="241" name="直線コネクタ 240"/>
        <xdr:cNvCxnSpPr/>
      </xdr:nvCxnSpPr>
      <xdr:spPr>
        <a:xfrm flipV="1">
          <a:off x="2908300" y="16320160"/>
          <a:ext cx="8890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166700</xdr:rowOff>
    </xdr:from>
    <xdr:to>
      <xdr:col>20</xdr:col>
      <xdr:colOff>38100</xdr:colOff>
      <xdr:row>95</xdr:row>
      <xdr:rowOff>96850</xdr:rowOff>
    </xdr:to>
    <xdr:sp macro="" textlink="">
      <xdr:nvSpPr>
        <xdr:cNvPr id="242" name="フローチャート: 判断 241"/>
        <xdr:cNvSpPr/>
      </xdr:nvSpPr>
      <xdr:spPr>
        <a:xfrm>
          <a:off x="3746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87977</xdr:rowOff>
    </xdr:from>
    <xdr:ext cx="534377" cy="259045"/>
    <xdr:sp macro="" textlink="">
      <xdr:nvSpPr>
        <xdr:cNvPr id="243" name="テキスト ボックス 242"/>
        <xdr:cNvSpPr txBox="1"/>
      </xdr:nvSpPr>
      <xdr:spPr>
        <a:xfrm>
          <a:off x="3530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87961</xdr:rowOff>
    </xdr:from>
    <xdr:to>
      <xdr:col>15</xdr:col>
      <xdr:colOff>50800</xdr:colOff>
      <xdr:row>97</xdr:row>
      <xdr:rowOff>39154</xdr:rowOff>
    </xdr:to>
    <xdr:cxnSp macro="">
      <xdr:nvCxnSpPr>
        <xdr:cNvPr id="244" name="直線コネクタ 243"/>
        <xdr:cNvCxnSpPr/>
      </xdr:nvCxnSpPr>
      <xdr:spPr>
        <a:xfrm flipV="1">
          <a:off x="2019300" y="16375711"/>
          <a:ext cx="889000" cy="29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49467</xdr:rowOff>
    </xdr:from>
    <xdr:to>
      <xdr:col>15</xdr:col>
      <xdr:colOff>101600</xdr:colOff>
      <xdr:row>95</xdr:row>
      <xdr:rowOff>151067</xdr:rowOff>
    </xdr:to>
    <xdr:sp macro="" textlink="">
      <xdr:nvSpPr>
        <xdr:cNvPr id="245" name="フローチャート: 判断 244"/>
        <xdr:cNvSpPr/>
      </xdr:nvSpPr>
      <xdr:spPr>
        <a:xfrm>
          <a:off x="2857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142194</xdr:rowOff>
    </xdr:from>
    <xdr:ext cx="534377" cy="259045"/>
    <xdr:sp macro="" textlink="">
      <xdr:nvSpPr>
        <xdr:cNvPr id="246" name="テキスト ボックス 245"/>
        <xdr:cNvSpPr txBox="1"/>
      </xdr:nvSpPr>
      <xdr:spPr>
        <a:xfrm>
          <a:off x="2641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39154</xdr:rowOff>
    </xdr:from>
    <xdr:to>
      <xdr:col>10</xdr:col>
      <xdr:colOff>114300</xdr:colOff>
      <xdr:row>97</xdr:row>
      <xdr:rowOff>120689</xdr:rowOff>
    </xdr:to>
    <xdr:cxnSp macro="">
      <xdr:nvCxnSpPr>
        <xdr:cNvPr id="247" name="直線コネクタ 246"/>
        <xdr:cNvCxnSpPr/>
      </xdr:nvCxnSpPr>
      <xdr:spPr>
        <a:xfrm flipV="1">
          <a:off x="1130300" y="16669804"/>
          <a:ext cx="889000" cy="8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58344</xdr:rowOff>
    </xdr:from>
    <xdr:to>
      <xdr:col>10</xdr:col>
      <xdr:colOff>165100</xdr:colOff>
      <xdr:row>96</xdr:row>
      <xdr:rowOff>159944</xdr:rowOff>
    </xdr:to>
    <xdr:sp macro="" textlink="">
      <xdr:nvSpPr>
        <xdr:cNvPr id="248" name="フローチャート: 判断 247"/>
        <xdr:cNvSpPr/>
      </xdr:nvSpPr>
      <xdr:spPr>
        <a:xfrm>
          <a:off x="1968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5021</xdr:rowOff>
    </xdr:from>
    <xdr:ext cx="534377" cy="259045"/>
    <xdr:sp macro="" textlink="">
      <xdr:nvSpPr>
        <xdr:cNvPr id="249" name="テキスト ボックス 248"/>
        <xdr:cNvSpPr txBox="1"/>
      </xdr:nvSpPr>
      <xdr:spPr>
        <a:xfrm>
          <a:off x="1752111" y="162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164528</xdr:rowOff>
    </xdr:from>
    <xdr:to>
      <xdr:col>6</xdr:col>
      <xdr:colOff>38100</xdr:colOff>
      <xdr:row>97</xdr:row>
      <xdr:rowOff>94678</xdr:rowOff>
    </xdr:to>
    <xdr:sp macro="" textlink="">
      <xdr:nvSpPr>
        <xdr:cNvPr id="250" name="フローチャート: 判断 249"/>
        <xdr:cNvSpPr/>
      </xdr:nvSpPr>
      <xdr:spPr>
        <a:xfrm>
          <a:off x="1079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111205</xdr:rowOff>
    </xdr:from>
    <xdr:ext cx="534377" cy="259045"/>
    <xdr:sp macro="" textlink="">
      <xdr:nvSpPr>
        <xdr:cNvPr id="251" name="テキスト ボックス 250"/>
        <xdr:cNvSpPr txBox="1"/>
      </xdr:nvSpPr>
      <xdr:spPr>
        <a:xfrm>
          <a:off x="863111" y="163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155347</xdr:rowOff>
    </xdr:from>
    <xdr:to>
      <xdr:col>24</xdr:col>
      <xdr:colOff>114300</xdr:colOff>
      <xdr:row>95</xdr:row>
      <xdr:rowOff>85497</xdr:rowOff>
    </xdr:to>
    <xdr:sp macro="" textlink="">
      <xdr:nvSpPr>
        <xdr:cNvPr id="257" name="楕円 256"/>
        <xdr:cNvSpPr/>
      </xdr:nvSpPr>
      <xdr:spPr>
        <a:xfrm>
          <a:off x="4584700" y="162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133774</xdr:rowOff>
    </xdr:from>
    <xdr:ext cx="534377" cy="259045"/>
    <xdr:sp macro="" textlink="">
      <xdr:nvSpPr>
        <xdr:cNvPr id="258" name="扶助費該当値テキスト"/>
        <xdr:cNvSpPr txBox="1"/>
      </xdr:nvSpPr>
      <xdr:spPr>
        <a:xfrm>
          <a:off x="4686300" y="1625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153060</xdr:rowOff>
    </xdr:from>
    <xdr:to>
      <xdr:col>20</xdr:col>
      <xdr:colOff>38100</xdr:colOff>
      <xdr:row>95</xdr:row>
      <xdr:rowOff>83210</xdr:rowOff>
    </xdr:to>
    <xdr:sp macro="" textlink="">
      <xdr:nvSpPr>
        <xdr:cNvPr id="259" name="楕円 258"/>
        <xdr:cNvSpPr/>
      </xdr:nvSpPr>
      <xdr:spPr>
        <a:xfrm>
          <a:off x="3746500" y="162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99737</xdr:rowOff>
    </xdr:from>
    <xdr:ext cx="534377" cy="259045"/>
    <xdr:sp macro="" textlink="">
      <xdr:nvSpPr>
        <xdr:cNvPr id="260" name="テキスト ボックス 259"/>
        <xdr:cNvSpPr txBox="1"/>
      </xdr:nvSpPr>
      <xdr:spPr>
        <a:xfrm>
          <a:off x="3530111" y="160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37161</xdr:rowOff>
    </xdr:from>
    <xdr:to>
      <xdr:col>15</xdr:col>
      <xdr:colOff>101600</xdr:colOff>
      <xdr:row>95</xdr:row>
      <xdr:rowOff>138761</xdr:rowOff>
    </xdr:to>
    <xdr:sp macro="" textlink="">
      <xdr:nvSpPr>
        <xdr:cNvPr id="261" name="楕円 260"/>
        <xdr:cNvSpPr/>
      </xdr:nvSpPr>
      <xdr:spPr>
        <a:xfrm>
          <a:off x="2857500" y="163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155288</xdr:rowOff>
    </xdr:from>
    <xdr:ext cx="534377" cy="259045"/>
    <xdr:sp macro="" textlink="">
      <xdr:nvSpPr>
        <xdr:cNvPr id="262" name="テキスト ボックス 261"/>
        <xdr:cNvSpPr txBox="1"/>
      </xdr:nvSpPr>
      <xdr:spPr>
        <a:xfrm>
          <a:off x="2641111" y="161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159804</xdr:rowOff>
    </xdr:from>
    <xdr:to>
      <xdr:col>10</xdr:col>
      <xdr:colOff>165100</xdr:colOff>
      <xdr:row>97</xdr:row>
      <xdr:rowOff>89954</xdr:rowOff>
    </xdr:to>
    <xdr:sp macro="" textlink="">
      <xdr:nvSpPr>
        <xdr:cNvPr id="263" name="楕円 262"/>
        <xdr:cNvSpPr/>
      </xdr:nvSpPr>
      <xdr:spPr>
        <a:xfrm>
          <a:off x="1968500" y="166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81081</xdr:rowOff>
    </xdr:from>
    <xdr:ext cx="534377" cy="259045"/>
    <xdr:sp macro="" textlink="">
      <xdr:nvSpPr>
        <xdr:cNvPr id="264" name="テキスト ボックス 263"/>
        <xdr:cNvSpPr txBox="1"/>
      </xdr:nvSpPr>
      <xdr:spPr>
        <a:xfrm>
          <a:off x="1752111" y="167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69889</xdr:rowOff>
    </xdr:from>
    <xdr:to>
      <xdr:col>6</xdr:col>
      <xdr:colOff>38100</xdr:colOff>
      <xdr:row>98</xdr:row>
      <xdr:rowOff>39</xdr:rowOff>
    </xdr:to>
    <xdr:sp macro="" textlink="">
      <xdr:nvSpPr>
        <xdr:cNvPr id="265" name="楕円 264"/>
        <xdr:cNvSpPr/>
      </xdr:nvSpPr>
      <xdr:spPr>
        <a:xfrm>
          <a:off x="1079500" y="167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162616</xdr:rowOff>
    </xdr:from>
    <xdr:ext cx="534377" cy="259045"/>
    <xdr:sp macro="" textlink="">
      <xdr:nvSpPr>
        <xdr:cNvPr id="266" name="テキスト ボックス 265"/>
        <xdr:cNvSpPr txBox="1"/>
      </xdr:nvSpPr>
      <xdr:spPr>
        <a:xfrm>
          <a:off x="863111" y="1679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138263</xdr:rowOff>
    </xdr:from>
    <xdr:to>
      <xdr:col>54</xdr:col>
      <xdr:colOff>189865</xdr:colOff>
      <xdr:row>38</xdr:row>
      <xdr:rowOff>48652</xdr:rowOff>
    </xdr:to>
    <xdr:cxnSp macro="">
      <xdr:nvCxnSpPr>
        <xdr:cNvPr id="293" name="直線コネクタ 292"/>
        <xdr:cNvCxnSpPr/>
      </xdr:nvCxnSpPr>
      <xdr:spPr>
        <a:xfrm flipV="1">
          <a:off x="10475595" y="5110313"/>
          <a:ext cx="1270" cy="145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52479</xdr:rowOff>
    </xdr:from>
    <xdr:ext cx="534377" cy="259045"/>
    <xdr:sp macro="" textlink="">
      <xdr:nvSpPr>
        <xdr:cNvPr id="294" name="補助費等最小値テキスト"/>
        <xdr:cNvSpPr txBox="1"/>
      </xdr:nvSpPr>
      <xdr:spPr>
        <a:xfrm>
          <a:off x="10528300" y="65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48652</xdr:rowOff>
    </xdr:from>
    <xdr:to>
      <xdr:col>55</xdr:col>
      <xdr:colOff>88900</xdr:colOff>
      <xdr:row>38</xdr:row>
      <xdr:rowOff>48652</xdr:rowOff>
    </xdr:to>
    <xdr:cxnSp macro="">
      <xdr:nvCxnSpPr>
        <xdr:cNvPr id="295" name="直線コネクタ 294"/>
        <xdr:cNvCxnSpPr/>
      </xdr:nvCxnSpPr>
      <xdr:spPr>
        <a:xfrm>
          <a:off x="10388600" y="656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84940</xdr:rowOff>
    </xdr:from>
    <xdr:ext cx="534377" cy="259045"/>
    <xdr:sp macro="" textlink="">
      <xdr:nvSpPr>
        <xdr:cNvPr id="296" name="補助費等最大値テキスト"/>
        <xdr:cNvSpPr txBox="1"/>
      </xdr:nvSpPr>
      <xdr:spPr>
        <a:xfrm>
          <a:off x="10528300" y="48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138263</xdr:rowOff>
    </xdr:from>
    <xdr:to>
      <xdr:col>55</xdr:col>
      <xdr:colOff>88900</xdr:colOff>
      <xdr:row>29</xdr:row>
      <xdr:rowOff>138263</xdr:rowOff>
    </xdr:to>
    <xdr:cxnSp macro="">
      <xdr:nvCxnSpPr>
        <xdr:cNvPr id="297" name="直線コネクタ 296"/>
        <xdr:cNvCxnSpPr/>
      </xdr:nvCxnSpPr>
      <xdr:spPr>
        <a:xfrm>
          <a:off x="10388600" y="511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25824</xdr:rowOff>
    </xdr:from>
    <xdr:to>
      <xdr:col>55</xdr:col>
      <xdr:colOff>0</xdr:colOff>
      <xdr:row>37</xdr:row>
      <xdr:rowOff>66123</xdr:rowOff>
    </xdr:to>
    <xdr:cxnSp macro="">
      <xdr:nvCxnSpPr>
        <xdr:cNvPr id="298" name="直線コネクタ 297"/>
        <xdr:cNvCxnSpPr/>
      </xdr:nvCxnSpPr>
      <xdr:spPr>
        <a:xfrm flipV="1">
          <a:off x="9639300" y="6369474"/>
          <a:ext cx="8382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6164</xdr:rowOff>
    </xdr:from>
    <xdr:ext cx="534377" cy="259045"/>
    <xdr:sp macro="" textlink="">
      <xdr:nvSpPr>
        <xdr:cNvPr id="299" name="補助費等平均値テキスト"/>
        <xdr:cNvSpPr txBox="1"/>
      </xdr:nvSpPr>
      <xdr:spPr>
        <a:xfrm>
          <a:off x="10528300" y="583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154737</xdr:rowOff>
    </xdr:from>
    <xdr:to>
      <xdr:col>55</xdr:col>
      <xdr:colOff>50800</xdr:colOff>
      <xdr:row>35</xdr:row>
      <xdr:rowOff>84887</xdr:rowOff>
    </xdr:to>
    <xdr:sp macro="" textlink="">
      <xdr:nvSpPr>
        <xdr:cNvPr id="300" name="フローチャート: 判断 299"/>
        <xdr:cNvSpPr/>
      </xdr:nvSpPr>
      <xdr:spPr>
        <a:xfrm>
          <a:off x="104267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129935</xdr:rowOff>
    </xdr:from>
    <xdr:to>
      <xdr:col>50</xdr:col>
      <xdr:colOff>114300</xdr:colOff>
      <xdr:row>37</xdr:row>
      <xdr:rowOff>66123</xdr:rowOff>
    </xdr:to>
    <xdr:cxnSp macro="">
      <xdr:nvCxnSpPr>
        <xdr:cNvPr id="301" name="直線コネクタ 300"/>
        <xdr:cNvCxnSpPr/>
      </xdr:nvCxnSpPr>
      <xdr:spPr>
        <a:xfrm>
          <a:off x="8750300" y="6302135"/>
          <a:ext cx="889000" cy="10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75902</xdr:rowOff>
    </xdr:from>
    <xdr:to>
      <xdr:col>50</xdr:col>
      <xdr:colOff>165100</xdr:colOff>
      <xdr:row>36</xdr:row>
      <xdr:rowOff>6052</xdr:rowOff>
    </xdr:to>
    <xdr:sp macro="" textlink="">
      <xdr:nvSpPr>
        <xdr:cNvPr id="302" name="フローチャート: 判断 301"/>
        <xdr:cNvSpPr/>
      </xdr:nvSpPr>
      <xdr:spPr>
        <a:xfrm>
          <a:off x="9588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22579</xdr:rowOff>
    </xdr:from>
    <xdr:ext cx="534377" cy="259045"/>
    <xdr:sp macro="" textlink="">
      <xdr:nvSpPr>
        <xdr:cNvPr id="303" name="テキスト ボックス 302"/>
        <xdr:cNvSpPr txBox="1"/>
      </xdr:nvSpPr>
      <xdr:spPr>
        <a:xfrm>
          <a:off x="9372111" y="58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129935</xdr:rowOff>
    </xdr:from>
    <xdr:to>
      <xdr:col>45</xdr:col>
      <xdr:colOff>177800</xdr:colOff>
      <xdr:row>36</xdr:row>
      <xdr:rowOff>154134</xdr:rowOff>
    </xdr:to>
    <xdr:cxnSp macro="">
      <xdr:nvCxnSpPr>
        <xdr:cNvPr id="304" name="直線コネクタ 303"/>
        <xdr:cNvCxnSpPr/>
      </xdr:nvCxnSpPr>
      <xdr:spPr>
        <a:xfrm flipV="1">
          <a:off x="7861300" y="6302135"/>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158035</xdr:rowOff>
    </xdr:from>
    <xdr:to>
      <xdr:col>46</xdr:col>
      <xdr:colOff>38100</xdr:colOff>
      <xdr:row>35</xdr:row>
      <xdr:rowOff>88185</xdr:rowOff>
    </xdr:to>
    <xdr:sp macro="" textlink="">
      <xdr:nvSpPr>
        <xdr:cNvPr id="305" name="フローチャート: 判断 304"/>
        <xdr:cNvSpPr/>
      </xdr:nvSpPr>
      <xdr:spPr>
        <a:xfrm>
          <a:off x="8699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104712</xdr:rowOff>
    </xdr:from>
    <xdr:ext cx="534377" cy="259045"/>
    <xdr:sp macro="" textlink="">
      <xdr:nvSpPr>
        <xdr:cNvPr id="306" name="テキスト ボックス 305"/>
        <xdr:cNvSpPr txBox="1"/>
      </xdr:nvSpPr>
      <xdr:spPr>
        <a:xfrm>
          <a:off x="8483111" y="57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93719</xdr:rowOff>
    </xdr:from>
    <xdr:to>
      <xdr:col>41</xdr:col>
      <xdr:colOff>50800</xdr:colOff>
      <xdr:row>36</xdr:row>
      <xdr:rowOff>154134</xdr:rowOff>
    </xdr:to>
    <xdr:cxnSp macro="">
      <xdr:nvCxnSpPr>
        <xdr:cNvPr id="307" name="直線コネクタ 306"/>
        <xdr:cNvCxnSpPr/>
      </xdr:nvCxnSpPr>
      <xdr:spPr>
        <a:xfrm>
          <a:off x="6972300" y="626591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40731</xdr:rowOff>
    </xdr:from>
    <xdr:to>
      <xdr:col>41</xdr:col>
      <xdr:colOff>101600</xdr:colOff>
      <xdr:row>34</xdr:row>
      <xdr:rowOff>142331</xdr:rowOff>
    </xdr:to>
    <xdr:sp macro="" textlink="">
      <xdr:nvSpPr>
        <xdr:cNvPr id="308" name="フローチャート: 判断 307"/>
        <xdr:cNvSpPr/>
      </xdr:nvSpPr>
      <xdr:spPr>
        <a:xfrm>
          <a:off x="7810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158858</xdr:rowOff>
    </xdr:from>
    <xdr:ext cx="534377" cy="259045"/>
    <xdr:sp macro="" textlink="">
      <xdr:nvSpPr>
        <xdr:cNvPr id="309" name="テキスト ボックス 308"/>
        <xdr:cNvSpPr txBox="1"/>
      </xdr:nvSpPr>
      <xdr:spPr>
        <a:xfrm>
          <a:off x="7594111" y="56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109506</xdr:rowOff>
    </xdr:from>
    <xdr:to>
      <xdr:col>36</xdr:col>
      <xdr:colOff>165100</xdr:colOff>
      <xdr:row>36</xdr:row>
      <xdr:rowOff>39656</xdr:rowOff>
    </xdr:to>
    <xdr:sp macro="" textlink="">
      <xdr:nvSpPr>
        <xdr:cNvPr id="310" name="フローチャート: 判断 309"/>
        <xdr:cNvSpPr/>
      </xdr:nvSpPr>
      <xdr:spPr>
        <a:xfrm>
          <a:off x="6921500" y="61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56183</xdr:rowOff>
    </xdr:from>
    <xdr:ext cx="534377" cy="259045"/>
    <xdr:sp macro="" textlink="">
      <xdr:nvSpPr>
        <xdr:cNvPr id="311" name="テキスト ボックス 310"/>
        <xdr:cNvSpPr txBox="1"/>
      </xdr:nvSpPr>
      <xdr:spPr>
        <a:xfrm>
          <a:off x="6705111" y="58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146474</xdr:rowOff>
    </xdr:from>
    <xdr:to>
      <xdr:col>55</xdr:col>
      <xdr:colOff>50800</xdr:colOff>
      <xdr:row>37</xdr:row>
      <xdr:rowOff>76624</xdr:rowOff>
    </xdr:to>
    <xdr:sp macro="" textlink="">
      <xdr:nvSpPr>
        <xdr:cNvPr id="317" name="楕円 316"/>
        <xdr:cNvSpPr/>
      </xdr:nvSpPr>
      <xdr:spPr>
        <a:xfrm>
          <a:off x="10426700" y="63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124901</xdr:rowOff>
    </xdr:from>
    <xdr:ext cx="534377" cy="259045"/>
    <xdr:sp macro="" textlink="">
      <xdr:nvSpPr>
        <xdr:cNvPr id="318" name="補助費等該当値テキスト"/>
        <xdr:cNvSpPr txBox="1"/>
      </xdr:nvSpPr>
      <xdr:spPr>
        <a:xfrm>
          <a:off x="10528300" y="62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15323</xdr:rowOff>
    </xdr:from>
    <xdr:to>
      <xdr:col>50</xdr:col>
      <xdr:colOff>165100</xdr:colOff>
      <xdr:row>37</xdr:row>
      <xdr:rowOff>116923</xdr:rowOff>
    </xdr:to>
    <xdr:sp macro="" textlink="">
      <xdr:nvSpPr>
        <xdr:cNvPr id="319" name="楕円 318"/>
        <xdr:cNvSpPr/>
      </xdr:nvSpPr>
      <xdr:spPr>
        <a:xfrm>
          <a:off x="9588500" y="63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108050</xdr:rowOff>
    </xdr:from>
    <xdr:ext cx="534377" cy="259045"/>
    <xdr:sp macro="" textlink="">
      <xdr:nvSpPr>
        <xdr:cNvPr id="320" name="テキスト ボックス 319"/>
        <xdr:cNvSpPr txBox="1"/>
      </xdr:nvSpPr>
      <xdr:spPr>
        <a:xfrm>
          <a:off x="9372111" y="64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79135</xdr:rowOff>
    </xdr:from>
    <xdr:to>
      <xdr:col>46</xdr:col>
      <xdr:colOff>38100</xdr:colOff>
      <xdr:row>37</xdr:row>
      <xdr:rowOff>9285</xdr:rowOff>
    </xdr:to>
    <xdr:sp macro="" textlink="">
      <xdr:nvSpPr>
        <xdr:cNvPr id="321" name="楕円 320"/>
        <xdr:cNvSpPr/>
      </xdr:nvSpPr>
      <xdr:spPr>
        <a:xfrm>
          <a:off x="8699500" y="625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412</xdr:rowOff>
    </xdr:from>
    <xdr:ext cx="534377" cy="259045"/>
    <xdr:sp macro="" textlink="">
      <xdr:nvSpPr>
        <xdr:cNvPr id="322" name="テキスト ボックス 321"/>
        <xdr:cNvSpPr txBox="1"/>
      </xdr:nvSpPr>
      <xdr:spPr>
        <a:xfrm>
          <a:off x="8483111" y="634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103334</xdr:rowOff>
    </xdr:from>
    <xdr:to>
      <xdr:col>41</xdr:col>
      <xdr:colOff>101600</xdr:colOff>
      <xdr:row>37</xdr:row>
      <xdr:rowOff>33484</xdr:rowOff>
    </xdr:to>
    <xdr:sp macro="" textlink="">
      <xdr:nvSpPr>
        <xdr:cNvPr id="323" name="楕円 322"/>
        <xdr:cNvSpPr/>
      </xdr:nvSpPr>
      <xdr:spPr>
        <a:xfrm>
          <a:off x="7810500" y="62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24611</xdr:rowOff>
    </xdr:from>
    <xdr:ext cx="534377" cy="259045"/>
    <xdr:sp macro="" textlink="">
      <xdr:nvSpPr>
        <xdr:cNvPr id="324" name="テキスト ボックス 323"/>
        <xdr:cNvSpPr txBox="1"/>
      </xdr:nvSpPr>
      <xdr:spPr>
        <a:xfrm>
          <a:off x="7594111" y="636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42919</xdr:rowOff>
    </xdr:from>
    <xdr:to>
      <xdr:col>36</xdr:col>
      <xdr:colOff>165100</xdr:colOff>
      <xdr:row>36</xdr:row>
      <xdr:rowOff>144519</xdr:rowOff>
    </xdr:to>
    <xdr:sp macro="" textlink="">
      <xdr:nvSpPr>
        <xdr:cNvPr id="325" name="楕円 324"/>
        <xdr:cNvSpPr/>
      </xdr:nvSpPr>
      <xdr:spPr>
        <a:xfrm>
          <a:off x="6921500" y="62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135646</xdr:rowOff>
    </xdr:from>
    <xdr:ext cx="534377" cy="259045"/>
    <xdr:sp macro="" textlink="">
      <xdr:nvSpPr>
        <xdr:cNvPr id="326" name="テキスト ボックス 325"/>
        <xdr:cNvSpPr txBox="1"/>
      </xdr:nvSpPr>
      <xdr:spPr>
        <a:xfrm>
          <a:off x="6705111" y="63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28143</xdr:rowOff>
    </xdr:from>
    <xdr:to>
      <xdr:col>54</xdr:col>
      <xdr:colOff>189865</xdr:colOff>
      <xdr:row>59</xdr:row>
      <xdr:rowOff>57988</xdr:rowOff>
    </xdr:to>
    <xdr:cxnSp macro="">
      <xdr:nvCxnSpPr>
        <xdr:cNvPr id="351" name="直線コネクタ 350"/>
        <xdr:cNvCxnSpPr/>
      </xdr:nvCxnSpPr>
      <xdr:spPr>
        <a:xfrm flipV="1">
          <a:off x="10475595" y="8600643"/>
          <a:ext cx="1270" cy="1572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61815</xdr:rowOff>
    </xdr:from>
    <xdr:ext cx="534377" cy="259045"/>
    <xdr:sp macro="" textlink="">
      <xdr:nvSpPr>
        <xdr:cNvPr id="352" name="普通建設事業費最小値テキスト"/>
        <xdr:cNvSpPr txBox="1"/>
      </xdr:nvSpPr>
      <xdr:spPr>
        <a:xfrm>
          <a:off x="10528300" y="10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57988</xdr:rowOff>
    </xdr:from>
    <xdr:to>
      <xdr:col>55</xdr:col>
      <xdr:colOff>88900</xdr:colOff>
      <xdr:row>59</xdr:row>
      <xdr:rowOff>57988</xdr:rowOff>
    </xdr:to>
    <xdr:cxnSp macro="">
      <xdr:nvCxnSpPr>
        <xdr:cNvPr id="353" name="直線コネクタ 352"/>
        <xdr:cNvCxnSpPr/>
      </xdr:nvCxnSpPr>
      <xdr:spPr>
        <a:xfrm>
          <a:off x="10388600" y="1017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146270</xdr:rowOff>
    </xdr:from>
    <xdr:ext cx="599010" cy="259045"/>
    <xdr:sp macro="" textlink="">
      <xdr:nvSpPr>
        <xdr:cNvPr id="354" name="普通建設事業費最大値テキスト"/>
        <xdr:cNvSpPr txBox="1"/>
      </xdr:nvSpPr>
      <xdr:spPr>
        <a:xfrm>
          <a:off x="10528300" y="837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28143</xdr:rowOff>
    </xdr:from>
    <xdr:to>
      <xdr:col>55</xdr:col>
      <xdr:colOff>88900</xdr:colOff>
      <xdr:row>50</xdr:row>
      <xdr:rowOff>28143</xdr:rowOff>
    </xdr:to>
    <xdr:cxnSp macro="">
      <xdr:nvCxnSpPr>
        <xdr:cNvPr id="355" name="直線コネクタ 354"/>
        <xdr:cNvCxnSpPr/>
      </xdr:nvCxnSpPr>
      <xdr:spPr>
        <a:xfrm>
          <a:off x="10388600" y="86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19659</xdr:rowOff>
    </xdr:from>
    <xdr:to>
      <xdr:col>55</xdr:col>
      <xdr:colOff>0</xdr:colOff>
      <xdr:row>57</xdr:row>
      <xdr:rowOff>139154</xdr:rowOff>
    </xdr:to>
    <xdr:cxnSp macro="">
      <xdr:nvCxnSpPr>
        <xdr:cNvPr id="356" name="直線コネクタ 355"/>
        <xdr:cNvCxnSpPr/>
      </xdr:nvCxnSpPr>
      <xdr:spPr>
        <a:xfrm flipV="1">
          <a:off x="9639300" y="9792309"/>
          <a:ext cx="838200" cy="1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76916</xdr:rowOff>
    </xdr:from>
    <xdr:ext cx="534377" cy="259045"/>
    <xdr:sp macro="" textlink="">
      <xdr:nvSpPr>
        <xdr:cNvPr id="357" name="普通建設事業費平均値テキスト"/>
        <xdr:cNvSpPr txBox="1"/>
      </xdr:nvSpPr>
      <xdr:spPr>
        <a:xfrm>
          <a:off x="10528300" y="933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54039</xdr:rowOff>
    </xdr:from>
    <xdr:to>
      <xdr:col>55</xdr:col>
      <xdr:colOff>50800</xdr:colOff>
      <xdr:row>55</xdr:row>
      <xdr:rowOff>155639</xdr:rowOff>
    </xdr:to>
    <xdr:sp macro="" textlink="">
      <xdr:nvSpPr>
        <xdr:cNvPr id="358" name="フローチャート: 判断 357"/>
        <xdr:cNvSpPr/>
      </xdr:nvSpPr>
      <xdr:spPr>
        <a:xfrm>
          <a:off x="104267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150114</xdr:rowOff>
    </xdr:from>
    <xdr:to>
      <xdr:col>50</xdr:col>
      <xdr:colOff>114300</xdr:colOff>
      <xdr:row>57</xdr:row>
      <xdr:rowOff>139154</xdr:rowOff>
    </xdr:to>
    <xdr:cxnSp macro="">
      <xdr:nvCxnSpPr>
        <xdr:cNvPr id="359" name="直線コネクタ 358"/>
        <xdr:cNvCxnSpPr/>
      </xdr:nvCxnSpPr>
      <xdr:spPr>
        <a:xfrm>
          <a:off x="8750300" y="9065514"/>
          <a:ext cx="889000" cy="84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92735</xdr:rowOff>
    </xdr:from>
    <xdr:to>
      <xdr:col>50</xdr:col>
      <xdr:colOff>165100</xdr:colOff>
      <xdr:row>57</xdr:row>
      <xdr:rowOff>22885</xdr:rowOff>
    </xdr:to>
    <xdr:sp macro="" textlink="">
      <xdr:nvSpPr>
        <xdr:cNvPr id="360" name="フローチャート: 判断 359"/>
        <xdr:cNvSpPr/>
      </xdr:nvSpPr>
      <xdr:spPr>
        <a:xfrm>
          <a:off x="9588500" y="96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39412</xdr:rowOff>
    </xdr:from>
    <xdr:ext cx="534377" cy="259045"/>
    <xdr:sp macro="" textlink="">
      <xdr:nvSpPr>
        <xdr:cNvPr id="361" name="テキスト ボックス 360"/>
        <xdr:cNvSpPr txBox="1"/>
      </xdr:nvSpPr>
      <xdr:spPr>
        <a:xfrm>
          <a:off x="9372111" y="94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150114</xdr:rowOff>
    </xdr:from>
    <xdr:to>
      <xdr:col>45</xdr:col>
      <xdr:colOff>177800</xdr:colOff>
      <xdr:row>56</xdr:row>
      <xdr:rowOff>47613</xdr:rowOff>
    </xdr:to>
    <xdr:cxnSp macro="">
      <xdr:nvCxnSpPr>
        <xdr:cNvPr id="362" name="直線コネクタ 361"/>
        <xdr:cNvCxnSpPr/>
      </xdr:nvCxnSpPr>
      <xdr:spPr>
        <a:xfrm flipV="1">
          <a:off x="7861300" y="9065514"/>
          <a:ext cx="889000" cy="5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132537</xdr:rowOff>
    </xdr:from>
    <xdr:to>
      <xdr:col>46</xdr:col>
      <xdr:colOff>38100</xdr:colOff>
      <xdr:row>55</xdr:row>
      <xdr:rowOff>62687</xdr:rowOff>
    </xdr:to>
    <xdr:sp macro="" textlink="">
      <xdr:nvSpPr>
        <xdr:cNvPr id="363" name="フローチャート: 判断 362"/>
        <xdr:cNvSpPr/>
      </xdr:nvSpPr>
      <xdr:spPr>
        <a:xfrm>
          <a:off x="8699500" y="939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53814</xdr:rowOff>
    </xdr:from>
    <xdr:ext cx="534377" cy="259045"/>
    <xdr:sp macro="" textlink="">
      <xdr:nvSpPr>
        <xdr:cNvPr id="364" name="テキスト ボックス 363"/>
        <xdr:cNvSpPr txBox="1"/>
      </xdr:nvSpPr>
      <xdr:spPr>
        <a:xfrm>
          <a:off x="8483111" y="94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165798</xdr:rowOff>
    </xdr:from>
    <xdr:to>
      <xdr:col>41</xdr:col>
      <xdr:colOff>50800</xdr:colOff>
      <xdr:row>56</xdr:row>
      <xdr:rowOff>47613</xdr:rowOff>
    </xdr:to>
    <xdr:cxnSp macro="">
      <xdr:nvCxnSpPr>
        <xdr:cNvPr id="365" name="直線コネクタ 364"/>
        <xdr:cNvCxnSpPr/>
      </xdr:nvCxnSpPr>
      <xdr:spPr>
        <a:xfrm>
          <a:off x="6972300" y="9252648"/>
          <a:ext cx="889000" cy="39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76111</xdr:rowOff>
    </xdr:from>
    <xdr:to>
      <xdr:col>41</xdr:col>
      <xdr:colOff>101600</xdr:colOff>
      <xdr:row>56</xdr:row>
      <xdr:rowOff>6261</xdr:rowOff>
    </xdr:to>
    <xdr:sp macro="" textlink="">
      <xdr:nvSpPr>
        <xdr:cNvPr id="366" name="フローチャート: 判断 365"/>
        <xdr:cNvSpPr/>
      </xdr:nvSpPr>
      <xdr:spPr>
        <a:xfrm>
          <a:off x="7810500" y="95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22788</xdr:rowOff>
    </xdr:from>
    <xdr:ext cx="534377" cy="259045"/>
    <xdr:sp macro="" textlink="">
      <xdr:nvSpPr>
        <xdr:cNvPr id="367" name="テキスト ボックス 366"/>
        <xdr:cNvSpPr txBox="1"/>
      </xdr:nvSpPr>
      <xdr:spPr>
        <a:xfrm>
          <a:off x="7594111" y="92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68" name="フローチャート: 判断 367"/>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143680</xdr:rowOff>
    </xdr:from>
    <xdr:ext cx="534377" cy="259045"/>
    <xdr:sp macro="" textlink="">
      <xdr:nvSpPr>
        <xdr:cNvPr id="369" name="テキスト ボックス 368"/>
        <xdr:cNvSpPr txBox="1"/>
      </xdr:nvSpPr>
      <xdr:spPr>
        <a:xfrm>
          <a:off x="6705111" y="97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140309</xdr:rowOff>
    </xdr:from>
    <xdr:to>
      <xdr:col>55</xdr:col>
      <xdr:colOff>50800</xdr:colOff>
      <xdr:row>57</xdr:row>
      <xdr:rowOff>70459</xdr:rowOff>
    </xdr:to>
    <xdr:sp macro="" textlink="">
      <xdr:nvSpPr>
        <xdr:cNvPr id="375" name="楕円 374"/>
        <xdr:cNvSpPr/>
      </xdr:nvSpPr>
      <xdr:spPr>
        <a:xfrm>
          <a:off x="10426700" y="974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118736</xdr:rowOff>
    </xdr:from>
    <xdr:ext cx="534377" cy="259045"/>
    <xdr:sp macro="" textlink="">
      <xdr:nvSpPr>
        <xdr:cNvPr id="376" name="普通建設事業費該当値テキスト"/>
        <xdr:cNvSpPr txBox="1"/>
      </xdr:nvSpPr>
      <xdr:spPr>
        <a:xfrm>
          <a:off x="10528300" y="971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88354</xdr:rowOff>
    </xdr:from>
    <xdr:to>
      <xdr:col>50</xdr:col>
      <xdr:colOff>165100</xdr:colOff>
      <xdr:row>58</xdr:row>
      <xdr:rowOff>18504</xdr:rowOff>
    </xdr:to>
    <xdr:sp macro="" textlink="">
      <xdr:nvSpPr>
        <xdr:cNvPr id="377" name="楕円 376"/>
        <xdr:cNvSpPr/>
      </xdr:nvSpPr>
      <xdr:spPr>
        <a:xfrm>
          <a:off x="9588500" y="98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9631</xdr:rowOff>
    </xdr:from>
    <xdr:ext cx="534377" cy="259045"/>
    <xdr:sp macro="" textlink="">
      <xdr:nvSpPr>
        <xdr:cNvPr id="378" name="テキスト ボックス 377"/>
        <xdr:cNvSpPr txBox="1"/>
      </xdr:nvSpPr>
      <xdr:spPr>
        <a:xfrm>
          <a:off x="9372111" y="995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99314</xdr:rowOff>
    </xdr:from>
    <xdr:to>
      <xdr:col>46</xdr:col>
      <xdr:colOff>38100</xdr:colOff>
      <xdr:row>53</xdr:row>
      <xdr:rowOff>29464</xdr:rowOff>
    </xdr:to>
    <xdr:sp macro="" textlink="">
      <xdr:nvSpPr>
        <xdr:cNvPr id="379" name="楕円 378"/>
        <xdr:cNvSpPr/>
      </xdr:nvSpPr>
      <xdr:spPr>
        <a:xfrm>
          <a:off x="8699500" y="901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45991</xdr:rowOff>
    </xdr:from>
    <xdr:ext cx="599010" cy="259045"/>
    <xdr:sp macro="" textlink="">
      <xdr:nvSpPr>
        <xdr:cNvPr id="380" name="テキスト ボックス 379"/>
        <xdr:cNvSpPr txBox="1"/>
      </xdr:nvSpPr>
      <xdr:spPr>
        <a:xfrm>
          <a:off x="8450795" y="87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168263</xdr:rowOff>
    </xdr:from>
    <xdr:to>
      <xdr:col>41</xdr:col>
      <xdr:colOff>101600</xdr:colOff>
      <xdr:row>56</xdr:row>
      <xdr:rowOff>98413</xdr:rowOff>
    </xdr:to>
    <xdr:sp macro="" textlink="">
      <xdr:nvSpPr>
        <xdr:cNvPr id="381" name="楕円 380"/>
        <xdr:cNvSpPr/>
      </xdr:nvSpPr>
      <xdr:spPr>
        <a:xfrm>
          <a:off x="7810500" y="9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89540</xdr:rowOff>
    </xdr:from>
    <xdr:ext cx="534377" cy="259045"/>
    <xdr:sp macro="" textlink="">
      <xdr:nvSpPr>
        <xdr:cNvPr id="382" name="テキスト ボックス 381"/>
        <xdr:cNvSpPr txBox="1"/>
      </xdr:nvSpPr>
      <xdr:spPr>
        <a:xfrm>
          <a:off x="7594111" y="969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114998</xdr:rowOff>
    </xdr:from>
    <xdr:to>
      <xdr:col>36</xdr:col>
      <xdr:colOff>165100</xdr:colOff>
      <xdr:row>54</xdr:row>
      <xdr:rowOff>45148</xdr:rowOff>
    </xdr:to>
    <xdr:sp macro="" textlink="">
      <xdr:nvSpPr>
        <xdr:cNvPr id="383" name="楕円 382"/>
        <xdr:cNvSpPr/>
      </xdr:nvSpPr>
      <xdr:spPr>
        <a:xfrm>
          <a:off x="6921500" y="920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61675</xdr:rowOff>
    </xdr:from>
    <xdr:ext cx="599010" cy="259045"/>
    <xdr:sp macro="" textlink="">
      <xdr:nvSpPr>
        <xdr:cNvPr id="384" name="テキスト ボックス 383"/>
        <xdr:cNvSpPr txBox="1"/>
      </xdr:nvSpPr>
      <xdr:spPr>
        <a:xfrm>
          <a:off x="6672795" y="897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19018</xdr:rowOff>
    </xdr:from>
    <xdr:to>
      <xdr:col>54</xdr:col>
      <xdr:colOff>189865</xdr:colOff>
      <xdr:row>79</xdr:row>
      <xdr:rowOff>26067</xdr:rowOff>
    </xdr:to>
    <xdr:cxnSp macro="">
      <xdr:nvCxnSpPr>
        <xdr:cNvPr id="408" name="直線コネクタ 407"/>
        <xdr:cNvCxnSpPr/>
      </xdr:nvCxnSpPr>
      <xdr:spPr>
        <a:xfrm flipV="1">
          <a:off x="10475595" y="12191968"/>
          <a:ext cx="1270" cy="137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29894</xdr:rowOff>
    </xdr:from>
    <xdr:ext cx="378565" cy="259045"/>
    <xdr:sp macro="" textlink="">
      <xdr:nvSpPr>
        <xdr:cNvPr id="409" name="普通建設事業費 （ うち新規整備　）最小値テキスト"/>
        <xdr:cNvSpPr txBox="1"/>
      </xdr:nvSpPr>
      <xdr:spPr>
        <a:xfrm>
          <a:off x="10528300" y="1357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26067</xdr:rowOff>
    </xdr:from>
    <xdr:to>
      <xdr:col>55</xdr:col>
      <xdr:colOff>88900</xdr:colOff>
      <xdr:row>79</xdr:row>
      <xdr:rowOff>26067</xdr:rowOff>
    </xdr:to>
    <xdr:cxnSp macro="">
      <xdr:nvCxnSpPr>
        <xdr:cNvPr id="410" name="直線コネクタ 409"/>
        <xdr:cNvCxnSpPr/>
      </xdr:nvCxnSpPr>
      <xdr:spPr>
        <a:xfrm>
          <a:off x="10388600" y="13570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137145</xdr:rowOff>
    </xdr:from>
    <xdr:ext cx="534377" cy="259045"/>
    <xdr:sp macro="" textlink="">
      <xdr:nvSpPr>
        <xdr:cNvPr id="411" name="普通建設事業費 （ うち新規整備　）最大値テキスト"/>
        <xdr:cNvSpPr txBox="1"/>
      </xdr:nvSpPr>
      <xdr:spPr>
        <a:xfrm>
          <a:off x="10528300" y="1196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19018</xdr:rowOff>
    </xdr:from>
    <xdr:to>
      <xdr:col>55</xdr:col>
      <xdr:colOff>88900</xdr:colOff>
      <xdr:row>71</xdr:row>
      <xdr:rowOff>19018</xdr:rowOff>
    </xdr:to>
    <xdr:cxnSp macro="">
      <xdr:nvCxnSpPr>
        <xdr:cNvPr id="412" name="直線コネクタ 411"/>
        <xdr:cNvCxnSpPr/>
      </xdr:nvCxnSpPr>
      <xdr:spPr>
        <a:xfrm>
          <a:off x="10388600" y="1219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134499</xdr:rowOff>
    </xdr:from>
    <xdr:to>
      <xdr:col>55</xdr:col>
      <xdr:colOff>0</xdr:colOff>
      <xdr:row>79</xdr:row>
      <xdr:rowOff>26067</xdr:rowOff>
    </xdr:to>
    <xdr:cxnSp macro="">
      <xdr:nvCxnSpPr>
        <xdr:cNvPr id="413" name="直線コネクタ 412"/>
        <xdr:cNvCxnSpPr/>
      </xdr:nvCxnSpPr>
      <xdr:spPr>
        <a:xfrm>
          <a:off x="9639300" y="13507599"/>
          <a:ext cx="8382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108520</xdr:rowOff>
    </xdr:from>
    <xdr:ext cx="534377" cy="259045"/>
    <xdr:sp macro="" textlink="">
      <xdr:nvSpPr>
        <xdr:cNvPr id="414" name="普通建設事業費 （ うち新規整備　）平均値テキスト"/>
        <xdr:cNvSpPr txBox="1"/>
      </xdr:nvSpPr>
      <xdr:spPr>
        <a:xfrm>
          <a:off x="10528300" y="1279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85643</xdr:rowOff>
    </xdr:from>
    <xdr:to>
      <xdr:col>55</xdr:col>
      <xdr:colOff>50800</xdr:colOff>
      <xdr:row>76</xdr:row>
      <xdr:rowOff>15793</xdr:rowOff>
    </xdr:to>
    <xdr:sp macro="" textlink="">
      <xdr:nvSpPr>
        <xdr:cNvPr id="415" name="フローチャート: 判断 414"/>
        <xdr:cNvSpPr/>
      </xdr:nvSpPr>
      <xdr:spPr>
        <a:xfrm>
          <a:off x="104267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113658</xdr:rowOff>
    </xdr:from>
    <xdr:to>
      <xdr:col>50</xdr:col>
      <xdr:colOff>114300</xdr:colOff>
      <xdr:row>78</xdr:row>
      <xdr:rowOff>134499</xdr:rowOff>
    </xdr:to>
    <xdr:cxnSp macro="">
      <xdr:nvCxnSpPr>
        <xdr:cNvPr id="416" name="直線コネクタ 415"/>
        <xdr:cNvCxnSpPr/>
      </xdr:nvCxnSpPr>
      <xdr:spPr>
        <a:xfrm>
          <a:off x="8750300" y="1348675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40570</xdr:rowOff>
    </xdr:from>
    <xdr:to>
      <xdr:col>50</xdr:col>
      <xdr:colOff>165100</xdr:colOff>
      <xdr:row>76</xdr:row>
      <xdr:rowOff>142170</xdr:rowOff>
    </xdr:to>
    <xdr:sp macro="" textlink="">
      <xdr:nvSpPr>
        <xdr:cNvPr id="417" name="フローチャート: 判断 416"/>
        <xdr:cNvSpPr/>
      </xdr:nvSpPr>
      <xdr:spPr>
        <a:xfrm>
          <a:off x="9588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158697</xdr:rowOff>
    </xdr:from>
    <xdr:ext cx="534377" cy="259045"/>
    <xdr:sp macro="" textlink="">
      <xdr:nvSpPr>
        <xdr:cNvPr id="418" name="テキスト ボックス 417"/>
        <xdr:cNvSpPr txBox="1"/>
      </xdr:nvSpPr>
      <xdr:spPr>
        <a:xfrm>
          <a:off x="9372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3702</xdr:rowOff>
    </xdr:from>
    <xdr:to>
      <xdr:col>45</xdr:col>
      <xdr:colOff>177800</xdr:colOff>
      <xdr:row>78</xdr:row>
      <xdr:rowOff>113658</xdr:rowOff>
    </xdr:to>
    <xdr:cxnSp macro="">
      <xdr:nvCxnSpPr>
        <xdr:cNvPr id="419" name="直線コネクタ 418"/>
        <xdr:cNvCxnSpPr/>
      </xdr:nvCxnSpPr>
      <xdr:spPr>
        <a:xfrm>
          <a:off x="7861300" y="12691002"/>
          <a:ext cx="889000" cy="79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145955</xdr:rowOff>
    </xdr:from>
    <xdr:to>
      <xdr:col>46</xdr:col>
      <xdr:colOff>38100</xdr:colOff>
      <xdr:row>74</xdr:row>
      <xdr:rowOff>76105</xdr:rowOff>
    </xdr:to>
    <xdr:sp macro="" textlink="">
      <xdr:nvSpPr>
        <xdr:cNvPr id="420" name="フローチャート: 判断 419"/>
        <xdr:cNvSpPr/>
      </xdr:nvSpPr>
      <xdr:spPr>
        <a:xfrm>
          <a:off x="8699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92632</xdr:rowOff>
    </xdr:from>
    <xdr:ext cx="534377" cy="259045"/>
    <xdr:sp macro="" textlink="">
      <xdr:nvSpPr>
        <xdr:cNvPr id="421" name="テキスト ボックス 420"/>
        <xdr:cNvSpPr txBox="1"/>
      </xdr:nvSpPr>
      <xdr:spPr>
        <a:xfrm>
          <a:off x="8483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3702</xdr:rowOff>
    </xdr:from>
    <xdr:to>
      <xdr:col>41</xdr:col>
      <xdr:colOff>50800</xdr:colOff>
      <xdr:row>78</xdr:row>
      <xdr:rowOff>92323</xdr:rowOff>
    </xdr:to>
    <xdr:cxnSp macro="">
      <xdr:nvCxnSpPr>
        <xdr:cNvPr id="422" name="直線コネクタ 421"/>
        <xdr:cNvCxnSpPr/>
      </xdr:nvCxnSpPr>
      <xdr:spPr>
        <a:xfrm flipV="1">
          <a:off x="6972300" y="12691002"/>
          <a:ext cx="889000" cy="77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160490</xdr:rowOff>
    </xdr:from>
    <xdr:to>
      <xdr:col>41</xdr:col>
      <xdr:colOff>101600</xdr:colOff>
      <xdr:row>75</xdr:row>
      <xdr:rowOff>90640</xdr:rowOff>
    </xdr:to>
    <xdr:sp macro="" textlink="">
      <xdr:nvSpPr>
        <xdr:cNvPr id="423" name="フローチャート: 判断 422"/>
        <xdr:cNvSpPr/>
      </xdr:nvSpPr>
      <xdr:spPr>
        <a:xfrm>
          <a:off x="7810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81767</xdr:rowOff>
    </xdr:from>
    <xdr:ext cx="534377" cy="259045"/>
    <xdr:sp macro="" textlink="">
      <xdr:nvSpPr>
        <xdr:cNvPr id="424" name="テキスト ボックス 423"/>
        <xdr:cNvSpPr txBox="1"/>
      </xdr:nvSpPr>
      <xdr:spPr>
        <a:xfrm>
          <a:off x="7594111" y="129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162185</xdr:rowOff>
    </xdr:from>
    <xdr:to>
      <xdr:col>36</xdr:col>
      <xdr:colOff>165100</xdr:colOff>
      <xdr:row>76</xdr:row>
      <xdr:rowOff>92335</xdr:rowOff>
    </xdr:to>
    <xdr:sp macro="" textlink="">
      <xdr:nvSpPr>
        <xdr:cNvPr id="425" name="フローチャート: 判断 424"/>
        <xdr:cNvSpPr/>
      </xdr:nvSpPr>
      <xdr:spPr>
        <a:xfrm>
          <a:off x="6921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108862</xdr:rowOff>
    </xdr:from>
    <xdr:ext cx="534377" cy="259045"/>
    <xdr:sp macro="" textlink="">
      <xdr:nvSpPr>
        <xdr:cNvPr id="426" name="テキスト ボックス 425"/>
        <xdr:cNvSpPr txBox="1"/>
      </xdr:nvSpPr>
      <xdr:spPr>
        <a:xfrm>
          <a:off x="6705111" y="127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146717</xdr:rowOff>
    </xdr:from>
    <xdr:to>
      <xdr:col>55</xdr:col>
      <xdr:colOff>50800</xdr:colOff>
      <xdr:row>79</xdr:row>
      <xdr:rowOff>76867</xdr:rowOff>
    </xdr:to>
    <xdr:sp macro="" textlink="">
      <xdr:nvSpPr>
        <xdr:cNvPr id="432" name="楕円 431"/>
        <xdr:cNvSpPr/>
      </xdr:nvSpPr>
      <xdr:spPr>
        <a:xfrm>
          <a:off x="10426700" y="1351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61644</xdr:rowOff>
    </xdr:from>
    <xdr:ext cx="378565" cy="259045"/>
    <xdr:sp macro="" textlink="">
      <xdr:nvSpPr>
        <xdr:cNvPr id="433" name="普通建設事業費 （ うち新規整備　）該当値テキスト"/>
        <xdr:cNvSpPr txBox="1"/>
      </xdr:nvSpPr>
      <xdr:spPr>
        <a:xfrm>
          <a:off x="10528300" y="1343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83699</xdr:rowOff>
    </xdr:from>
    <xdr:to>
      <xdr:col>50</xdr:col>
      <xdr:colOff>165100</xdr:colOff>
      <xdr:row>79</xdr:row>
      <xdr:rowOff>13849</xdr:rowOff>
    </xdr:to>
    <xdr:sp macro="" textlink="">
      <xdr:nvSpPr>
        <xdr:cNvPr id="434" name="楕円 433"/>
        <xdr:cNvSpPr/>
      </xdr:nvSpPr>
      <xdr:spPr>
        <a:xfrm>
          <a:off x="9588500" y="134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4976</xdr:rowOff>
    </xdr:from>
    <xdr:ext cx="469744" cy="259045"/>
    <xdr:sp macro="" textlink="">
      <xdr:nvSpPr>
        <xdr:cNvPr id="435" name="テキスト ボックス 434"/>
        <xdr:cNvSpPr txBox="1"/>
      </xdr:nvSpPr>
      <xdr:spPr>
        <a:xfrm>
          <a:off x="9404428" y="1354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62858</xdr:rowOff>
    </xdr:from>
    <xdr:to>
      <xdr:col>46</xdr:col>
      <xdr:colOff>38100</xdr:colOff>
      <xdr:row>78</xdr:row>
      <xdr:rowOff>164458</xdr:rowOff>
    </xdr:to>
    <xdr:sp macro="" textlink="">
      <xdr:nvSpPr>
        <xdr:cNvPr id="436" name="楕円 435"/>
        <xdr:cNvSpPr/>
      </xdr:nvSpPr>
      <xdr:spPr>
        <a:xfrm>
          <a:off x="8699500" y="134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155585</xdr:rowOff>
    </xdr:from>
    <xdr:ext cx="469744" cy="259045"/>
    <xdr:sp macro="" textlink="">
      <xdr:nvSpPr>
        <xdr:cNvPr id="437" name="テキスト ボックス 436"/>
        <xdr:cNvSpPr txBox="1"/>
      </xdr:nvSpPr>
      <xdr:spPr>
        <a:xfrm>
          <a:off x="8515428" y="1352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124352</xdr:rowOff>
    </xdr:from>
    <xdr:to>
      <xdr:col>41</xdr:col>
      <xdr:colOff>101600</xdr:colOff>
      <xdr:row>74</xdr:row>
      <xdr:rowOff>54502</xdr:rowOff>
    </xdr:to>
    <xdr:sp macro="" textlink="">
      <xdr:nvSpPr>
        <xdr:cNvPr id="438" name="楕円 437"/>
        <xdr:cNvSpPr/>
      </xdr:nvSpPr>
      <xdr:spPr>
        <a:xfrm>
          <a:off x="7810500" y="126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71029</xdr:rowOff>
    </xdr:from>
    <xdr:ext cx="534377" cy="259045"/>
    <xdr:sp macro="" textlink="">
      <xdr:nvSpPr>
        <xdr:cNvPr id="439" name="テキスト ボックス 438"/>
        <xdr:cNvSpPr txBox="1"/>
      </xdr:nvSpPr>
      <xdr:spPr>
        <a:xfrm>
          <a:off x="7594111" y="124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41523</xdr:rowOff>
    </xdr:from>
    <xdr:to>
      <xdr:col>36</xdr:col>
      <xdr:colOff>165100</xdr:colOff>
      <xdr:row>78</xdr:row>
      <xdr:rowOff>143123</xdr:rowOff>
    </xdr:to>
    <xdr:sp macro="" textlink="">
      <xdr:nvSpPr>
        <xdr:cNvPr id="440" name="楕円 439"/>
        <xdr:cNvSpPr/>
      </xdr:nvSpPr>
      <xdr:spPr>
        <a:xfrm>
          <a:off x="6921500" y="134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134250</xdr:rowOff>
    </xdr:from>
    <xdr:ext cx="469744" cy="259045"/>
    <xdr:sp macro="" textlink="">
      <xdr:nvSpPr>
        <xdr:cNvPr id="441" name="テキスト ボックス 440"/>
        <xdr:cNvSpPr txBox="1"/>
      </xdr:nvSpPr>
      <xdr:spPr>
        <a:xfrm>
          <a:off x="6737428" y="1350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109803</xdr:rowOff>
    </xdr:from>
    <xdr:to>
      <xdr:col>54</xdr:col>
      <xdr:colOff>189865</xdr:colOff>
      <xdr:row>99</xdr:row>
      <xdr:rowOff>9855</xdr:rowOff>
    </xdr:to>
    <xdr:cxnSp macro="">
      <xdr:nvCxnSpPr>
        <xdr:cNvPr id="467" name="直線コネクタ 466"/>
        <xdr:cNvCxnSpPr/>
      </xdr:nvCxnSpPr>
      <xdr:spPr>
        <a:xfrm flipV="1">
          <a:off x="10475595" y="15368853"/>
          <a:ext cx="1270" cy="1614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13682</xdr:rowOff>
    </xdr:from>
    <xdr:ext cx="469744" cy="259045"/>
    <xdr:sp macro="" textlink="">
      <xdr:nvSpPr>
        <xdr:cNvPr id="468" name="普通建設事業費 （ うち更新整備　）最小値テキスト"/>
        <xdr:cNvSpPr txBox="1"/>
      </xdr:nvSpPr>
      <xdr:spPr>
        <a:xfrm>
          <a:off x="10528300" y="1698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9855</xdr:rowOff>
    </xdr:from>
    <xdr:to>
      <xdr:col>55</xdr:col>
      <xdr:colOff>88900</xdr:colOff>
      <xdr:row>99</xdr:row>
      <xdr:rowOff>9855</xdr:rowOff>
    </xdr:to>
    <xdr:cxnSp macro="">
      <xdr:nvCxnSpPr>
        <xdr:cNvPr id="469" name="直線コネクタ 468"/>
        <xdr:cNvCxnSpPr/>
      </xdr:nvCxnSpPr>
      <xdr:spPr>
        <a:xfrm>
          <a:off x="10388600" y="1698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56480</xdr:rowOff>
    </xdr:from>
    <xdr:ext cx="599010" cy="259045"/>
    <xdr:sp macro="" textlink="">
      <xdr:nvSpPr>
        <xdr:cNvPr id="470" name="普通建設事業費 （ うち更新整備　）最大値テキスト"/>
        <xdr:cNvSpPr txBox="1"/>
      </xdr:nvSpPr>
      <xdr:spPr>
        <a:xfrm>
          <a:off x="10528300" y="151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109803</xdr:rowOff>
    </xdr:from>
    <xdr:to>
      <xdr:col>55</xdr:col>
      <xdr:colOff>88900</xdr:colOff>
      <xdr:row>89</xdr:row>
      <xdr:rowOff>109803</xdr:rowOff>
    </xdr:to>
    <xdr:cxnSp macro="">
      <xdr:nvCxnSpPr>
        <xdr:cNvPr id="471" name="直線コネクタ 470"/>
        <xdr:cNvCxnSpPr/>
      </xdr:nvCxnSpPr>
      <xdr:spPr>
        <a:xfrm>
          <a:off x="10388600" y="153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119911</xdr:rowOff>
    </xdr:from>
    <xdr:to>
      <xdr:col>55</xdr:col>
      <xdr:colOff>0</xdr:colOff>
      <xdr:row>96</xdr:row>
      <xdr:rowOff>94796</xdr:rowOff>
    </xdr:to>
    <xdr:cxnSp macro="">
      <xdr:nvCxnSpPr>
        <xdr:cNvPr id="472" name="直線コネクタ 471"/>
        <xdr:cNvCxnSpPr/>
      </xdr:nvCxnSpPr>
      <xdr:spPr>
        <a:xfrm flipV="1">
          <a:off x="9639300" y="16407661"/>
          <a:ext cx="838200" cy="14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109307</xdr:rowOff>
    </xdr:from>
    <xdr:ext cx="534377" cy="259045"/>
    <xdr:sp macro="" textlink="">
      <xdr:nvSpPr>
        <xdr:cNvPr id="473" name="普通建設事業費 （ うち更新整備　）平均値テキスト"/>
        <xdr:cNvSpPr txBox="1"/>
      </xdr:nvSpPr>
      <xdr:spPr>
        <a:xfrm>
          <a:off x="10528300" y="1639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130880</xdr:rowOff>
    </xdr:from>
    <xdr:to>
      <xdr:col>55</xdr:col>
      <xdr:colOff>50800</xdr:colOff>
      <xdr:row>96</xdr:row>
      <xdr:rowOff>61030</xdr:rowOff>
    </xdr:to>
    <xdr:sp macro="" textlink="">
      <xdr:nvSpPr>
        <xdr:cNvPr id="474" name="フローチャート: 判断 473"/>
        <xdr:cNvSpPr/>
      </xdr:nvSpPr>
      <xdr:spPr>
        <a:xfrm>
          <a:off x="104267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22493</xdr:rowOff>
    </xdr:from>
    <xdr:to>
      <xdr:col>50</xdr:col>
      <xdr:colOff>114300</xdr:colOff>
      <xdr:row>96</xdr:row>
      <xdr:rowOff>94796</xdr:rowOff>
    </xdr:to>
    <xdr:cxnSp macro="">
      <xdr:nvCxnSpPr>
        <xdr:cNvPr id="475" name="直線コネクタ 474"/>
        <xdr:cNvCxnSpPr/>
      </xdr:nvCxnSpPr>
      <xdr:spPr>
        <a:xfrm>
          <a:off x="8750300" y="15452993"/>
          <a:ext cx="889000" cy="110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123467</xdr:rowOff>
    </xdr:from>
    <xdr:to>
      <xdr:col>50</xdr:col>
      <xdr:colOff>165100</xdr:colOff>
      <xdr:row>97</xdr:row>
      <xdr:rowOff>53617</xdr:rowOff>
    </xdr:to>
    <xdr:sp macro="" textlink="">
      <xdr:nvSpPr>
        <xdr:cNvPr id="476" name="フローチャート: 判断 475"/>
        <xdr:cNvSpPr/>
      </xdr:nvSpPr>
      <xdr:spPr>
        <a:xfrm>
          <a:off x="9588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44744</xdr:rowOff>
    </xdr:from>
    <xdr:ext cx="534377" cy="259045"/>
    <xdr:sp macro="" textlink="">
      <xdr:nvSpPr>
        <xdr:cNvPr id="477" name="テキスト ボックス 476"/>
        <xdr:cNvSpPr txBox="1"/>
      </xdr:nvSpPr>
      <xdr:spPr>
        <a:xfrm>
          <a:off x="9372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22493</xdr:rowOff>
    </xdr:from>
    <xdr:to>
      <xdr:col>45</xdr:col>
      <xdr:colOff>177800</xdr:colOff>
      <xdr:row>98</xdr:row>
      <xdr:rowOff>159034</xdr:rowOff>
    </xdr:to>
    <xdr:cxnSp macro="">
      <xdr:nvCxnSpPr>
        <xdr:cNvPr id="478" name="直線コネクタ 477"/>
        <xdr:cNvCxnSpPr/>
      </xdr:nvCxnSpPr>
      <xdr:spPr>
        <a:xfrm flipV="1">
          <a:off x="7861300" y="15452993"/>
          <a:ext cx="889000" cy="150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122814</xdr:rowOff>
    </xdr:from>
    <xdr:to>
      <xdr:col>46</xdr:col>
      <xdr:colOff>38100</xdr:colOff>
      <xdr:row>97</xdr:row>
      <xdr:rowOff>52964</xdr:rowOff>
    </xdr:to>
    <xdr:sp macro="" textlink="">
      <xdr:nvSpPr>
        <xdr:cNvPr id="479" name="フローチャート: 判断 478"/>
        <xdr:cNvSpPr/>
      </xdr:nvSpPr>
      <xdr:spPr>
        <a:xfrm>
          <a:off x="8699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44091</xdr:rowOff>
    </xdr:from>
    <xdr:ext cx="534377" cy="259045"/>
    <xdr:sp macro="" textlink="">
      <xdr:nvSpPr>
        <xdr:cNvPr id="480" name="テキスト ボックス 479"/>
        <xdr:cNvSpPr txBox="1"/>
      </xdr:nvSpPr>
      <xdr:spPr>
        <a:xfrm>
          <a:off x="8483111" y="166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21808</xdr:rowOff>
    </xdr:from>
    <xdr:to>
      <xdr:col>41</xdr:col>
      <xdr:colOff>50800</xdr:colOff>
      <xdr:row>98</xdr:row>
      <xdr:rowOff>159034</xdr:rowOff>
    </xdr:to>
    <xdr:cxnSp macro="">
      <xdr:nvCxnSpPr>
        <xdr:cNvPr id="481" name="直線コネクタ 480"/>
        <xdr:cNvCxnSpPr/>
      </xdr:nvCxnSpPr>
      <xdr:spPr>
        <a:xfrm>
          <a:off x="6972300" y="15966658"/>
          <a:ext cx="889000" cy="99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82" name="フローチャート: 判断 481"/>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21290</xdr:rowOff>
    </xdr:from>
    <xdr:ext cx="534377" cy="259045"/>
    <xdr:sp macro="" textlink="">
      <xdr:nvSpPr>
        <xdr:cNvPr id="483" name="テキスト ボックス 482"/>
        <xdr:cNvSpPr txBox="1"/>
      </xdr:nvSpPr>
      <xdr:spPr>
        <a:xfrm>
          <a:off x="7594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84" name="フローチャート: 判断 483"/>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23190</xdr:rowOff>
    </xdr:from>
    <xdr:ext cx="534377" cy="259045"/>
    <xdr:sp macro="" textlink="">
      <xdr:nvSpPr>
        <xdr:cNvPr id="485" name="テキスト ボックス 484"/>
        <xdr:cNvSpPr txBox="1"/>
      </xdr:nvSpPr>
      <xdr:spPr>
        <a:xfrm>
          <a:off x="6705111" y="1665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69111</xdr:rowOff>
    </xdr:from>
    <xdr:to>
      <xdr:col>55</xdr:col>
      <xdr:colOff>50800</xdr:colOff>
      <xdr:row>95</xdr:row>
      <xdr:rowOff>170711</xdr:rowOff>
    </xdr:to>
    <xdr:sp macro="" textlink="">
      <xdr:nvSpPr>
        <xdr:cNvPr id="491" name="楕円 490"/>
        <xdr:cNvSpPr/>
      </xdr:nvSpPr>
      <xdr:spPr>
        <a:xfrm>
          <a:off x="10426700" y="163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91988</xdr:rowOff>
    </xdr:from>
    <xdr:ext cx="534377" cy="259045"/>
    <xdr:sp macro="" textlink="">
      <xdr:nvSpPr>
        <xdr:cNvPr id="492" name="普通建設事業費 （ うち更新整備　）該当値テキスト"/>
        <xdr:cNvSpPr txBox="1"/>
      </xdr:nvSpPr>
      <xdr:spPr>
        <a:xfrm>
          <a:off x="10528300" y="1620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43996</xdr:rowOff>
    </xdr:from>
    <xdr:to>
      <xdr:col>50</xdr:col>
      <xdr:colOff>165100</xdr:colOff>
      <xdr:row>96</xdr:row>
      <xdr:rowOff>145596</xdr:rowOff>
    </xdr:to>
    <xdr:sp macro="" textlink="">
      <xdr:nvSpPr>
        <xdr:cNvPr id="493" name="楕円 492"/>
        <xdr:cNvSpPr/>
      </xdr:nvSpPr>
      <xdr:spPr>
        <a:xfrm>
          <a:off x="9588500" y="165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162123</xdr:rowOff>
    </xdr:from>
    <xdr:ext cx="534377" cy="259045"/>
    <xdr:sp macro="" textlink="">
      <xdr:nvSpPr>
        <xdr:cNvPr id="494" name="テキスト ボックス 493"/>
        <xdr:cNvSpPr txBox="1"/>
      </xdr:nvSpPr>
      <xdr:spPr>
        <a:xfrm>
          <a:off x="9372111" y="162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143143</xdr:rowOff>
    </xdr:from>
    <xdr:to>
      <xdr:col>46</xdr:col>
      <xdr:colOff>38100</xdr:colOff>
      <xdr:row>90</xdr:row>
      <xdr:rowOff>73293</xdr:rowOff>
    </xdr:to>
    <xdr:sp macro="" textlink="">
      <xdr:nvSpPr>
        <xdr:cNvPr id="495" name="楕円 494"/>
        <xdr:cNvSpPr/>
      </xdr:nvSpPr>
      <xdr:spPr>
        <a:xfrm>
          <a:off x="8699500" y="154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89820</xdr:rowOff>
    </xdr:from>
    <xdr:ext cx="534377" cy="259045"/>
    <xdr:sp macro="" textlink="">
      <xdr:nvSpPr>
        <xdr:cNvPr id="496" name="テキスト ボックス 495"/>
        <xdr:cNvSpPr txBox="1"/>
      </xdr:nvSpPr>
      <xdr:spPr>
        <a:xfrm>
          <a:off x="8483111" y="1517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108234</xdr:rowOff>
    </xdr:from>
    <xdr:to>
      <xdr:col>41</xdr:col>
      <xdr:colOff>101600</xdr:colOff>
      <xdr:row>99</xdr:row>
      <xdr:rowOff>38384</xdr:rowOff>
    </xdr:to>
    <xdr:sp macro="" textlink="">
      <xdr:nvSpPr>
        <xdr:cNvPr id="497" name="楕円 496"/>
        <xdr:cNvSpPr/>
      </xdr:nvSpPr>
      <xdr:spPr>
        <a:xfrm>
          <a:off x="7810500" y="1691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29511</xdr:rowOff>
    </xdr:from>
    <xdr:ext cx="469744" cy="259045"/>
    <xdr:sp macro="" textlink="">
      <xdr:nvSpPr>
        <xdr:cNvPr id="498" name="テキスト ボックス 497"/>
        <xdr:cNvSpPr txBox="1"/>
      </xdr:nvSpPr>
      <xdr:spPr>
        <a:xfrm>
          <a:off x="7626428" y="1700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142458</xdr:rowOff>
    </xdr:from>
    <xdr:to>
      <xdr:col>36</xdr:col>
      <xdr:colOff>165100</xdr:colOff>
      <xdr:row>93</xdr:row>
      <xdr:rowOff>72608</xdr:rowOff>
    </xdr:to>
    <xdr:sp macro="" textlink="">
      <xdr:nvSpPr>
        <xdr:cNvPr id="499" name="楕円 498"/>
        <xdr:cNvSpPr/>
      </xdr:nvSpPr>
      <xdr:spPr>
        <a:xfrm>
          <a:off x="6921500" y="1591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89135</xdr:rowOff>
    </xdr:from>
    <xdr:ext cx="534377" cy="259045"/>
    <xdr:sp macro="" textlink="">
      <xdr:nvSpPr>
        <xdr:cNvPr id="500" name="テキスト ボックス 499"/>
        <xdr:cNvSpPr txBox="1"/>
      </xdr:nvSpPr>
      <xdr:spPr>
        <a:xfrm>
          <a:off x="6705111" y="1569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97148</xdr:rowOff>
    </xdr:from>
    <xdr:to>
      <xdr:col>85</xdr:col>
      <xdr:colOff>126364</xdr:colOff>
      <xdr:row>39</xdr:row>
      <xdr:rowOff>98878</xdr:rowOff>
    </xdr:to>
    <xdr:cxnSp macro="">
      <xdr:nvCxnSpPr>
        <xdr:cNvPr id="526" name="直線コネクタ 525"/>
        <xdr:cNvCxnSpPr/>
      </xdr:nvCxnSpPr>
      <xdr:spPr>
        <a:xfrm flipV="1">
          <a:off x="16317595" y="5240648"/>
          <a:ext cx="1269" cy="15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43825</xdr:rowOff>
    </xdr:from>
    <xdr:ext cx="534377" cy="259045"/>
    <xdr:sp macro="" textlink="">
      <xdr:nvSpPr>
        <xdr:cNvPr id="529" name="災害復旧事業費最大値テキスト"/>
        <xdr:cNvSpPr txBox="1"/>
      </xdr:nvSpPr>
      <xdr:spPr>
        <a:xfrm>
          <a:off x="16370300" y="50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97148</xdr:rowOff>
    </xdr:from>
    <xdr:to>
      <xdr:col>86</xdr:col>
      <xdr:colOff>25400</xdr:colOff>
      <xdr:row>30</xdr:row>
      <xdr:rowOff>97148</xdr:rowOff>
    </xdr:to>
    <xdr:cxnSp macro="">
      <xdr:nvCxnSpPr>
        <xdr:cNvPr id="530" name="直線コネクタ 529"/>
        <xdr:cNvCxnSpPr/>
      </xdr:nvCxnSpPr>
      <xdr:spPr>
        <a:xfrm>
          <a:off x="16230600" y="52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71512</xdr:rowOff>
    </xdr:from>
    <xdr:to>
      <xdr:col>85</xdr:col>
      <xdr:colOff>127000</xdr:colOff>
      <xdr:row>39</xdr:row>
      <xdr:rowOff>96005</xdr:rowOff>
    </xdr:to>
    <xdr:cxnSp macro="">
      <xdr:nvCxnSpPr>
        <xdr:cNvPr id="531" name="直線コネクタ 530"/>
        <xdr:cNvCxnSpPr/>
      </xdr:nvCxnSpPr>
      <xdr:spPr>
        <a:xfrm flipV="1">
          <a:off x="15481300" y="675806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82418</xdr:rowOff>
    </xdr:from>
    <xdr:ext cx="469744" cy="259045"/>
    <xdr:sp macro="" textlink="">
      <xdr:nvSpPr>
        <xdr:cNvPr id="532" name="災害復旧事業費平均値テキスト"/>
        <xdr:cNvSpPr txBox="1"/>
      </xdr:nvSpPr>
      <xdr:spPr>
        <a:xfrm>
          <a:off x="16370300" y="6426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59541</xdr:rowOff>
    </xdr:from>
    <xdr:to>
      <xdr:col>85</xdr:col>
      <xdr:colOff>177800</xdr:colOff>
      <xdr:row>38</xdr:row>
      <xdr:rowOff>161141</xdr:rowOff>
    </xdr:to>
    <xdr:sp macro="" textlink="">
      <xdr:nvSpPr>
        <xdr:cNvPr id="533" name="フローチャート: 判断 532"/>
        <xdr:cNvSpPr/>
      </xdr:nvSpPr>
      <xdr:spPr>
        <a:xfrm>
          <a:off x="162687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72361</xdr:rowOff>
    </xdr:from>
    <xdr:to>
      <xdr:col>81</xdr:col>
      <xdr:colOff>50800</xdr:colOff>
      <xdr:row>39</xdr:row>
      <xdr:rowOff>96005</xdr:rowOff>
    </xdr:to>
    <xdr:cxnSp macro="">
      <xdr:nvCxnSpPr>
        <xdr:cNvPr id="534" name="直線コネクタ 533"/>
        <xdr:cNvCxnSpPr/>
      </xdr:nvCxnSpPr>
      <xdr:spPr>
        <a:xfrm>
          <a:off x="14592300" y="6758911"/>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24925</xdr:rowOff>
    </xdr:from>
    <xdr:to>
      <xdr:col>81</xdr:col>
      <xdr:colOff>101600</xdr:colOff>
      <xdr:row>38</xdr:row>
      <xdr:rowOff>126525</xdr:rowOff>
    </xdr:to>
    <xdr:sp macro="" textlink="">
      <xdr:nvSpPr>
        <xdr:cNvPr id="535" name="フローチャート: 判断 534"/>
        <xdr:cNvSpPr/>
      </xdr:nvSpPr>
      <xdr:spPr>
        <a:xfrm>
          <a:off x="15430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143052</xdr:rowOff>
    </xdr:from>
    <xdr:ext cx="469744" cy="259045"/>
    <xdr:sp macro="" textlink="">
      <xdr:nvSpPr>
        <xdr:cNvPr id="536" name="テキスト ボックス 535"/>
        <xdr:cNvSpPr txBox="1"/>
      </xdr:nvSpPr>
      <xdr:spPr>
        <a:xfrm>
          <a:off x="15246428" y="631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72361</xdr:rowOff>
    </xdr:from>
    <xdr:to>
      <xdr:col>76</xdr:col>
      <xdr:colOff>114300</xdr:colOff>
      <xdr:row>39</xdr:row>
      <xdr:rowOff>72753</xdr:rowOff>
    </xdr:to>
    <xdr:cxnSp macro="">
      <xdr:nvCxnSpPr>
        <xdr:cNvPr id="537" name="直線コネクタ 536"/>
        <xdr:cNvCxnSpPr/>
      </xdr:nvCxnSpPr>
      <xdr:spPr>
        <a:xfrm flipV="1">
          <a:off x="13703300" y="675891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69012</xdr:rowOff>
    </xdr:from>
    <xdr:to>
      <xdr:col>76</xdr:col>
      <xdr:colOff>165100</xdr:colOff>
      <xdr:row>37</xdr:row>
      <xdr:rowOff>170611</xdr:rowOff>
    </xdr:to>
    <xdr:sp macro="" textlink="">
      <xdr:nvSpPr>
        <xdr:cNvPr id="538" name="フローチャート: 判断 537"/>
        <xdr:cNvSpPr/>
      </xdr:nvSpPr>
      <xdr:spPr>
        <a:xfrm>
          <a:off x="14541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15689</xdr:rowOff>
    </xdr:from>
    <xdr:ext cx="469744" cy="259045"/>
    <xdr:sp macro="" textlink="">
      <xdr:nvSpPr>
        <xdr:cNvPr id="539" name="テキスト ボックス 538"/>
        <xdr:cNvSpPr txBox="1"/>
      </xdr:nvSpPr>
      <xdr:spPr>
        <a:xfrm>
          <a:off x="14357428" y="61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72753</xdr:rowOff>
    </xdr:from>
    <xdr:to>
      <xdr:col>71</xdr:col>
      <xdr:colOff>177800</xdr:colOff>
      <xdr:row>39</xdr:row>
      <xdr:rowOff>96886</xdr:rowOff>
    </xdr:to>
    <xdr:cxnSp macro="">
      <xdr:nvCxnSpPr>
        <xdr:cNvPr id="540" name="直線コネクタ 539"/>
        <xdr:cNvCxnSpPr/>
      </xdr:nvCxnSpPr>
      <xdr:spPr>
        <a:xfrm flipV="1">
          <a:off x="12814300" y="6759303"/>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26688</xdr:rowOff>
    </xdr:from>
    <xdr:to>
      <xdr:col>72</xdr:col>
      <xdr:colOff>38100</xdr:colOff>
      <xdr:row>38</xdr:row>
      <xdr:rowOff>128288</xdr:rowOff>
    </xdr:to>
    <xdr:sp macro="" textlink="">
      <xdr:nvSpPr>
        <xdr:cNvPr id="541" name="フローチャート: 判断 540"/>
        <xdr:cNvSpPr/>
      </xdr:nvSpPr>
      <xdr:spPr>
        <a:xfrm>
          <a:off x="13652500" y="654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144815</xdr:rowOff>
    </xdr:from>
    <xdr:ext cx="469744" cy="259045"/>
    <xdr:sp macro="" textlink="">
      <xdr:nvSpPr>
        <xdr:cNvPr id="542" name="テキスト ボックス 541"/>
        <xdr:cNvSpPr txBox="1"/>
      </xdr:nvSpPr>
      <xdr:spPr>
        <a:xfrm>
          <a:off x="13468428" y="631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79690</xdr:rowOff>
    </xdr:from>
    <xdr:to>
      <xdr:col>67</xdr:col>
      <xdr:colOff>101600</xdr:colOff>
      <xdr:row>39</xdr:row>
      <xdr:rowOff>9840</xdr:rowOff>
    </xdr:to>
    <xdr:sp macro="" textlink="">
      <xdr:nvSpPr>
        <xdr:cNvPr id="543" name="フローチャート: 判断 542"/>
        <xdr:cNvSpPr/>
      </xdr:nvSpPr>
      <xdr:spPr>
        <a:xfrm>
          <a:off x="12763500" y="65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26368</xdr:rowOff>
    </xdr:from>
    <xdr:ext cx="469744" cy="259045"/>
    <xdr:sp macro="" textlink="">
      <xdr:nvSpPr>
        <xdr:cNvPr id="544" name="テキスト ボックス 543"/>
        <xdr:cNvSpPr txBox="1"/>
      </xdr:nvSpPr>
      <xdr:spPr>
        <a:xfrm>
          <a:off x="12579428" y="63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20712</xdr:rowOff>
    </xdr:from>
    <xdr:to>
      <xdr:col>85</xdr:col>
      <xdr:colOff>177800</xdr:colOff>
      <xdr:row>39</xdr:row>
      <xdr:rowOff>122312</xdr:rowOff>
    </xdr:to>
    <xdr:sp macro="" textlink="">
      <xdr:nvSpPr>
        <xdr:cNvPr id="550" name="楕円 549"/>
        <xdr:cNvSpPr/>
      </xdr:nvSpPr>
      <xdr:spPr>
        <a:xfrm>
          <a:off x="16268700" y="67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107089</xdr:rowOff>
    </xdr:from>
    <xdr:ext cx="378565" cy="259045"/>
    <xdr:sp macro="" textlink="">
      <xdr:nvSpPr>
        <xdr:cNvPr id="551" name="災害復旧事業費該当値テキスト"/>
        <xdr:cNvSpPr txBox="1"/>
      </xdr:nvSpPr>
      <xdr:spPr>
        <a:xfrm>
          <a:off x="16370300" y="6622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45205</xdr:rowOff>
    </xdr:from>
    <xdr:to>
      <xdr:col>81</xdr:col>
      <xdr:colOff>101600</xdr:colOff>
      <xdr:row>39</xdr:row>
      <xdr:rowOff>146805</xdr:rowOff>
    </xdr:to>
    <xdr:sp macro="" textlink="">
      <xdr:nvSpPr>
        <xdr:cNvPr id="552" name="楕円 551"/>
        <xdr:cNvSpPr/>
      </xdr:nvSpPr>
      <xdr:spPr>
        <a:xfrm>
          <a:off x="15430500" y="67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137932</xdr:rowOff>
    </xdr:from>
    <xdr:ext cx="313932" cy="259045"/>
    <xdr:sp macro="" textlink="">
      <xdr:nvSpPr>
        <xdr:cNvPr id="553" name="テキスト ボックス 552"/>
        <xdr:cNvSpPr txBox="1"/>
      </xdr:nvSpPr>
      <xdr:spPr>
        <a:xfrm>
          <a:off x="15324333" y="6824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21561</xdr:rowOff>
    </xdr:from>
    <xdr:to>
      <xdr:col>76</xdr:col>
      <xdr:colOff>165100</xdr:colOff>
      <xdr:row>39</xdr:row>
      <xdr:rowOff>123161</xdr:rowOff>
    </xdr:to>
    <xdr:sp macro="" textlink="">
      <xdr:nvSpPr>
        <xdr:cNvPr id="554" name="楕円 553"/>
        <xdr:cNvSpPr/>
      </xdr:nvSpPr>
      <xdr:spPr>
        <a:xfrm>
          <a:off x="14541500" y="670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114288</xdr:rowOff>
    </xdr:from>
    <xdr:ext cx="378565" cy="259045"/>
    <xdr:sp macro="" textlink="">
      <xdr:nvSpPr>
        <xdr:cNvPr id="555" name="テキスト ボックス 554"/>
        <xdr:cNvSpPr txBox="1"/>
      </xdr:nvSpPr>
      <xdr:spPr>
        <a:xfrm>
          <a:off x="14403017" y="6800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21953</xdr:rowOff>
    </xdr:from>
    <xdr:to>
      <xdr:col>72</xdr:col>
      <xdr:colOff>38100</xdr:colOff>
      <xdr:row>39</xdr:row>
      <xdr:rowOff>123553</xdr:rowOff>
    </xdr:to>
    <xdr:sp macro="" textlink="">
      <xdr:nvSpPr>
        <xdr:cNvPr id="556" name="楕円 555"/>
        <xdr:cNvSpPr/>
      </xdr:nvSpPr>
      <xdr:spPr>
        <a:xfrm>
          <a:off x="13652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114680</xdr:rowOff>
    </xdr:from>
    <xdr:ext cx="378565" cy="259045"/>
    <xdr:sp macro="" textlink="">
      <xdr:nvSpPr>
        <xdr:cNvPr id="557" name="テキスト ボックス 556"/>
        <xdr:cNvSpPr txBox="1"/>
      </xdr:nvSpPr>
      <xdr:spPr>
        <a:xfrm>
          <a:off x="13514017" y="680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46086</xdr:rowOff>
    </xdr:from>
    <xdr:to>
      <xdr:col>67</xdr:col>
      <xdr:colOff>101600</xdr:colOff>
      <xdr:row>39</xdr:row>
      <xdr:rowOff>147686</xdr:rowOff>
    </xdr:to>
    <xdr:sp macro="" textlink="">
      <xdr:nvSpPr>
        <xdr:cNvPr id="558" name="楕円 557"/>
        <xdr:cNvSpPr/>
      </xdr:nvSpPr>
      <xdr:spPr>
        <a:xfrm>
          <a:off x="12763500" y="67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138813</xdr:rowOff>
    </xdr:from>
    <xdr:ext cx="313932" cy="259045"/>
    <xdr:sp macro="" textlink="">
      <xdr:nvSpPr>
        <xdr:cNvPr id="559" name="テキスト ボックス 558"/>
        <xdr:cNvSpPr txBox="1"/>
      </xdr:nvSpPr>
      <xdr:spPr>
        <a:xfrm>
          <a:off x="12657333" y="6825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9" name="テキスト ボックス 61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1" name="テキスト ボックス 62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69939</xdr:rowOff>
    </xdr:from>
    <xdr:to>
      <xdr:col>85</xdr:col>
      <xdr:colOff>126364</xdr:colOff>
      <xdr:row>79</xdr:row>
      <xdr:rowOff>4902</xdr:rowOff>
    </xdr:to>
    <xdr:cxnSp macro="">
      <xdr:nvCxnSpPr>
        <xdr:cNvPr id="633" name="直線コネクタ 632"/>
        <xdr:cNvCxnSpPr/>
      </xdr:nvCxnSpPr>
      <xdr:spPr>
        <a:xfrm flipV="1">
          <a:off x="16317595" y="12242889"/>
          <a:ext cx="1269" cy="130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8729</xdr:rowOff>
    </xdr:from>
    <xdr:ext cx="534377" cy="259045"/>
    <xdr:sp macro="" textlink="">
      <xdr:nvSpPr>
        <xdr:cNvPr id="634" name="公債費最小値テキスト"/>
        <xdr:cNvSpPr txBox="1"/>
      </xdr:nvSpPr>
      <xdr:spPr>
        <a:xfrm>
          <a:off x="16370300" y="135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4902</xdr:rowOff>
    </xdr:from>
    <xdr:to>
      <xdr:col>86</xdr:col>
      <xdr:colOff>25400</xdr:colOff>
      <xdr:row>79</xdr:row>
      <xdr:rowOff>4902</xdr:rowOff>
    </xdr:to>
    <xdr:cxnSp macro="">
      <xdr:nvCxnSpPr>
        <xdr:cNvPr id="635" name="直線コネクタ 634"/>
        <xdr:cNvCxnSpPr/>
      </xdr:nvCxnSpPr>
      <xdr:spPr>
        <a:xfrm>
          <a:off x="16230600" y="1354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16616</xdr:rowOff>
    </xdr:from>
    <xdr:ext cx="534377" cy="259045"/>
    <xdr:sp macro="" textlink="">
      <xdr:nvSpPr>
        <xdr:cNvPr id="636" name="公債費最大値テキスト"/>
        <xdr:cNvSpPr txBox="1"/>
      </xdr:nvSpPr>
      <xdr:spPr>
        <a:xfrm>
          <a:off x="16370300" y="120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69939</xdr:rowOff>
    </xdr:from>
    <xdr:to>
      <xdr:col>86</xdr:col>
      <xdr:colOff>25400</xdr:colOff>
      <xdr:row>71</xdr:row>
      <xdr:rowOff>69939</xdr:rowOff>
    </xdr:to>
    <xdr:cxnSp macro="">
      <xdr:nvCxnSpPr>
        <xdr:cNvPr id="637" name="直線コネクタ 636"/>
        <xdr:cNvCxnSpPr/>
      </xdr:nvCxnSpPr>
      <xdr:spPr>
        <a:xfrm>
          <a:off x="16230600" y="1224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150520</xdr:rowOff>
    </xdr:from>
    <xdr:to>
      <xdr:col>85</xdr:col>
      <xdr:colOff>127000</xdr:colOff>
      <xdr:row>72</xdr:row>
      <xdr:rowOff>76416</xdr:rowOff>
    </xdr:to>
    <xdr:cxnSp macro="">
      <xdr:nvCxnSpPr>
        <xdr:cNvPr id="638" name="直線コネクタ 637"/>
        <xdr:cNvCxnSpPr/>
      </xdr:nvCxnSpPr>
      <xdr:spPr>
        <a:xfrm flipV="1">
          <a:off x="15481300" y="12323470"/>
          <a:ext cx="838200" cy="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147337</xdr:rowOff>
    </xdr:from>
    <xdr:ext cx="534377" cy="259045"/>
    <xdr:sp macro="" textlink="">
      <xdr:nvSpPr>
        <xdr:cNvPr id="639" name="公債費平均値テキスト"/>
        <xdr:cNvSpPr txBox="1"/>
      </xdr:nvSpPr>
      <xdr:spPr>
        <a:xfrm>
          <a:off x="16370300" y="1266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168910</xdr:rowOff>
    </xdr:from>
    <xdr:to>
      <xdr:col>85</xdr:col>
      <xdr:colOff>177800</xdr:colOff>
      <xdr:row>74</xdr:row>
      <xdr:rowOff>99060</xdr:rowOff>
    </xdr:to>
    <xdr:sp macro="" textlink="">
      <xdr:nvSpPr>
        <xdr:cNvPr id="640" name="フローチャート: 判断 639"/>
        <xdr:cNvSpPr/>
      </xdr:nvSpPr>
      <xdr:spPr>
        <a:xfrm>
          <a:off x="162687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76416</xdr:rowOff>
    </xdr:from>
    <xdr:to>
      <xdr:col>81</xdr:col>
      <xdr:colOff>50800</xdr:colOff>
      <xdr:row>72</xdr:row>
      <xdr:rowOff>76873</xdr:rowOff>
    </xdr:to>
    <xdr:cxnSp macro="">
      <xdr:nvCxnSpPr>
        <xdr:cNvPr id="641" name="直線コネクタ 640"/>
        <xdr:cNvCxnSpPr/>
      </xdr:nvCxnSpPr>
      <xdr:spPr>
        <a:xfrm flipV="1">
          <a:off x="14592300" y="124208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139154</xdr:rowOff>
    </xdr:from>
    <xdr:to>
      <xdr:col>81</xdr:col>
      <xdr:colOff>101600</xdr:colOff>
      <xdr:row>74</xdr:row>
      <xdr:rowOff>69304</xdr:rowOff>
    </xdr:to>
    <xdr:sp macro="" textlink="">
      <xdr:nvSpPr>
        <xdr:cNvPr id="642" name="フローチャート: 判断 641"/>
        <xdr:cNvSpPr/>
      </xdr:nvSpPr>
      <xdr:spPr>
        <a:xfrm>
          <a:off x="15430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60431</xdr:rowOff>
    </xdr:from>
    <xdr:ext cx="534377" cy="259045"/>
    <xdr:sp macro="" textlink="">
      <xdr:nvSpPr>
        <xdr:cNvPr id="643" name="テキスト ボックス 642"/>
        <xdr:cNvSpPr txBox="1"/>
      </xdr:nvSpPr>
      <xdr:spPr>
        <a:xfrm>
          <a:off x="15214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76873</xdr:rowOff>
    </xdr:from>
    <xdr:to>
      <xdr:col>76</xdr:col>
      <xdr:colOff>114300</xdr:colOff>
      <xdr:row>72</xdr:row>
      <xdr:rowOff>92304</xdr:rowOff>
    </xdr:to>
    <xdr:cxnSp macro="">
      <xdr:nvCxnSpPr>
        <xdr:cNvPr id="644" name="直線コネクタ 643"/>
        <xdr:cNvCxnSpPr/>
      </xdr:nvCxnSpPr>
      <xdr:spPr>
        <a:xfrm flipV="1">
          <a:off x="13703300" y="12421273"/>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113741</xdr:rowOff>
    </xdr:from>
    <xdr:to>
      <xdr:col>76</xdr:col>
      <xdr:colOff>165100</xdr:colOff>
      <xdr:row>74</xdr:row>
      <xdr:rowOff>43891</xdr:rowOff>
    </xdr:to>
    <xdr:sp macro="" textlink="">
      <xdr:nvSpPr>
        <xdr:cNvPr id="645" name="フローチャート: 判断 644"/>
        <xdr:cNvSpPr/>
      </xdr:nvSpPr>
      <xdr:spPr>
        <a:xfrm>
          <a:off x="14541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35018</xdr:rowOff>
    </xdr:from>
    <xdr:ext cx="534377" cy="259045"/>
    <xdr:sp macro="" textlink="">
      <xdr:nvSpPr>
        <xdr:cNvPr id="646" name="テキスト ボックス 645"/>
        <xdr:cNvSpPr txBox="1"/>
      </xdr:nvSpPr>
      <xdr:spPr>
        <a:xfrm>
          <a:off x="14325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70739</xdr:rowOff>
    </xdr:from>
    <xdr:to>
      <xdr:col>71</xdr:col>
      <xdr:colOff>177800</xdr:colOff>
      <xdr:row>72</xdr:row>
      <xdr:rowOff>92304</xdr:rowOff>
    </xdr:to>
    <xdr:cxnSp macro="">
      <xdr:nvCxnSpPr>
        <xdr:cNvPr id="647" name="直線コネクタ 646"/>
        <xdr:cNvCxnSpPr/>
      </xdr:nvCxnSpPr>
      <xdr:spPr>
        <a:xfrm>
          <a:off x="12814300" y="12415139"/>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114808</xdr:rowOff>
    </xdr:from>
    <xdr:to>
      <xdr:col>72</xdr:col>
      <xdr:colOff>38100</xdr:colOff>
      <xdr:row>73</xdr:row>
      <xdr:rowOff>44958</xdr:rowOff>
    </xdr:to>
    <xdr:sp macro="" textlink="">
      <xdr:nvSpPr>
        <xdr:cNvPr id="648" name="フローチャート: 判断 647"/>
        <xdr:cNvSpPr/>
      </xdr:nvSpPr>
      <xdr:spPr>
        <a:xfrm>
          <a:off x="13652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36085</xdr:rowOff>
    </xdr:from>
    <xdr:ext cx="534377" cy="259045"/>
    <xdr:sp macro="" textlink="">
      <xdr:nvSpPr>
        <xdr:cNvPr id="649" name="テキスト ボックス 648"/>
        <xdr:cNvSpPr txBox="1"/>
      </xdr:nvSpPr>
      <xdr:spPr>
        <a:xfrm>
          <a:off x="13436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26950</xdr:rowOff>
    </xdr:from>
    <xdr:to>
      <xdr:col>67</xdr:col>
      <xdr:colOff>101600</xdr:colOff>
      <xdr:row>73</xdr:row>
      <xdr:rowOff>128550</xdr:rowOff>
    </xdr:to>
    <xdr:sp macro="" textlink="">
      <xdr:nvSpPr>
        <xdr:cNvPr id="650" name="フローチャート: 判断 649"/>
        <xdr:cNvSpPr/>
      </xdr:nvSpPr>
      <xdr:spPr>
        <a:xfrm>
          <a:off x="12763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119677</xdr:rowOff>
    </xdr:from>
    <xdr:ext cx="534377" cy="259045"/>
    <xdr:sp macro="" textlink="">
      <xdr:nvSpPr>
        <xdr:cNvPr id="651" name="テキスト ボックス 650"/>
        <xdr:cNvSpPr txBox="1"/>
      </xdr:nvSpPr>
      <xdr:spPr>
        <a:xfrm>
          <a:off x="12547111" y="1263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99720</xdr:rowOff>
    </xdr:from>
    <xdr:to>
      <xdr:col>85</xdr:col>
      <xdr:colOff>177800</xdr:colOff>
      <xdr:row>72</xdr:row>
      <xdr:rowOff>29870</xdr:rowOff>
    </xdr:to>
    <xdr:sp macro="" textlink="">
      <xdr:nvSpPr>
        <xdr:cNvPr id="657" name="楕円 656"/>
        <xdr:cNvSpPr/>
      </xdr:nvSpPr>
      <xdr:spPr>
        <a:xfrm>
          <a:off x="16268700" y="122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14647</xdr:rowOff>
    </xdr:from>
    <xdr:ext cx="534377" cy="259045"/>
    <xdr:sp macro="" textlink="">
      <xdr:nvSpPr>
        <xdr:cNvPr id="658" name="公債費該当値テキスト"/>
        <xdr:cNvSpPr txBox="1"/>
      </xdr:nvSpPr>
      <xdr:spPr>
        <a:xfrm>
          <a:off x="16370300" y="1218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25616</xdr:rowOff>
    </xdr:from>
    <xdr:to>
      <xdr:col>81</xdr:col>
      <xdr:colOff>101600</xdr:colOff>
      <xdr:row>72</xdr:row>
      <xdr:rowOff>127216</xdr:rowOff>
    </xdr:to>
    <xdr:sp macro="" textlink="">
      <xdr:nvSpPr>
        <xdr:cNvPr id="659" name="楕円 658"/>
        <xdr:cNvSpPr/>
      </xdr:nvSpPr>
      <xdr:spPr>
        <a:xfrm>
          <a:off x="15430500" y="123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143743</xdr:rowOff>
    </xdr:from>
    <xdr:ext cx="534377" cy="259045"/>
    <xdr:sp macro="" textlink="">
      <xdr:nvSpPr>
        <xdr:cNvPr id="660" name="テキスト ボックス 659"/>
        <xdr:cNvSpPr txBox="1"/>
      </xdr:nvSpPr>
      <xdr:spPr>
        <a:xfrm>
          <a:off x="15214111" y="121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26073</xdr:rowOff>
    </xdr:from>
    <xdr:to>
      <xdr:col>76</xdr:col>
      <xdr:colOff>165100</xdr:colOff>
      <xdr:row>72</xdr:row>
      <xdr:rowOff>127673</xdr:rowOff>
    </xdr:to>
    <xdr:sp macro="" textlink="">
      <xdr:nvSpPr>
        <xdr:cNvPr id="661" name="楕円 660"/>
        <xdr:cNvSpPr/>
      </xdr:nvSpPr>
      <xdr:spPr>
        <a:xfrm>
          <a:off x="14541500" y="123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144200</xdr:rowOff>
    </xdr:from>
    <xdr:ext cx="534377" cy="259045"/>
    <xdr:sp macro="" textlink="">
      <xdr:nvSpPr>
        <xdr:cNvPr id="662" name="テキスト ボックス 661"/>
        <xdr:cNvSpPr txBox="1"/>
      </xdr:nvSpPr>
      <xdr:spPr>
        <a:xfrm>
          <a:off x="14325111" y="1214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41504</xdr:rowOff>
    </xdr:from>
    <xdr:to>
      <xdr:col>72</xdr:col>
      <xdr:colOff>38100</xdr:colOff>
      <xdr:row>72</xdr:row>
      <xdr:rowOff>143104</xdr:rowOff>
    </xdr:to>
    <xdr:sp macro="" textlink="">
      <xdr:nvSpPr>
        <xdr:cNvPr id="663" name="楕円 662"/>
        <xdr:cNvSpPr/>
      </xdr:nvSpPr>
      <xdr:spPr>
        <a:xfrm>
          <a:off x="13652500" y="1238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159631</xdr:rowOff>
    </xdr:from>
    <xdr:ext cx="534377" cy="259045"/>
    <xdr:sp macro="" textlink="">
      <xdr:nvSpPr>
        <xdr:cNvPr id="664" name="テキスト ボックス 663"/>
        <xdr:cNvSpPr txBox="1"/>
      </xdr:nvSpPr>
      <xdr:spPr>
        <a:xfrm>
          <a:off x="13436111" y="1216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19939</xdr:rowOff>
    </xdr:from>
    <xdr:to>
      <xdr:col>67</xdr:col>
      <xdr:colOff>101600</xdr:colOff>
      <xdr:row>72</xdr:row>
      <xdr:rowOff>121539</xdr:rowOff>
    </xdr:to>
    <xdr:sp macro="" textlink="">
      <xdr:nvSpPr>
        <xdr:cNvPr id="665" name="楕円 664"/>
        <xdr:cNvSpPr/>
      </xdr:nvSpPr>
      <xdr:spPr>
        <a:xfrm>
          <a:off x="12763500" y="123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138066</xdr:rowOff>
    </xdr:from>
    <xdr:ext cx="534377" cy="259045"/>
    <xdr:sp macro="" textlink="">
      <xdr:nvSpPr>
        <xdr:cNvPr id="666" name="テキスト ボックス 665"/>
        <xdr:cNvSpPr txBox="1"/>
      </xdr:nvSpPr>
      <xdr:spPr>
        <a:xfrm>
          <a:off x="12547111" y="121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65359</xdr:rowOff>
    </xdr:from>
    <xdr:to>
      <xdr:col>85</xdr:col>
      <xdr:colOff>126364</xdr:colOff>
      <xdr:row>98</xdr:row>
      <xdr:rowOff>139198</xdr:rowOff>
    </xdr:to>
    <xdr:cxnSp macro="">
      <xdr:nvCxnSpPr>
        <xdr:cNvPr id="688" name="直線コネクタ 687"/>
        <xdr:cNvCxnSpPr/>
      </xdr:nvCxnSpPr>
      <xdr:spPr>
        <a:xfrm flipV="1">
          <a:off x="16317595" y="15495859"/>
          <a:ext cx="1269" cy="144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89"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90" name="直線コネクタ 689"/>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12036</xdr:rowOff>
    </xdr:from>
    <xdr:ext cx="534377" cy="259045"/>
    <xdr:sp macro="" textlink="">
      <xdr:nvSpPr>
        <xdr:cNvPr id="691" name="積立金最大値テキスト"/>
        <xdr:cNvSpPr txBox="1"/>
      </xdr:nvSpPr>
      <xdr:spPr>
        <a:xfrm>
          <a:off x="16370300" y="152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65359</xdr:rowOff>
    </xdr:from>
    <xdr:to>
      <xdr:col>86</xdr:col>
      <xdr:colOff>25400</xdr:colOff>
      <xdr:row>90</xdr:row>
      <xdr:rowOff>65359</xdr:rowOff>
    </xdr:to>
    <xdr:cxnSp macro="">
      <xdr:nvCxnSpPr>
        <xdr:cNvPr id="692" name="直線コネクタ 691"/>
        <xdr:cNvCxnSpPr/>
      </xdr:nvCxnSpPr>
      <xdr:spPr>
        <a:xfrm>
          <a:off x="16230600" y="1549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111719</xdr:rowOff>
    </xdr:from>
    <xdr:to>
      <xdr:col>85</xdr:col>
      <xdr:colOff>127000</xdr:colOff>
      <xdr:row>98</xdr:row>
      <xdr:rowOff>45059</xdr:rowOff>
    </xdr:to>
    <xdr:cxnSp macro="">
      <xdr:nvCxnSpPr>
        <xdr:cNvPr id="693" name="直線コネクタ 692"/>
        <xdr:cNvCxnSpPr/>
      </xdr:nvCxnSpPr>
      <xdr:spPr>
        <a:xfrm flipV="1">
          <a:off x="15481300" y="16742369"/>
          <a:ext cx="838200" cy="10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108256</xdr:rowOff>
    </xdr:from>
    <xdr:ext cx="534377" cy="259045"/>
    <xdr:sp macro="" textlink="">
      <xdr:nvSpPr>
        <xdr:cNvPr id="694" name="積立金平均値テキスト"/>
        <xdr:cNvSpPr txBox="1"/>
      </xdr:nvSpPr>
      <xdr:spPr>
        <a:xfrm>
          <a:off x="16370300" y="16224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85379</xdr:rowOff>
    </xdr:from>
    <xdr:to>
      <xdr:col>85</xdr:col>
      <xdr:colOff>177800</xdr:colOff>
      <xdr:row>96</xdr:row>
      <xdr:rowOff>15529</xdr:rowOff>
    </xdr:to>
    <xdr:sp macro="" textlink="">
      <xdr:nvSpPr>
        <xdr:cNvPr id="695" name="フローチャート: 判断 694"/>
        <xdr:cNvSpPr/>
      </xdr:nvSpPr>
      <xdr:spPr>
        <a:xfrm>
          <a:off x="162687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17673</xdr:rowOff>
    </xdr:from>
    <xdr:to>
      <xdr:col>81</xdr:col>
      <xdr:colOff>50800</xdr:colOff>
      <xdr:row>98</xdr:row>
      <xdr:rowOff>45059</xdr:rowOff>
    </xdr:to>
    <xdr:cxnSp macro="">
      <xdr:nvCxnSpPr>
        <xdr:cNvPr id="696" name="直線コネクタ 695"/>
        <xdr:cNvCxnSpPr/>
      </xdr:nvCxnSpPr>
      <xdr:spPr>
        <a:xfrm>
          <a:off x="14592300" y="16648323"/>
          <a:ext cx="889000" cy="19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11633</xdr:rowOff>
    </xdr:from>
    <xdr:to>
      <xdr:col>81</xdr:col>
      <xdr:colOff>101600</xdr:colOff>
      <xdr:row>95</xdr:row>
      <xdr:rowOff>113233</xdr:rowOff>
    </xdr:to>
    <xdr:sp macro="" textlink="">
      <xdr:nvSpPr>
        <xdr:cNvPr id="697" name="フローチャート: 判断 696"/>
        <xdr:cNvSpPr/>
      </xdr:nvSpPr>
      <xdr:spPr>
        <a:xfrm>
          <a:off x="15430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129760</xdr:rowOff>
    </xdr:from>
    <xdr:ext cx="534377" cy="259045"/>
    <xdr:sp macro="" textlink="">
      <xdr:nvSpPr>
        <xdr:cNvPr id="698" name="テキスト ボックス 697"/>
        <xdr:cNvSpPr txBox="1"/>
      </xdr:nvSpPr>
      <xdr:spPr>
        <a:xfrm>
          <a:off x="15214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17673</xdr:rowOff>
    </xdr:from>
    <xdr:to>
      <xdr:col>76</xdr:col>
      <xdr:colOff>114300</xdr:colOff>
      <xdr:row>97</xdr:row>
      <xdr:rowOff>29332</xdr:rowOff>
    </xdr:to>
    <xdr:cxnSp macro="">
      <xdr:nvCxnSpPr>
        <xdr:cNvPr id="699" name="直線コネクタ 698"/>
        <xdr:cNvCxnSpPr/>
      </xdr:nvCxnSpPr>
      <xdr:spPr>
        <a:xfrm flipV="1">
          <a:off x="13703300" y="1664832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3632</xdr:rowOff>
    </xdr:from>
    <xdr:to>
      <xdr:col>76</xdr:col>
      <xdr:colOff>165100</xdr:colOff>
      <xdr:row>94</xdr:row>
      <xdr:rowOff>105232</xdr:rowOff>
    </xdr:to>
    <xdr:sp macro="" textlink="">
      <xdr:nvSpPr>
        <xdr:cNvPr id="700" name="フローチャート: 判断 699"/>
        <xdr:cNvSpPr/>
      </xdr:nvSpPr>
      <xdr:spPr>
        <a:xfrm>
          <a:off x="14541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121759</xdr:rowOff>
    </xdr:from>
    <xdr:ext cx="534377" cy="259045"/>
    <xdr:sp macro="" textlink="">
      <xdr:nvSpPr>
        <xdr:cNvPr id="701" name="テキスト ボックス 700"/>
        <xdr:cNvSpPr txBox="1"/>
      </xdr:nvSpPr>
      <xdr:spPr>
        <a:xfrm>
          <a:off x="14325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86664</xdr:rowOff>
    </xdr:from>
    <xdr:to>
      <xdr:col>71</xdr:col>
      <xdr:colOff>177800</xdr:colOff>
      <xdr:row>97</xdr:row>
      <xdr:rowOff>29332</xdr:rowOff>
    </xdr:to>
    <xdr:cxnSp macro="">
      <xdr:nvCxnSpPr>
        <xdr:cNvPr id="702" name="直線コネクタ 701"/>
        <xdr:cNvCxnSpPr/>
      </xdr:nvCxnSpPr>
      <xdr:spPr>
        <a:xfrm>
          <a:off x="12814300" y="16545864"/>
          <a:ext cx="889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82865</xdr:rowOff>
    </xdr:from>
    <xdr:to>
      <xdr:col>72</xdr:col>
      <xdr:colOff>38100</xdr:colOff>
      <xdr:row>94</xdr:row>
      <xdr:rowOff>13015</xdr:rowOff>
    </xdr:to>
    <xdr:sp macro="" textlink="">
      <xdr:nvSpPr>
        <xdr:cNvPr id="703" name="フローチャート: 判断 702"/>
        <xdr:cNvSpPr/>
      </xdr:nvSpPr>
      <xdr:spPr>
        <a:xfrm>
          <a:off x="13652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29542</xdr:rowOff>
    </xdr:from>
    <xdr:ext cx="534377" cy="259045"/>
    <xdr:sp macro="" textlink="">
      <xdr:nvSpPr>
        <xdr:cNvPr id="704" name="テキスト ボックス 703"/>
        <xdr:cNvSpPr txBox="1"/>
      </xdr:nvSpPr>
      <xdr:spPr>
        <a:xfrm>
          <a:off x="13436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105953</xdr:rowOff>
    </xdr:from>
    <xdr:to>
      <xdr:col>67</xdr:col>
      <xdr:colOff>101600</xdr:colOff>
      <xdr:row>94</xdr:row>
      <xdr:rowOff>36103</xdr:rowOff>
    </xdr:to>
    <xdr:sp macro="" textlink="">
      <xdr:nvSpPr>
        <xdr:cNvPr id="705" name="フローチャート: 判断 704"/>
        <xdr:cNvSpPr/>
      </xdr:nvSpPr>
      <xdr:spPr>
        <a:xfrm>
          <a:off x="12763500" y="1605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52630</xdr:rowOff>
    </xdr:from>
    <xdr:ext cx="534377" cy="259045"/>
    <xdr:sp macro="" textlink="">
      <xdr:nvSpPr>
        <xdr:cNvPr id="706" name="テキスト ボックス 705"/>
        <xdr:cNvSpPr txBox="1"/>
      </xdr:nvSpPr>
      <xdr:spPr>
        <a:xfrm>
          <a:off x="12547111" y="158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60919</xdr:rowOff>
    </xdr:from>
    <xdr:to>
      <xdr:col>85</xdr:col>
      <xdr:colOff>177800</xdr:colOff>
      <xdr:row>97</xdr:row>
      <xdr:rowOff>162519</xdr:rowOff>
    </xdr:to>
    <xdr:sp macro="" textlink="">
      <xdr:nvSpPr>
        <xdr:cNvPr id="712" name="楕円 711"/>
        <xdr:cNvSpPr/>
      </xdr:nvSpPr>
      <xdr:spPr>
        <a:xfrm>
          <a:off x="16268700" y="166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39346</xdr:rowOff>
    </xdr:from>
    <xdr:ext cx="469744" cy="259045"/>
    <xdr:sp macro="" textlink="">
      <xdr:nvSpPr>
        <xdr:cNvPr id="713" name="積立金該当値テキスト"/>
        <xdr:cNvSpPr txBox="1"/>
      </xdr:nvSpPr>
      <xdr:spPr>
        <a:xfrm>
          <a:off x="16370300" y="1666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165709</xdr:rowOff>
    </xdr:from>
    <xdr:to>
      <xdr:col>81</xdr:col>
      <xdr:colOff>101600</xdr:colOff>
      <xdr:row>98</xdr:row>
      <xdr:rowOff>95859</xdr:rowOff>
    </xdr:to>
    <xdr:sp macro="" textlink="">
      <xdr:nvSpPr>
        <xdr:cNvPr id="714" name="楕円 713"/>
        <xdr:cNvSpPr/>
      </xdr:nvSpPr>
      <xdr:spPr>
        <a:xfrm>
          <a:off x="15430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86986</xdr:rowOff>
    </xdr:from>
    <xdr:ext cx="469744" cy="259045"/>
    <xdr:sp macro="" textlink="">
      <xdr:nvSpPr>
        <xdr:cNvPr id="715" name="テキスト ボックス 714"/>
        <xdr:cNvSpPr txBox="1"/>
      </xdr:nvSpPr>
      <xdr:spPr>
        <a:xfrm>
          <a:off x="15246428" y="1688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138323</xdr:rowOff>
    </xdr:from>
    <xdr:to>
      <xdr:col>76</xdr:col>
      <xdr:colOff>165100</xdr:colOff>
      <xdr:row>97</xdr:row>
      <xdr:rowOff>68473</xdr:rowOff>
    </xdr:to>
    <xdr:sp macro="" textlink="">
      <xdr:nvSpPr>
        <xdr:cNvPr id="716" name="楕円 715"/>
        <xdr:cNvSpPr/>
      </xdr:nvSpPr>
      <xdr:spPr>
        <a:xfrm>
          <a:off x="14541500" y="1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59600</xdr:rowOff>
    </xdr:from>
    <xdr:ext cx="469744" cy="259045"/>
    <xdr:sp macro="" textlink="">
      <xdr:nvSpPr>
        <xdr:cNvPr id="717" name="テキスト ボックス 716"/>
        <xdr:cNvSpPr txBox="1"/>
      </xdr:nvSpPr>
      <xdr:spPr>
        <a:xfrm>
          <a:off x="14357428" y="166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149982</xdr:rowOff>
    </xdr:from>
    <xdr:to>
      <xdr:col>72</xdr:col>
      <xdr:colOff>38100</xdr:colOff>
      <xdr:row>97</xdr:row>
      <xdr:rowOff>80132</xdr:rowOff>
    </xdr:to>
    <xdr:sp macro="" textlink="">
      <xdr:nvSpPr>
        <xdr:cNvPr id="718" name="楕円 717"/>
        <xdr:cNvSpPr/>
      </xdr:nvSpPr>
      <xdr:spPr>
        <a:xfrm>
          <a:off x="13652500" y="166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71259</xdr:rowOff>
    </xdr:from>
    <xdr:ext cx="469744" cy="259045"/>
    <xdr:sp macro="" textlink="">
      <xdr:nvSpPr>
        <xdr:cNvPr id="719" name="テキスト ボックス 718"/>
        <xdr:cNvSpPr txBox="1"/>
      </xdr:nvSpPr>
      <xdr:spPr>
        <a:xfrm>
          <a:off x="13468428" y="1670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35864</xdr:rowOff>
    </xdr:from>
    <xdr:to>
      <xdr:col>67</xdr:col>
      <xdr:colOff>101600</xdr:colOff>
      <xdr:row>96</xdr:row>
      <xdr:rowOff>137464</xdr:rowOff>
    </xdr:to>
    <xdr:sp macro="" textlink="">
      <xdr:nvSpPr>
        <xdr:cNvPr id="720" name="楕円 719"/>
        <xdr:cNvSpPr/>
      </xdr:nvSpPr>
      <xdr:spPr>
        <a:xfrm>
          <a:off x="12763500" y="1649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128591</xdr:rowOff>
    </xdr:from>
    <xdr:ext cx="469744" cy="259045"/>
    <xdr:sp macro="" textlink="">
      <xdr:nvSpPr>
        <xdr:cNvPr id="721" name="テキスト ボックス 720"/>
        <xdr:cNvSpPr txBox="1"/>
      </xdr:nvSpPr>
      <xdr:spPr>
        <a:xfrm>
          <a:off x="12579428" y="165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157531</xdr:rowOff>
    </xdr:from>
    <xdr:to>
      <xdr:col>116</xdr:col>
      <xdr:colOff>62864</xdr:colOff>
      <xdr:row>38</xdr:row>
      <xdr:rowOff>139700</xdr:rowOff>
    </xdr:to>
    <xdr:cxnSp macro="">
      <xdr:nvCxnSpPr>
        <xdr:cNvPr id="743" name="直線コネクタ 742"/>
        <xdr:cNvCxnSpPr/>
      </xdr:nvCxnSpPr>
      <xdr:spPr>
        <a:xfrm flipV="1">
          <a:off x="22159595" y="5301031"/>
          <a:ext cx="1269" cy="135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104208</xdr:rowOff>
    </xdr:from>
    <xdr:ext cx="469744" cy="259045"/>
    <xdr:sp macro="" textlink="">
      <xdr:nvSpPr>
        <xdr:cNvPr id="746" name="投資及び出資金最大値テキスト"/>
        <xdr:cNvSpPr txBox="1"/>
      </xdr:nvSpPr>
      <xdr:spPr>
        <a:xfrm>
          <a:off x="22212300" y="507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157531</xdr:rowOff>
    </xdr:from>
    <xdr:to>
      <xdr:col>116</xdr:col>
      <xdr:colOff>152400</xdr:colOff>
      <xdr:row>30</xdr:row>
      <xdr:rowOff>157531</xdr:rowOff>
    </xdr:to>
    <xdr:cxnSp macro="">
      <xdr:nvCxnSpPr>
        <xdr:cNvPr id="747" name="直線コネクタ 746"/>
        <xdr:cNvCxnSpPr/>
      </xdr:nvCxnSpPr>
      <xdr:spPr>
        <a:xfrm>
          <a:off x="22072600" y="530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39311</xdr:rowOff>
    </xdr:from>
    <xdr:ext cx="469744" cy="259045"/>
    <xdr:sp macro="" textlink="">
      <xdr:nvSpPr>
        <xdr:cNvPr id="749" name="投資及び出資金平均値テキスト"/>
        <xdr:cNvSpPr txBox="1"/>
      </xdr:nvSpPr>
      <xdr:spPr>
        <a:xfrm>
          <a:off x="22212300" y="621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16434</xdr:rowOff>
    </xdr:from>
    <xdr:to>
      <xdr:col>116</xdr:col>
      <xdr:colOff>114300</xdr:colOff>
      <xdr:row>37</xdr:row>
      <xdr:rowOff>118034</xdr:rowOff>
    </xdr:to>
    <xdr:sp macro="" textlink="">
      <xdr:nvSpPr>
        <xdr:cNvPr id="750" name="フローチャート: 判断 749"/>
        <xdr:cNvSpPr/>
      </xdr:nvSpPr>
      <xdr:spPr>
        <a:xfrm>
          <a:off x="22110700" y="63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102159</xdr:rowOff>
    </xdr:from>
    <xdr:to>
      <xdr:col>112</xdr:col>
      <xdr:colOff>38100</xdr:colOff>
      <xdr:row>36</xdr:row>
      <xdr:rowOff>32309</xdr:rowOff>
    </xdr:to>
    <xdr:sp macro="" textlink="">
      <xdr:nvSpPr>
        <xdr:cNvPr id="752" name="フローチャート: 判断 751"/>
        <xdr:cNvSpPr/>
      </xdr:nvSpPr>
      <xdr:spPr>
        <a:xfrm>
          <a:off x="2127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48836</xdr:rowOff>
    </xdr:from>
    <xdr:ext cx="469744" cy="259045"/>
    <xdr:sp macro="" textlink="">
      <xdr:nvSpPr>
        <xdr:cNvPr id="753" name="テキスト ボックス 752"/>
        <xdr:cNvSpPr txBox="1"/>
      </xdr:nvSpPr>
      <xdr:spPr>
        <a:xfrm>
          <a:off x="21088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135992</xdr:rowOff>
    </xdr:from>
    <xdr:to>
      <xdr:col>107</xdr:col>
      <xdr:colOff>101600</xdr:colOff>
      <xdr:row>35</xdr:row>
      <xdr:rowOff>66142</xdr:rowOff>
    </xdr:to>
    <xdr:sp macro="" textlink="">
      <xdr:nvSpPr>
        <xdr:cNvPr id="755" name="フローチャート: 判断 754"/>
        <xdr:cNvSpPr/>
      </xdr:nvSpPr>
      <xdr:spPr>
        <a:xfrm>
          <a:off x="20383500" y="596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82669</xdr:rowOff>
    </xdr:from>
    <xdr:ext cx="469744" cy="259045"/>
    <xdr:sp macro="" textlink="">
      <xdr:nvSpPr>
        <xdr:cNvPr id="756" name="テキスト ボックス 755"/>
        <xdr:cNvSpPr txBox="1"/>
      </xdr:nvSpPr>
      <xdr:spPr>
        <a:xfrm>
          <a:off x="20199428" y="57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90272</xdr:rowOff>
    </xdr:from>
    <xdr:to>
      <xdr:col>102</xdr:col>
      <xdr:colOff>165100</xdr:colOff>
      <xdr:row>36</xdr:row>
      <xdr:rowOff>20422</xdr:rowOff>
    </xdr:to>
    <xdr:sp macro="" textlink="">
      <xdr:nvSpPr>
        <xdr:cNvPr id="758" name="フローチャート: 判断 757"/>
        <xdr:cNvSpPr/>
      </xdr:nvSpPr>
      <xdr:spPr>
        <a:xfrm>
          <a:off x="19494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36949</xdr:rowOff>
    </xdr:from>
    <xdr:ext cx="469744" cy="259045"/>
    <xdr:sp macro="" textlink="">
      <xdr:nvSpPr>
        <xdr:cNvPr id="759" name="テキスト ボックス 758"/>
        <xdr:cNvSpPr txBox="1"/>
      </xdr:nvSpPr>
      <xdr:spPr>
        <a:xfrm>
          <a:off x="19310428"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57810</xdr:rowOff>
    </xdr:from>
    <xdr:to>
      <xdr:col>98</xdr:col>
      <xdr:colOff>38100</xdr:colOff>
      <xdr:row>36</xdr:row>
      <xdr:rowOff>159410</xdr:rowOff>
    </xdr:to>
    <xdr:sp macro="" textlink="">
      <xdr:nvSpPr>
        <xdr:cNvPr id="760" name="フローチャート: 判断 759"/>
        <xdr:cNvSpPr/>
      </xdr:nvSpPr>
      <xdr:spPr>
        <a:xfrm>
          <a:off x="18605500" y="6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4487</xdr:rowOff>
    </xdr:from>
    <xdr:ext cx="469744" cy="259045"/>
    <xdr:sp macro="" textlink="">
      <xdr:nvSpPr>
        <xdr:cNvPr id="761" name="テキスト ボックス 760"/>
        <xdr:cNvSpPr txBox="1"/>
      </xdr:nvSpPr>
      <xdr:spPr>
        <a:xfrm>
          <a:off x="18421428" y="60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33127</xdr:rowOff>
    </xdr:from>
    <xdr:to>
      <xdr:col>116</xdr:col>
      <xdr:colOff>62864</xdr:colOff>
      <xdr:row>58</xdr:row>
      <xdr:rowOff>135403</xdr:rowOff>
    </xdr:to>
    <xdr:cxnSp macro="">
      <xdr:nvCxnSpPr>
        <xdr:cNvPr id="798" name="直線コネクタ 797"/>
        <xdr:cNvCxnSpPr/>
      </xdr:nvCxnSpPr>
      <xdr:spPr>
        <a:xfrm flipV="1">
          <a:off x="22159595" y="8777077"/>
          <a:ext cx="1269" cy="130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139230</xdr:rowOff>
    </xdr:from>
    <xdr:ext cx="313932" cy="259045"/>
    <xdr:sp macro="" textlink="">
      <xdr:nvSpPr>
        <xdr:cNvPr id="799" name="貸付金最小値テキスト"/>
        <xdr:cNvSpPr txBox="1"/>
      </xdr:nvSpPr>
      <xdr:spPr>
        <a:xfrm>
          <a:off x="22212300" y="10083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135403</xdr:rowOff>
    </xdr:from>
    <xdr:to>
      <xdr:col>116</xdr:col>
      <xdr:colOff>152400</xdr:colOff>
      <xdr:row>58</xdr:row>
      <xdr:rowOff>135403</xdr:rowOff>
    </xdr:to>
    <xdr:cxnSp macro="">
      <xdr:nvCxnSpPr>
        <xdr:cNvPr id="800" name="直線コネクタ 799"/>
        <xdr:cNvCxnSpPr/>
      </xdr:nvCxnSpPr>
      <xdr:spPr>
        <a:xfrm>
          <a:off x="22072600" y="1007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151254</xdr:rowOff>
    </xdr:from>
    <xdr:ext cx="534377" cy="259045"/>
    <xdr:sp macro="" textlink="">
      <xdr:nvSpPr>
        <xdr:cNvPr id="801" name="貸付金最大値テキスト"/>
        <xdr:cNvSpPr txBox="1"/>
      </xdr:nvSpPr>
      <xdr:spPr>
        <a:xfrm>
          <a:off x="22212300" y="85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33127</xdr:rowOff>
    </xdr:from>
    <xdr:to>
      <xdr:col>116</xdr:col>
      <xdr:colOff>152400</xdr:colOff>
      <xdr:row>51</xdr:row>
      <xdr:rowOff>33127</xdr:rowOff>
    </xdr:to>
    <xdr:cxnSp macro="">
      <xdr:nvCxnSpPr>
        <xdr:cNvPr id="802" name="直線コネクタ 801"/>
        <xdr:cNvCxnSpPr/>
      </xdr:nvCxnSpPr>
      <xdr:spPr>
        <a:xfrm>
          <a:off x="22072600" y="87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99055</xdr:rowOff>
    </xdr:from>
    <xdr:to>
      <xdr:col>116</xdr:col>
      <xdr:colOff>63500</xdr:colOff>
      <xdr:row>57</xdr:row>
      <xdr:rowOff>101158</xdr:rowOff>
    </xdr:to>
    <xdr:cxnSp macro="">
      <xdr:nvCxnSpPr>
        <xdr:cNvPr id="803" name="直線コネクタ 802"/>
        <xdr:cNvCxnSpPr/>
      </xdr:nvCxnSpPr>
      <xdr:spPr>
        <a:xfrm flipV="1">
          <a:off x="21323300" y="9871705"/>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16360</xdr:rowOff>
    </xdr:from>
    <xdr:ext cx="469744" cy="259045"/>
    <xdr:sp macro="" textlink="">
      <xdr:nvSpPr>
        <xdr:cNvPr id="804" name="貸付金平均値テキスト"/>
        <xdr:cNvSpPr txBox="1"/>
      </xdr:nvSpPr>
      <xdr:spPr>
        <a:xfrm>
          <a:off x="22212300" y="9617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164933</xdr:rowOff>
    </xdr:from>
    <xdr:to>
      <xdr:col>116</xdr:col>
      <xdr:colOff>114300</xdr:colOff>
      <xdr:row>57</xdr:row>
      <xdr:rowOff>95083</xdr:rowOff>
    </xdr:to>
    <xdr:sp macro="" textlink="">
      <xdr:nvSpPr>
        <xdr:cNvPr id="805" name="フローチャート: 判断 804"/>
        <xdr:cNvSpPr/>
      </xdr:nvSpPr>
      <xdr:spPr>
        <a:xfrm>
          <a:off x="221107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101158</xdr:rowOff>
    </xdr:from>
    <xdr:to>
      <xdr:col>111</xdr:col>
      <xdr:colOff>177800</xdr:colOff>
      <xdr:row>57</xdr:row>
      <xdr:rowOff>102850</xdr:rowOff>
    </xdr:to>
    <xdr:cxnSp macro="">
      <xdr:nvCxnSpPr>
        <xdr:cNvPr id="806" name="直線コネクタ 805"/>
        <xdr:cNvCxnSpPr/>
      </xdr:nvCxnSpPr>
      <xdr:spPr>
        <a:xfrm flipV="1">
          <a:off x="20434300" y="987380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157160</xdr:rowOff>
    </xdr:from>
    <xdr:to>
      <xdr:col>112</xdr:col>
      <xdr:colOff>38100</xdr:colOff>
      <xdr:row>57</xdr:row>
      <xdr:rowOff>87310</xdr:rowOff>
    </xdr:to>
    <xdr:sp macro="" textlink="">
      <xdr:nvSpPr>
        <xdr:cNvPr id="807" name="フローチャート: 判断 806"/>
        <xdr:cNvSpPr/>
      </xdr:nvSpPr>
      <xdr:spPr>
        <a:xfrm>
          <a:off x="21272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103837</xdr:rowOff>
    </xdr:from>
    <xdr:ext cx="469744" cy="259045"/>
    <xdr:sp macro="" textlink="">
      <xdr:nvSpPr>
        <xdr:cNvPr id="808" name="テキスト ボックス 807"/>
        <xdr:cNvSpPr txBox="1"/>
      </xdr:nvSpPr>
      <xdr:spPr>
        <a:xfrm>
          <a:off x="21088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82641</xdr:rowOff>
    </xdr:from>
    <xdr:to>
      <xdr:col>107</xdr:col>
      <xdr:colOff>50800</xdr:colOff>
      <xdr:row>57</xdr:row>
      <xdr:rowOff>102850</xdr:rowOff>
    </xdr:to>
    <xdr:cxnSp macro="">
      <xdr:nvCxnSpPr>
        <xdr:cNvPr id="809" name="直線コネクタ 808"/>
        <xdr:cNvCxnSpPr/>
      </xdr:nvCxnSpPr>
      <xdr:spPr>
        <a:xfrm>
          <a:off x="19545300" y="9855291"/>
          <a:ext cx="889000" cy="2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146370</xdr:rowOff>
    </xdr:from>
    <xdr:to>
      <xdr:col>107</xdr:col>
      <xdr:colOff>101600</xdr:colOff>
      <xdr:row>57</xdr:row>
      <xdr:rowOff>76520</xdr:rowOff>
    </xdr:to>
    <xdr:sp macro="" textlink="">
      <xdr:nvSpPr>
        <xdr:cNvPr id="810" name="フローチャート: 判断 809"/>
        <xdr:cNvSpPr/>
      </xdr:nvSpPr>
      <xdr:spPr>
        <a:xfrm>
          <a:off x="20383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93047</xdr:rowOff>
    </xdr:from>
    <xdr:ext cx="469744" cy="259045"/>
    <xdr:sp macro="" textlink="">
      <xdr:nvSpPr>
        <xdr:cNvPr id="811" name="テキスト ボックス 810"/>
        <xdr:cNvSpPr txBox="1"/>
      </xdr:nvSpPr>
      <xdr:spPr>
        <a:xfrm>
          <a:off x="20199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82641</xdr:rowOff>
    </xdr:from>
    <xdr:to>
      <xdr:col>102</xdr:col>
      <xdr:colOff>114300</xdr:colOff>
      <xdr:row>57</xdr:row>
      <xdr:rowOff>84379</xdr:rowOff>
    </xdr:to>
    <xdr:cxnSp macro="">
      <xdr:nvCxnSpPr>
        <xdr:cNvPr id="812" name="直線コネクタ 811"/>
        <xdr:cNvCxnSpPr/>
      </xdr:nvCxnSpPr>
      <xdr:spPr>
        <a:xfrm flipV="1">
          <a:off x="18656300" y="985529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137637</xdr:rowOff>
    </xdr:from>
    <xdr:to>
      <xdr:col>102</xdr:col>
      <xdr:colOff>165100</xdr:colOff>
      <xdr:row>57</xdr:row>
      <xdr:rowOff>67787</xdr:rowOff>
    </xdr:to>
    <xdr:sp macro="" textlink="">
      <xdr:nvSpPr>
        <xdr:cNvPr id="813" name="フローチャート: 判断 812"/>
        <xdr:cNvSpPr/>
      </xdr:nvSpPr>
      <xdr:spPr>
        <a:xfrm>
          <a:off x="19494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84314</xdr:rowOff>
    </xdr:from>
    <xdr:ext cx="469744" cy="259045"/>
    <xdr:sp macro="" textlink="">
      <xdr:nvSpPr>
        <xdr:cNvPr id="814" name="テキスト ボックス 813"/>
        <xdr:cNvSpPr txBox="1"/>
      </xdr:nvSpPr>
      <xdr:spPr>
        <a:xfrm>
          <a:off x="19310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10673</xdr:rowOff>
    </xdr:from>
    <xdr:to>
      <xdr:col>98</xdr:col>
      <xdr:colOff>38100</xdr:colOff>
      <xdr:row>57</xdr:row>
      <xdr:rowOff>112273</xdr:rowOff>
    </xdr:to>
    <xdr:sp macro="" textlink="">
      <xdr:nvSpPr>
        <xdr:cNvPr id="815" name="フローチャート: 判断 814"/>
        <xdr:cNvSpPr/>
      </xdr:nvSpPr>
      <xdr:spPr>
        <a:xfrm>
          <a:off x="18605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128800</xdr:rowOff>
    </xdr:from>
    <xdr:ext cx="469744" cy="259045"/>
    <xdr:sp macro="" textlink="">
      <xdr:nvSpPr>
        <xdr:cNvPr id="816" name="テキスト ボックス 815"/>
        <xdr:cNvSpPr txBox="1"/>
      </xdr:nvSpPr>
      <xdr:spPr>
        <a:xfrm>
          <a:off x="18421428"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48255</xdr:rowOff>
    </xdr:from>
    <xdr:to>
      <xdr:col>116</xdr:col>
      <xdr:colOff>114300</xdr:colOff>
      <xdr:row>57</xdr:row>
      <xdr:rowOff>149855</xdr:rowOff>
    </xdr:to>
    <xdr:sp macro="" textlink="">
      <xdr:nvSpPr>
        <xdr:cNvPr id="822" name="楕円 821"/>
        <xdr:cNvSpPr/>
      </xdr:nvSpPr>
      <xdr:spPr>
        <a:xfrm>
          <a:off x="22110700" y="98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26682</xdr:rowOff>
    </xdr:from>
    <xdr:ext cx="469744" cy="259045"/>
    <xdr:sp macro="" textlink="">
      <xdr:nvSpPr>
        <xdr:cNvPr id="823" name="貸付金該当値テキスト"/>
        <xdr:cNvSpPr txBox="1"/>
      </xdr:nvSpPr>
      <xdr:spPr>
        <a:xfrm>
          <a:off x="22212300" y="979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50358</xdr:rowOff>
    </xdr:from>
    <xdr:to>
      <xdr:col>112</xdr:col>
      <xdr:colOff>38100</xdr:colOff>
      <xdr:row>57</xdr:row>
      <xdr:rowOff>151958</xdr:rowOff>
    </xdr:to>
    <xdr:sp macro="" textlink="">
      <xdr:nvSpPr>
        <xdr:cNvPr id="824" name="楕円 823"/>
        <xdr:cNvSpPr/>
      </xdr:nvSpPr>
      <xdr:spPr>
        <a:xfrm>
          <a:off x="21272500" y="98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143085</xdr:rowOff>
    </xdr:from>
    <xdr:ext cx="469744" cy="259045"/>
    <xdr:sp macro="" textlink="">
      <xdr:nvSpPr>
        <xdr:cNvPr id="825" name="テキスト ボックス 824"/>
        <xdr:cNvSpPr txBox="1"/>
      </xdr:nvSpPr>
      <xdr:spPr>
        <a:xfrm>
          <a:off x="21088428" y="991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52050</xdr:rowOff>
    </xdr:from>
    <xdr:to>
      <xdr:col>107</xdr:col>
      <xdr:colOff>101600</xdr:colOff>
      <xdr:row>57</xdr:row>
      <xdr:rowOff>153650</xdr:rowOff>
    </xdr:to>
    <xdr:sp macro="" textlink="">
      <xdr:nvSpPr>
        <xdr:cNvPr id="826" name="楕円 825"/>
        <xdr:cNvSpPr/>
      </xdr:nvSpPr>
      <xdr:spPr>
        <a:xfrm>
          <a:off x="20383500" y="98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144777</xdr:rowOff>
    </xdr:from>
    <xdr:ext cx="469744" cy="259045"/>
    <xdr:sp macro="" textlink="">
      <xdr:nvSpPr>
        <xdr:cNvPr id="827" name="テキスト ボックス 826"/>
        <xdr:cNvSpPr txBox="1"/>
      </xdr:nvSpPr>
      <xdr:spPr>
        <a:xfrm>
          <a:off x="20199428" y="99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31841</xdr:rowOff>
    </xdr:from>
    <xdr:to>
      <xdr:col>102</xdr:col>
      <xdr:colOff>165100</xdr:colOff>
      <xdr:row>57</xdr:row>
      <xdr:rowOff>133441</xdr:rowOff>
    </xdr:to>
    <xdr:sp macro="" textlink="">
      <xdr:nvSpPr>
        <xdr:cNvPr id="828" name="楕円 827"/>
        <xdr:cNvSpPr/>
      </xdr:nvSpPr>
      <xdr:spPr>
        <a:xfrm>
          <a:off x="19494500" y="980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124568</xdr:rowOff>
    </xdr:from>
    <xdr:ext cx="469744" cy="259045"/>
    <xdr:sp macro="" textlink="">
      <xdr:nvSpPr>
        <xdr:cNvPr id="829" name="テキスト ボックス 828"/>
        <xdr:cNvSpPr txBox="1"/>
      </xdr:nvSpPr>
      <xdr:spPr>
        <a:xfrm>
          <a:off x="19310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33579</xdr:rowOff>
    </xdr:from>
    <xdr:to>
      <xdr:col>98</xdr:col>
      <xdr:colOff>38100</xdr:colOff>
      <xdr:row>57</xdr:row>
      <xdr:rowOff>135179</xdr:rowOff>
    </xdr:to>
    <xdr:sp macro="" textlink="">
      <xdr:nvSpPr>
        <xdr:cNvPr id="830" name="楕円 829"/>
        <xdr:cNvSpPr/>
      </xdr:nvSpPr>
      <xdr:spPr>
        <a:xfrm>
          <a:off x="18605500" y="98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126306</xdr:rowOff>
    </xdr:from>
    <xdr:ext cx="469744" cy="259045"/>
    <xdr:sp macro="" textlink="">
      <xdr:nvSpPr>
        <xdr:cNvPr id="831" name="テキスト ボックス 830"/>
        <xdr:cNvSpPr txBox="1"/>
      </xdr:nvSpPr>
      <xdr:spPr>
        <a:xfrm>
          <a:off x="18421428" y="989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6236</xdr:rowOff>
    </xdr:from>
    <xdr:to>
      <xdr:col>116</xdr:col>
      <xdr:colOff>62864</xdr:colOff>
      <xdr:row>78</xdr:row>
      <xdr:rowOff>73177</xdr:rowOff>
    </xdr:to>
    <xdr:cxnSp macro="">
      <xdr:nvCxnSpPr>
        <xdr:cNvPr id="856" name="直線コネクタ 855"/>
        <xdr:cNvCxnSpPr/>
      </xdr:nvCxnSpPr>
      <xdr:spPr>
        <a:xfrm flipV="1">
          <a:off x="22159595" y="12179186"/>
          <a:ext cx="1269" cy="126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77004</xdr:rowOff>
    </xdr:from>
    <xdr:ext cx="534377" cy="259045"/>
    <xdr:sp macro="" textlink="">
      <xdr:nvSpPr>
        <xdr:cNvPr id="857" name="繰出金最小値テキスト"/>
        <xdr:cNvSpPr txBox="1"/>
      </xdr:nvSpPr>
      <xdr:spPr>
        <a:xfrm>
          <a:off x="22212300" y="134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73177</xdr:rowOff>
    </xdr:from>
    <xdr:to>
      <xdr:col>116</xdr:col>
      <xdr:colOff>152400</xdr:colOff>
      <xdr:row>78</xdr:row>
      <xdr:rowOff>73177</xdr:rowOff>
    </xdr:to>
    <xdr:cxnSp macro="">
      <xdr:nvCxnSpPr>
        <xdr:cNvPr id="858" name="直線コネクタ 857"/>
        <xdr:cNvCxnSpPr/>
      </xdr:nvCxnSpPr>
      <xdr:spPr>
        <a:xfrm>
          <a:off x="22072600" y="1344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124363</xdr:rowOff>
    </xdr:from>
    <xdr:ext cx="534377" cy="259045"/>
    <xdr:sp macro="" textlink="">
      <xdr:nvSpPr>
        <xdr:cNvPr id="859" name="繰出金最大値テキスト"/>
        <xdr:cNvSpPr txBox="1"/>
      </xdr:nvSpPr>
      <xdr:spPr>
        <a:xfrm>
          <a:off x="22212300" y="119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6236</xdr:rowOff>
    </xdr:from>
    <xdr:to>
      <xdr:col>116</xdr:col>
      <xdr:colOff>152400</xdr:colOff>
      <xdr:row>71</xdr:row>
      <xdr:rowOff>6236</xdr:rowOff>
    </xdr:to>
    <xdr:cxnSp macro="">
      <xdr:nvCxnSpPr>
        <xdr:cNvPr id="860" name="直線コネクタ 859"/>
        <xdr:cNvCxnSpPr/>
      </xdr:nvCxnSpPr>
      <xdr:spPr>
        <a:xfrm>
          <a:off x="22072600" y="1217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216</xdr:rowOff>
    </xdr:from>
    <xdr:to>
      <xdr:col>116</xdr:col>
      <xdr:colOff>63500</xdr:colOff>
      <xdr:row>74</xdr:row>
      <xdr:rowOff>18542</xdr:rowOff>
    </xdr:to>
    <xdr:cxnSp macro="">
      <xdr:nvCxnSpPr>
        <xdr:cNvPr id="861" name="直線コネクタ 860"/>
        <xdr:cNvCxnSpPr/>
      </xdr:nvCxnSpPr>
      <xdr:spPr>
        <a:xfrm flipV="1">
          <a:off x="21323300" y="12687516"/>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42866</xdr:rowOff>
    </xdr:from>
    <xdr:ext cx="534377" cy="259045"/>
    <xdr:sp macro="" textlink="">
      <xdr:nvSpPr>
        <xdr:cNvPr id="862" name="繰出金平均値テキスト"/>
        <xdr:cNvSpPr txBox="1"/>
      </xdr:nvSpPr>
      <xdr:spPr>
        <a:xfrm>
          <a:off x="22212300" y="12901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64439</xdr:rowOff>
    </xdr:from>
    <xdr:to>
      <xdr:col>116</xdr:col>
      <xdr:colOff>114300</xdr:colOff>
      <xdr:row>75</xdr:row>
      <xdr:rowOff>166039</xdr:rowOff>
    </xdr:to>
    <xdr:sp macro="" textlink="">
      <xdr:nvSpPr>
        <xdr:cNvPr id="863" name="フローチャート: 判断 862"/>
        <xdr:cNvSpPr/>
      </xdr:nvSpPr>
      <xdr:spPr>
        <a:xfrm>
          <a:off x="221107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15227</xdr:rowOff>
    </xdr:from>
    <xdr:to>
      <xdr:col>111</xdr:col>
      <xdr:colOff>177800</xdr:colOff>
      <xdr:row>74</xdr:row>
      <xdr:rowOff>18542</xdr:rowOff>
    </xdr:to>
    <xdr:cxnSp macro="">
      <xdr:nvCxnSpPr>
        <xdr:cNvPr id="864" name="直線コネクタ 863"/>
        <xdr:cNvCxnSpPr/>
      </xdr:nvCxnSpPr>
      <xdr:spPr>
        <a:xfrm>
          <a:off x="20434300" y="1270252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63868</xdr:rowOff>
    </xdr:from>
    <xdr:to>
      <xdr:col>112</xdr:col>
      <xdr:colOff>38100</xdr:colOff>
      <xdr:row>75</xdr:row>
      <xdr:rowOff>165469</xdr:rowOff>
    </xdr:to>
    <xdr:sp macro="" textlink="">
      <xdr:nvSpPr>
        <xdr:cNvPr id="865" name="フローチャート: 判断 864"/>
        <xdr:cNvSpPr/>
      </xdr:nvSpPr>
      <xdr:spPr>
        <a:xfrm>
          <a:off x="21272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156596</xdr:rowOff>
    </xdr:from>
    <xdr:ext cx="534377" cy="259045"/>
    <xdr:sp macro="" textlink="">
      <xdr:nvSpPr>
        <xdr:cNvPr id="866" name="テキスト ボックス 865"/>
        <xdr:cNvSpPr txBox="1"/>
      </xdr:nvSpPr>
      <xdr:spPr>
        <a:xfrm>
          <a:off x="21056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161227</xdr:rowOff>
    </xdr:from>
    <xdr:to>
      <xdr:col>107</xdr:col>
      <xdr:colOff>50800</xdr:colOff>
      <xdr:row>74</xdr:row>
      <xdr:rowOff>15227</xdr:rowOff>
    </xdr:to>
    <xdr:cxnSp macro="">
      <xdr:nvCxnSpPr>
        <xdr:cNvPr id="867" name="直線コネクタ 866"/>
        <xdr:cNvCxnSpPr/>
      </xdr:nvCxnSpPr>
      <xdr:spPr>
        <a:xfrm>
          <a:off x="19545300" y="12677077"/>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23635</xdr:rowOff>
    </xdr:from>
    <xdr:to>
      <xdr:col>107</xdr:col>
      <xdr:colOff>101600</xdr:colOff>
      <xdr:row>75</xdr:row>
      <xdr:rowOff>125235</xdr:rowOff>
    </xdr:to>
    <xdr:sp macro="" textlink="">
      <xdr:nvSpPr>
        <xdr:cNvPr id="868" name="フローチャート: 判断 867"/>
        <xdr:cNvSpPr/>
      </xdr:nvSpPr>
      <xdr:spPr>
        <a:xfrm>
          <a:off x="20383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116361</xdr:rowOff>
    </xdr:from>
    <xdr:ext cx="534377" cy="259045"/>
    <xdr:sp macro="" textlink="">
      <xdr:nvSpPr>
        <xdr:cNvPr id="869" name="テキスト ボックス 868"/>
        <xdr:cNvSpPr txBox="1"/>
      </xdr:nvSpPr>
      <xdr:spPr>
        <a:xfrm>
          <a:off x="20167111" y="1297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161227</xdr:rowOff>
    </xdr:from>
    <xdr:to>
      <xdr:col>102</xdr:col>
      <xdr:colOff>114300</xdr:colOff>
      <xdr:row>74</xdr:row>
      <xdr:rowOff>166446</xdr:rowOff>
    </xdr:to>
    <xdr:cxnSp macro="">
      <xdr:nvCxnSpPr>
        <xdr:cNvPr id="870" name="直線コネクタ 869"/>
        <xdr:cNvCxnSpPr/>
      </xdr:nvCxnSpPr>
      <xdr:spPr>
        <a:xfrm flipV="1">
          <a:off x="18656300" y="12677077"/>
          <a:ext cx="889000" cy="17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142545</xdr:rowOff>
    </xdr:from>
    <xdr:to>
      <xdr:col>102</xdr:col>
      <xdr:colOff>165100</xdr:colOff>
      <xdr:row>76</xdr:row>
      <xdr:rowOff>72695</xdr:rowOff>
    </xdr:to>
    <xdr:sp macro="" textlink="">
      <xdr:nvSpPr>
        <xdr:cNvPr id="871" name="フローチャート: 判断 870"/>
        <xdr:cNvSpPr/>
      </xdr:nvSpPr>
      <xdr:spPr>
        <a:xfrm>
          <a:off x="19494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63822</xdr:rowOff>
    </xdr:from>
    <xdr:ext cx="534377" cy="259045"/>
    <xdr:sp macro="" textlink="">
      <xdr:nvSpPr>
        <xdr:cNvPr id="872" name="テキスト ボックス 871"/>
        <xdr:cNvSpPr txBox="1"/>
      </xdr:nvSpPr>
      <xdr:spPr>
        <a:xfrm>
          <a:off x="19278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40132</xdr:rowOff>
    </xdr:from>
    <xdr:to>
      <xdr:col>98</xdr:col>
      <xdr:colOff>38100</xdr:colOff>
      <xdr:row>76</xdr:row>
      <xdr:rowOff>141732</xdr:rowOff>
    </xdr:to>
    <xdr:sp macro="" textlink="">
      <xdr:nvSpPr>
        <xdr:cNvPr id="873" name="フローチャート: 判断 872"/>
        <xdr:cNvSpPr/>
      </xdr:nvSpPr>
      <xdr:spPr>
        <a:xfrm>
          <a:off x="18605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132859</xdr:rowOff>
    </xdr:from>
    <xdr:ext cx="534377" cy="259045"/>
    <xdr:sp macro="" textlink="">
      <xdr:nvSpPr>
        <xdr:cNvPr id="874" name="テキスト ボックス 873"/>
        <xdr:cNvSpPr txBox="1"/>
      </xdr:nvSpPr>
      <xdr:spPr>
        <a:xfrm>
          <a:off x="18389111" y="131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120866</xdr:rowOff>
    </xdr:from>
    <xdr:to>
      <xdr:col>116</xdr:col>
      <xdr:colOff>114300</xdr:colOff>
      <xdr:row>74</xdr:row>
      <xdr:rowOff>51016</xdr:rowOff>
    </xdr:to>
    <xdr:sp macro="" textlink="">
      <xdr:nvSpPr>
        <xdr:cNvPr id="880" name="楕円 879"/>
        <xdr:cNvSpPr/>
      </xdr:nvSpPr>
      <xdr:spPr>
        <a:xfrm>
          <a:off x="22110700" y="126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143743</xdr:rowOff>
    </xdr:from>
    <xdr:ext cx="534377" cy="259045"/>
    <xdr:sp macro="" textlink="">
      <xdr:nvSpPr>
        <xdr:cNvPr id="881" name="繰出金該当値テキスト"/>
        <xdr:cNvSpPr txBox="1"/>
      </xdr:nvSpPr>
      <xdr:spPr>
        <a:xfrm>
          <a:off x="22212300" y="124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139192</xdr:rowOff>
    </xdr:from>
    <xdr:to>
      <xdr:col>112</xdr:col>
      <xdr:colOff>38100</xdr:colOff>
      <xdr:row>74</xdr:row>
      <xdr:rowOff>69342</xdr:rowOff>
    </xdr:to>
    <xdr:sp macro="" textlink="">
      <xdr:nvSpPr>
        <xdr:cNvPr id="882" name="楕円 881"/>
        <xdr:cNvSpPr/>
      </xdr:nvSpPr>
      <xdr:spPr>
        <a:xfrm>
          <a:off x="21272500" y="12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85869</xdr:rowOff>
    </xdr:from>
    <xdr:ext cx="534377" cy="259045"/>
    <xdr:sp macro="" textlink="">
      <xdr:nvSpPr>
        <xdr:cNvPr id="883" name="テキスト ボックス 882"/>
        <xdr:cNvSpPr txBox="1"/>
      </xdr:nvSpPr>
      <xdr:spPr>
        <a:xfrm>
          <a:off x="21056111" y="1243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135877</xdr:rowOff>
    </xdr:from>
    <xdr:to>
      <xdr:col>107</xdr:col>
      <xdr:colOff>101600</xdr:colOff>
      <xdr:row>74</xdr:row>
      <xdr:rowOff>66027</xdr:rowOff>
    </xdr:to>
    <xdr:sp macro="" textlink="">
      <xdr:nvSpPr>
        <xdr:cNvPr id="884" name="楕円 883"/>
        <xdr:cNvSpPr/>
      </xdr:nvSpPr>
      <xdr:spPr>
        <a:xfrm>
          <a:off x="20383500" y="126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82554</xdr:rowOff>
    </xdr:from>
    <xdr:ext cx="534377" cy="259045"/>
    <xdr:sp macro="" textlink="">
      <xdr:nvSpPr>
        <xdr:cNvPr id="885" name="テキスト ボックス 884"/>
        <xdr:cNvSpPr txBox="1"/>
      </xdr:nvSpPr>
      <xdr:spPr>
        <a:xfrm>
          <a:off x="20167111" y="124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110427</xdr:rowOff>
    </xdr:from>
    <xdr:to>
      <xdr:col>102</xdr:col>
      <xdr:colOff>165100</xdr:colOff>
      <xdr:row>74</xdr:row>
      <xdr:rowOff>40577</xdr:rowOff>
    </xdr:to>
    <xdr:sp macro="" textlink="">
      <xdr:nvSpPr>
        <xdr:cNvPr id="886" name="楕円 885"/>
        <xdr:cNvSpPr/>
      </xdr:nvSpPr>
      <xdr:spPr>
        <a:xfrm>
          <a:off x="19494500" y="126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57104</xdr:rowOff>
    </xdr:from>
    <xdr:ext cx="534377" cy="259045"/>
    <xdr:sp macro="" textlink="">
      <xdr:nvSpPr>
        <xdr:cNvPr id="887" name="テキスト ボックス 886"/>
        <xdr:cNvSpPr txBox="1"/>
      </xdr:nvSpPr>
      <xdr:spPr>
        <a:xfrm>
          <a:off x="19278111" y="124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115646</xdr:rowOff>
    </xdr:from>
    <xdr:to>
      <xdr:col>98</xdr:col>
      <xdr:colOff>38100</xdr:colOff>
      <xdr:row>75</xdr:row>
      <xdr:rowOff>45796</xdr:rowOff>
    </xdr:to>
    <xdr:sp macro="" textlink="">
      <xdr:nvSpPr>
        <xdr:cNvPr id="888" name="楕円 887"/>
        <xdr:cNvSpPr/>
      </xdr:nvSpPr>
      <xdr:spPr>
        <a:xfrm>
          <a:off x="18605500" y="128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62323</xdr:rowOff>
    </xdr:from>
    <xdr:ext cx="534377" cy="259045"/>
    <xdr:sp macro="" textlink="">
      <xdr:nvSpPr>
        <xdr:cNvPr id="889" name="テキスト ボックス 888"/>
        <xdr:cNvSpPr txBox="1"/>
      </xdr:nvSpPr>
      <xdr:spPr>
        <a:xfrm>
          <a:off x="18389111" y="125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義務的経費における人件費は、住民一人当たり</a:t>
          </a:r>
          <a:r>
            <a:rPr kumimoji="1" lang="en-US" altLang="ja-JP" sz="1300">
              <a:latin typeface="ＭＳ Ｐゴシック" panose="020B0600070205080204" pitchFamily="50" charset="-128"/>
              <a:ea typeface="ＭＳ Ｐゴシック" panose="020B0600070205080204" pitchFamily="50" charset="-128"/>
            </a:rPr>
            <a:t>58,559</a:t>
          </a:r>
          <a:r>
            <a:rPr kumimoji="1" lang="ja-JP" altLang="en-US" sz="1300">
              <a:latin typeface="ＭＳ Ｐゴシック" panose="020B0600070205080204" pitchFamily="50" charset="-128"/>
              <a:ea typeface="ＭＳ Ｐゴシック" panose="020B0600070205080204" pitchFamily="50" charset="-128"/>
            </a:rPr>
            <a:t>円で類似団体と比較して下回っている。平成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年度は前年度と比較して増加している主な要因として、産休代替等臨時職員賃金が増加したことが挙げられる。事務事業の見直しや民間への委託推進に取り組み、人件費の抑制に努める。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円の増加となっており、主な要因は施設維持管理費の消耗品やスクールバス運行業務委託料の増加等が挙げられる。施設管理上の経費見直し、委託料の契約内容等を精査して費用削減に努めたい。普通建設事業費においては前年度と比較して</a:t>
          </a:r>
          <a:r>
            <a:rPr kumimoji="1" lang="en-US" altLang="ja-JP" sz="1300">
              <a:latin typeface="ＭＳ Ｐゴシック" panose="020B0600070205080204" pitchFamily="50" charset="-128"/>
              <a:ea typeface="ＭＳ Ｐゴシック" panose="020B0600070205080204" pitchFamily="50" charset="-128"/>
            </a:rPr>
            <a:t>9,409</a:t>
          </a:r>
          <a:r>
            <a:rPr kumimoji="1" lang="ja-JP" altLang="en-US" sz="1300">
              <a:latin typeface="ＭＳ Ｐゴシック" panose="020B0600070205080204" pitchFamily="50" charset="-128"/>
              <a:ea typeface="ＭＳ Ｐゴシック" panose="020B0600070205080204" pitchFamily="50" charset="-128"/>
            </a:rPr>
            <a:t>円の増加となり、主な増加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要因は更新整備として平成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年度に整備した観音寺中央幼稚園の整備完了が影響している。普通建設事業費の新規整備については大幅な減少となっており、減少の要因として平成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年度で防災行政無線設置工事と個別受信機整備が完了したことから最下位の</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今後、大型事業である豊浜小学校・幼稚園の改築も控えていることから、他の事業で必要かどうかの選別化を図り歳出抑制に今後も努めていきたい。公債費においては前年度と比較して、</a:t>
          </a:r>
          <a:r>
            <a:rPr kumimoji="1" lang="en-US" altLang="ja-JP" sz="1300">
              <a:latin typeface="ＭＳ Ｐゴシック" panose="020B0600070205080204" pitchFamily="50" charset="-128"/>
              <a:ea typeface="ＭＳ Ｐゴシック" panose="020B0600070205080204" pitchFamily="50" charset="-128"/>
            </a:rPr>
            <a:t>2,555</a:t>
          </a:r>
          <a:r>
            <a:rPr kumimoji="1" lang="ja-JP" altLang="en-US" sz="1300">
              <a:latin typeface="ＭＳ Ｐゴシック" panose="020B0600070205080204" pitchFamily="50" charset="-128"/>
              <a:ea typeface="ＭＳ Ｐゴシック" panose="020B0600070205080204" pitchFamily="50" charset="-128"/>
            </a:rPr>
            <a:t>円の増加となった。増加要因は平成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年度から新市民会館建設事業や新庁舎建設事業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の償還が本格的に開始されたことが主な要因である。令和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公債費がピークを迎えることが想定されるため、発行済みの市債については利率見直しで有利となるような条件交渉、新規発行については交付税措置のある有利な起債を重点的に借入し、歳出の抑制に努めていく。積立金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ついては前年度と比較して倍以上の</a:t>
          </a:r>
          <a:r>
            <a:rPr kumimoji="1" lang="en-US" altLang="ja-JP" sz="1300">
              <a:latin typeface="ＭＳ Ｐゴシック" panose="020B0600070205080204" pitchFamily="50" charset="-128"/>
              <a:ea typeface="ＭＳ Ｐゴシック" panose="020B0600070205080204" pitchFamily="50" charset="-128"/>
            </a:rPr>
            <a:t>4,362</a:t>
          </a:r>
          <a:r>
            <a:rPr kumimoji="1" lang="ja-JP" altLang="en-US" sz="1300">
              <a:latin typeface="ＭＳ Ｐゴシック" panose="020B0600070205080204" pitchFamily="50" charset="-128"/>
              <a:ea typeface="ＭＳ Ｐゴシック" panose="020B0600070205080204" pitchFamily="50" charset="-128"/>
            </a:rPr>
            <a:t>円となった。大幅な増加要因は、ふるさと納税の受入が大きく伸びたことに伴い積立金についても増加したことが要因である。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60,466
59,711
117.84
26,839,984
25,679,098
1,002,665
15,691,617
37,526,838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119888</xdr:rowOff>
    </xdr:from>
    <xdr:to>
      <xdr:col>24</xdr:col>
      <xdr:colOff>62865</xdr:colOff>
      <xdr:row>39</xdr:row>
      <xdr:rowOff>57404</xdr:rowOff>
    </xdr:to>
    <xdr:cxnSp macro="">
      <xdr:nvCxnSpPr>
        <xdr:cNvPr id="56" name="直線コネクタ 55"/>
        <xdr:cNvCxnSpPr/>
      </xdr:nvCxnSpPr>
      <xdr:spPr>
        <a:xfrm flipV="1">
          <a:off x="4633595" y="5263388"/>
          <a:ext cx="1270" cy="148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61231</xdr:rowOff>
    </xdr:from>
    <xdr:ext cx="469744" cy="259045"/>
    <xdr:sp macro="" textlink="">
      <xdr:nvSpPr>
        <xdr:cNvPr id="57" name="議会費最小値テキスト"/>
        <xdr:cNvSpPr txBox="1"/>
      </xdr:nvSpPr>
      <xdr:spPr>
        <a:xfrm>
          <a:off x="4686300"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57404</xdr:rowOff>
    </xdr:from>
    <xdr:to>
      <xdr:col>24</xdr:col>
      <xdr:colOff>152400</xdr:colOff>
      <xdr:row>39</xdr:row>
      <xdr:rowOff>57404</xdr:rowOff>
    </xdr:to>
    <xdr:cxnSp macro="">
      <xdr:nvCxnSpPr>
        <xdr:cNvPr id="58" name="直線コネクタ 57"/>
        <xdr:cNvCxnSpPr/>
      </xdr:nvCxnSpPr>
      <xdr:spPr>
        <a:xfrm>
          <a:off x="4546600" y="674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66565</xdr:rowOff>
    </xdr:from>
    <xdr:ext cx="469744" cy="259045"/>
    <xdr:sp macro="" textlink="">
      <xdr:nvSpPr>
        <xdr:cNvPr id="59" name="議会費最大値テキスト"/>
        <xdr:cNvSpPr txBox="1"/>
      </xdr:nvSpPr>
      <xdr:spPr>
        <a:xfrm>
          <a:off x="4686300" y="503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119888</xdr:rowOff>
    </xdr:from>
    <xdr:to>
      <xdr:col>24</xdr:col>
      <xdr:colOff>152400</xdr:colOff>
      <xdr:row>30</xdr:row>
      <xdr:rowOff>119888</xdr:rowOff>
    </xdr:to>
    <xdr:cxnSp macro="">
      <xdr:nvCxnSpPr>
        <xdr:cNvPr id="60" name="直線コネクタ 59"/>
        <xdr:cNvCxnSpPr/>
      </xdr:nvCxnSpPr>
      <xdr:spPr>
        <a:xfrm>
          <a:off x="4546600" y="526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42164</xdr:rowOff>
    </xdr:from>
    <xdr:to>
      <xdr:col>24</xdr:col>
      <xdr:colOff>63500</xdr:colOff>
      <xdr:row>33</xdr:row>
      <xdr:rowOff>58928</xdr:rowOff>
    </xdr:to>
    <xdr:cxnSp macro="">
      <xdr:nvCxnSpPr>
        <xdr:cNvPr id="61" name="直線コネクタ 60"/>
        <xdr:cNvCxnSpPr/>
      </xdr:nvCxnSpPr>
      <xdr:spPr>
        <a:xfrm flipV="1">
          <a:off x="3797300" y="5700014"/>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469744" cy="259045"/>
    <xdr:sp macro="" textlink="">
      <xdr:nvSpPr>
        <xdr:cNvPr id="62" name="議会費平均値テキスト"/>
        <xdr:cNvSpPr txBox="1"/>
      </xdr:nvSpPr>
      <xdr:spPr>
        <a:xfrm>
          <a:off x="4686300" y="582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19558</xdr:rowOff>
    </xdr:from>
    <xdr:to>
      <xdr:col>24</xdr:col>
      <xdr:colOff>114300</xdr:colOff>
      <xdr:row>34</xdr:row>
      <xdr:rowOff>121158</xdr:rowOff>
    </xdr:to>
    <xdr:sp macro="" textlink="">
      <xdr:nvSpPr>
        <xdr:cNvPr id="63" name="フローチャート: 判断 62"/>
        <xdr:cNvSpPr/>
      </xdr:nvSpPr>
      <xdr:spPr>
        <a:xfrm>
          <a:off x="45847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58928</xdr:rowOff>
    </xdr:from>
    <xdr:to>
      <xdr:col>19</xdr:col>
      <xdr:colOff>177800</xdr:colOff>
      <xdr:row>33</xdr:row>
      <xdr:rowOff>70358</xdr:rowOff>
    </xdr:to>
    <xdr:cxnSp macro="">
      <xdr:nvCxnSpPr>
        <xdr:cNvPr id="64" name="直線コネクタ 63"/>
        <xdr:cNvCxnSpPr/>
      </xdr:nvCxnSpPr>
      <xdr:spPr>
        <a:xfrm flipV="1">
          <a:off x="2908300" y="57167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162052</xdr:rowOff>
    </xdr:from>
    <xdr:to>
      <xdr:col>20</xdr:col>
      <xdr:colOff>38100</xdr:colOff>
      <xdr:row>34</xdr:row>
      <xdr:rowOff>92202</xdr:rowOff>
    </xdr:to>
    <xdr:sp macro="" textlink="">
      <xdr:nvSpPr>
        <xdr:cNvPr id="65" name="フローチャート: 判断 64"/>
        <xdr:cNvSpPr/>
      </xdr:nvSpPr>
      <xdr:spPr>
        <a:xfrm>
          <a:off x="3746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83329</xdr:rowOff>
    </xdr:from>
    <xdr:ext cx="469744" cy="259045"/>
    <xdr:sp macro="" textlink="">
      <xdr:nvSpPr>
        <xdr:cNvPr id="66" name="テキスト ボックス 65"/>
        <xdr:cNvSpPr txBox="1"/>
      </xdr:nvSpPr>
      <xdr:spPr>
        <a:xfrm>
          <a:off x="3562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117602</xdr:rowOff>
    </xdr:from>
    <xdr:to>
      <xdr:col>15</xdr:col>
      <xdr:colOff>50800</xdr:colOff>
      <xdr:row>33</xdr:row>
      <xdr:rowOff>70358</xdr:rowOff>
    </xdr:to>
    <xdr:cxnSp macro="">
      <xdr:nvCxnSpPr>
        <xdr:cNvPr id="67" name="直線コネクタ 66"/>
        <xdr:cNvCxnSpPr/>
      </xdr:nvCxnSpPr>
      <xdr:spPr>
        <a:xfrm>
          <a:off x="2019300" y="5432552"/>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xdr:rowOff>
    </xdr:from>
    <xdr:to>
      <xdr:col>15</xdr:col>
      <xdr:colOff>101600</xdr:colOff>
      <xdr:row>34</xdr:row>
      <xdr:rowOff>112014</xdr:rowOff>
    </xdr:to>
    <xdr:sp macro="" textlink="">
      <xdr:nvSpPr>
        <xdr:cNvPr id="68" name="フローチャート: 判断 67"/>
        <xdr:cNvSpPr/>
      </xdr:nvSpPr>
      <xdr:spPr>
        <a:xfrm>
          <a:off x="2857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103141</xdr:rowOff>
    </xdr:from>
    <xdr:ext cx="469744" cy="259045"/>
    <xdr:sp macro="" textlink="">
      <xdr:nvSpPr>
        <xdr:cNvPr id="69" name="テキスト ボックス 68"/>
        <xdr:cNvSpPr txBox="1"/>
      </xdr:nvSpPr>
      <xdr:spPr>
        <a:xfrm>
          <a:off x="2673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117602</xdr:rowOff>
    </xdr:from>
    <xdr:to>
      <xdr:col>10</xdr:col>
      <xdr:colOff>114300</xdr:colOff>
      <xdr:row>32</xdr:row>
      <xdr:rowOff>156464</xdr:rowOff>
    </xdr:to>
    <xdr:cxnSp macro="">
      <xdr:nvCxnSpPr>
        <xdr:cNvPr id="70" name="直線コネクタ 69"/>
        <xdr:cNvCxnSpPr/>
      </xdr:nvCxnSpPr>
      <xdr:spPr>
        <a:xfrm flipV="1">
          <a:off x="1130300" y="543255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24130</xdr:rowOff>
    </xdr:from>
    <xdr:to>
      <xdr:col>10</xdr:col>
      <xdr:colOff>165100</xdr:colOff>
      <xdr:row>33</xdr:row>
      <xdr:rowOff>125730</xdr:rowOff>
    </xdr:to>
    <xdr:sp macro="" textlink="">
      <xdr:nvSpPr>
        <xdr:cNvPr id="71" name="フローチャート: 判断 70"/>
        <xdr:cNvSpPr/>
      </xdr:nvSpPr>
      <xdr:spPr>
        <a:xfrm>
          <a:off x="1968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116857</xdr:rowOff>
    </xdr:from>
    <xdr:ext cx="469744" cy="259045"/>
    <xdr:sp macro="" textlink="">
      <xdr:nvSpPr>
        <xdr:cNvPr id="72" name="テキスト ボックス 71"/>
        <xdr:cNvSpPr txBox="1"/>
      </xdr:nvSpPr>
      <xdr:spPr>
        <a:xfrm>
          <a:off x="1784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xdr:rowOff>
    </xdr:from>
    <xdr:to>
      <xdr:col>6</xdr:col>
      <xdr:colOff>38100</xdr:colOff>
      <xdr:row>34</xdr:row>
      <xdr:rowOff>102870</xdr:rowOff>
    </xdr:to>
    <xdr:sp macro="" textlink="">
      <xdr:nvSpPr>
        <xdr:cNvPr id="73" name="フローチャート: 判断 72"/>
        <xdr:cNvSpPr/>
      </xdr:nvSpPr>
      <xdr:spPr>
        <a:xfrm>
          <a:off x="1079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93997</xdr:rowOff>
    </xdr:from>
    <xdr:ext cx="469744" cy="259045"/>
    <xdr:sp macro="" textlink="">
      <xdr:nvSpPr>
        <xdr:cNvPr id="74" name="テキスト ボックス 73"/>
        <xdr:cNvSpPr txBox="1"/>
      </xdr:nvSpPr>
      <xdr:spPr>
        <a:xfrm>
          <a:off x="895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162814</xdr:rowOff>
    </xdr:from>
    <xdr:to>
      <xdr:col>24</xdr:col>
      <xdr:colOff>114300</xdr:colOff>
      <xdr:row>33</xdr:row>
      <xdr:rowOff>92964</xdr:rowOff>
    </xdr:to>
    <xdr:sp macro="" textlink="">
      <xdr:nvSpPr>
        <xdr:cNvPr id="80" name="楕円 79"/>
        <xdr:cNvSpPr/>
      </xdr:nvSpPr>
      <xdr:spPr>
        <a:xfrm>
          <a:off x="45847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14241</xdr:rowOff>
    </xdr:from>
    <xdr:ext cx="469744" cy="259045"/>
    <xdr:sp macro="" textlink="">
      <xdr:nvSpPr>
        <xdr:cNvPr id="81" name="議会費該当値テキスト"/>
        <xdr:cNvSpPr txBox="1"/>
      </xdr:nvSpPr>
      <xdr:spPr>
        <a:xfrm>
          <a:off x="4686300" y="550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8128</xdr:rowOff>
    </xdr:from>
    <xdr:to>
      <xdr:col>20</xdr:col>
      <xdr:colOff>38100</xdr:colOff>
      <xdr:row>33</xdr:row>
      <xdr:rowOff>109728</xdr:rowOff>
    </xdr:to>
    <xdr:sp macro="" textlink="">
      <xdr:nvSpPr>
        <xdr:cNvPr id="82" name="楕円 81"/>
        <xdr:cNvSpPr/>
      </xdr:nvSpPr>
      <xdr:spPr>
        <a:xfrm>
          <a:off x="3746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126255</xdr:rowOff>
    </xdr:from>
    <xdr:ext cx="469744" cy="259045"/>
    <xdr:sp macro="" textlink="">
      <xdr:nvSpPr>
        <xdr:cNvPr id="83" name="テキスト ボックス 82"/>
        <xdr:cNvSpPr txBox="1"/>
      </xdr:nvSpPr>
      <xdr:spPr>
        <a:xfrm>
          <a:off x="3562428" y="544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19558</xdr:rowOff>
    </xdr:from>
    <xdr:to>
      <xdr:col>15</xdr:col>
      <xdr:colOff>101600</xdr:colOff>
      <xdr:row>33</xdr:row>
      <xdr:rowOff>121158</xdr:rowOff>
    </xdr:to>
    <xdr:sp macro="" textlink="">
      <xdr:nvSpPr>
        <xdr:cNvPr id="84" name="楕円 83"/>
        <xdr:cNvSpPr/>
      </xdr:nvSpPr>
      <xdr:spPr>
        <a:xfrm>
          <a:off x="28575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137685</xdr:rowOff>
    </xdr:from>
    <xdr:ext cx="469744" cy="259045"/>
    <xdr:sp macro="" textlink="">
      <xdr:nvSpPr>
        <xdr:cNvPr id="85" name="テキスト ボックス 84"/>
        <xdr:cNvSpPr txBox="1"/>
      </xdr:nvSpPr>
      <xdr:spPr>
        <a:xfrm>
          <a:off x="2673428" y="5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66802</xdr:rowOff>
    </xdr:from>
    <xdr:to>
      <xdr:col>10</xdr:col>
      <xdr:colOff>165100</xdr:colOff>
      <xdr:row>31</xdr:row>
      <xdr:rowOff>168402</xdr:rowOff>
    </xdr:to>
    <xdr:sp macro="" textlink="">
      <xdr:nvSpPr>
        <xdr:cNvPr id="86" name="楕円 85"/>
        <xdr:cNvSpPr/>
      </xdr:nvSpPr>
      <xdr:spPr>
        <a:xfrm>
          <a:off x="1968500" y="53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13479</xdr:rowOff>
    </xdr:from>
    <xdr:ext cx="469744" cy="259045"/>
    <xdr:sp macro="" textlink="">
      <xdr:nvSpPr>
        <xdr:cNvPr id="87" name="テキスト ボックス 86"/>
        <xdr:cNvSpPr txBox="1"/>
      </xdr:nvSpPr>
      <xdr:spPr>
        <a:xfrm>
          <a:off x="1784428" y="51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105664</xdr:rowOff>
    </xdr:from>
    <xdr:to>
      <xdr:col>6</xdr:col>
      <xdr:colOff>38100</xdr:colOff>
      <xdr:row>33</xdr:row>
      <xdr:rowOff>35814</xdr:rowOff>
    </xdr:to>
    <xdr:sp macro="" textlink="">
      <xdr:nvSpPr>
        <xdr:cNvPr id="88" name="楕円 87"/>
        <xdr:cNvSpPr/>
      </xdr:nvSpPr>
      <xdr:spPr>
        <a:xfrm>
          <a:off x="1079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52341</xdr:rowOff>
    </xdr:from>
    <xdr:ext cx="469744" cy="259045"/>
    <xdr:sp macro="" textlink="">
      <xdr:nvSpPr>
        <xdr:cNvPr id="89" name="テキスト ボックス 88"/>
        <xdr:cNvSpPr txBox="1"/>
      </xdr:nvSpPr>
      <xdr:spPr>
        <a:xfrm>
          <a:off x="895428"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121660</xdr:rowOff>
    </xdr:from>
    <xdr:to>
      <xdr:col>24</xdr:col>
      <xdr:colOff>62865</xdr:colOff>
      <xdr:row>58</xdr:row>
      <xdr:rowOff>162675</xdr:rowOff>
    </xdr:to>
    <xdr:cxnSp macro="">
      <xdr:nvCxnSpPr>
        <xdr:cNvPr id="114" name="直線コネクタ 113"/>
        <xdr:cNvCxnSpPr/>
      </xdr:nvCxnSpPr>
      <xdr:spPr>
        <a:xfrm flipV="1">
          <a:off x="4633595" y="9208510"/>
          <a:ext cx="1270" cy="89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166502</xdr:rowOff>
    </xdr:from>
    <xdr:ext cx="534377" cy="259045"/>
    <xdr:sp macro="" textlink="">
      <xdr:nvSpPr>
        <xdr:cNvPr id="115" name="総務費最小値テキスト"/>
        <xdr:cNvSpPr txBox="1"/>
      </xdr:nvSpPr>
      <xdr:spPr>
        <a:xfrm>
          <a:off x="4686300" y="101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162675</xdr:rowOff>
    </xdr:from>
    <xdr:to>
      <xdr:col>24</xdr:col>
      <xdr:colOff>152400</xdr:colOff>
      <xdr:row>58</xdr:row>
      <xdr:rowOff>162675</xdr:rowOff>
    </xdr:to>
    <xdr:cxnSp macro="">
      <xdr:nvCxnSpPr>
        <xdr:cNvPr id="116" name="直線コネクタ 115"/>
        <xdr:cNvCxnSpPr/>
      </xdr:nvCxnSpPr>
      <xdr:spPr>
        <a:xfrm>
          <a:off x="4546600" y="1010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68337</xdr:rowOff>
    </xdr:from>
    <xdr:ext cx="534377" cy="259045"/>
    <xdr:sp macro="" textlink="">
      <xdr:nvSpPr>
        <xdr:cNvPr id="117" name="総務費最大値テキスト"/>
        <xdr:cNvSpPr txBox="1"/>
      </xdr:nvSpPr>
      <xdr:spPr>
        <a:xfrm>
          <a:off x="4686300" y="8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121660</xdr:rowOff>
    </xdr:from>
    <xdr:to>
      <xdr:col>24</xdr:col>
      <xdr:colOff>152400</xdr:colOff>
      <xdr:row>53</xdr:row>
      <xdr:rowOff>121660</xdr:rowOff>
    </xdr:to>
    <xdr:cxnSp macro="">
      <xdr:nvCxnSpPr>
        <xdr:cNvPr id="118" name="直線コネクタ 117"/>
        <xdr:cNvCxnSpPr/>
      </xdr:nvCxnSpPr>
      <xdr:spPr>
        <a:xfrm>
          <a:off x="4546600" y="92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152997</xdr:rowOff>
    </xdr:from>
    <xdr:to>
      <xdr:col>24</xdr:col>
      <xdr:colOff>63500</xdr:colOff>
      <xdr:row>58</xdr:row>
      <xdr:rowOff>162675</xdr:rowOff>
    </xdr:to>
    <xdr:cxnSp macro="">
      <xdr:nvCxnSpPr>
        <xdr:cNvPr id="119" name="直線コネクタ 118"/>
        <xdr:cNvCxnSpPr/>
      </xdr:nvCxnSpPr>
      <xdr:spPr>
        <a:xfrm>
          <a:off x="3797300" y="10097097"/>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164107</xdr:rowOff>
    </xdr:from>
    <xdr:ext cx="534377" cy="259045"/>
    <xdr:sp macro="" textlink="">
      <xdr:nvSpPr>
        <xdr:cNvPr id="120" name="総務費平均値テキスト"/>
        <xdr:cNvSpPr txBox="1"/>
      </xdr:nvSpPr>
      <xdr:spPr>
        <a:xfrm>
          <a:off x="4686300" y="959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141230</xdr:rowOff>
    </xdr:from>
    <xdr:to>
      <xdr:col>24</xdr:col>
      <xdr:colOff>114300</xdr:colOff>
      <xdr:row>57</xdr:row>
      <xdr:rowOff>71380</xdr:rowOff>
    </xdr:to>
    <xdr:sp macro="" textlink="">
      <xdr:nvSpPr>
        <xdr:cNvPr id="121" name="フローチャート: 判断 120"/>
        <xdr:cNvSpPr/>
      </xdr:nvSpPr>
      <xdr:spPr>
        <a:xfrm>
          <a:off x="4584700" y="974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9627</xdr:rowOff>
    </xdr:from>
    <xdr:to>
      <xdr:col>19</xdr:col>
      <xdr:colOff>177800</xdr:colOff>
      <xdr:row>58</xdr:row>
      <xdr:rowOff>152997</xdr:rowOff>
    </xdr:to>
    <xdr:cxnSp macro="">
      <xdr:nvCxnSpPr>
        <xdr:cNvPr id="122" name="直線コネクタ 121"/>
        <xdr:cNvCxnSpPr/>
      </xdr:nvCxnSpPr>
      <xdr:spPr>
        <a:xfrm>
          <a:off x="2908300" y="8582127"/>
          <a:ext cx="889000" cy="15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105969</xdr:rowOff>
    </xdr:from>
    <xdr:to>
      <xdr:col>20</xdr:col>
      <xdr:colOff>38100</xdr:colOff>
      <xdr:row>57</xdr:row>
      <xdr:rowOff>36119</xdr:rowOff>
    </xdr:to>
    <xdr:sp macro="" textlink="">
      <xdr:nvSpPr>
        <xdr:cNvPr id="123" name="フローチャート: 判断 122"/>
        <xdr:cNvSpPr/>
      </xdr:nvSpPr>
      <xdr:spPr>
        <a:xfrm>
          <a:off x="3746500" y="97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52646</xdr:rowOff>
    </xdr:from>
    <xdr:ext cx="534377" cy="259045"/>
    <xdr:sp macro="" textlink="">
      <xdr:nvSpPr>
        <xdr:cNvPr id="124" name="テキスト ボックス 123"/>
        <xdr:cNvSpPr txBox="1"/>
      </xdr:nvSpPr>
      <xdr:spPr>
        <a:xfrm>
          <a:off x="3530111" y="94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9627</xdr:rowOff>
    </xdr:from>
    <xdr:to>
      <xdr:col>15</xdr:col>
      <xdr:colOff>50800</xdr:colOff>
      <xdr:row>55</xdr:row>
      <xdr:rowOff>75654</xdr:rowOff>
    </xdr:to>
    <xdr:cxnSp macro="">
      <xdr:nvCxnSpPr>
        <xdr:cNvPr id="125" name="直線コネクタ 124"/>
        <xdr:cNvCxnSpPr/>
      </xdr:nvCxnSpPr>
      <xdr:spPr>
        <a:xfrm flipV="1">
          <a:off x="2019300" y="8582127"/>
          <a:ext cx="889000" cy="92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97739</xdr:rowOff>
    </xdr:from>
    <xdr:to>
      <xdr:col>15</xdr:col>
      <xdr:colOff>101600</xdr:colOff>
      <xdr:row>56</xdr:row>
      <xdr:rowOff>27889</xdr:rowOff>
    </xdr:to>
    <xdr:sp macro="" textlink="">
      <xdr:nvSpPr>
        <xdr:cNvPr id="126" name="フローチャート: 判断 125"/>
        <xdr:cNvSpPr/>
      </xdr:nvSpPr>
      <xdr:spPr>
        <a:xfrm>
          <a:off x="2857500" y="95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19016</xdr:rowOff>
    </xdr:from>
    <xdr:ext cx="534377" cy="259045"/>
    <xdr:sp macro="" textlink="">
      <xdr:nvSpPr>
        <xdr:cNvPr id="127" name="テキスト ボックス 126"/>
        <xdr:cNvSpPr txBox="1"/>
      </xdr:nvSpPr>
      <xdr:spPr>
        <a:xfrm>
          <a:off x="2641111" y="96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150596</xdr:rowOff>
    </xdr:from>
    <xdr:to>
      <xdr:col>10</xdr:col>
      <xdr:colOff>114300</xdr:colOff>
      <xdr:row>55</xdr:row>
      <xdr:rowOff>75654</xdr:rowOff>
    </xdr:to>
    <xdr:cxnSp macro="">
      <xdr:nvCxnSpPr>
        <xdr:cNvPr id="128" name="直線コネクタ 127"/>
        <xdr:cNvCxnSpPr/>
      </xdr:nvCxnSpPr>
      <xdr:spPr>
        <a:xfrm>
          <a:off x="1130300" y="9065996"/>
          <a:ext cx="889000" cy="43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83242</xdr:rowOff>
    </xdr:from>
    <xdr:to>
      <xdr:col>10</xdr:col>
      <xdr:colOff>165100</xdr:colOff>
      <xdr:row>56</xdr:row>
      <xdr:rowOff>13392</xdr:rowOff>
    </xdr:to>
    <xdr:sp macro="" textlink="">
      <xdr:nvSpPr>
        <xdr:cNvPr id="129" name="フローチャート: 判断 128"/>
        <xdr:cNvSpPr/>
      </xdr:nvSpPr>
      <xdr:spPr>
        <a:xfrm>
          <a:off x="1968500" y="951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4519</xdr:rowOff>
    </xdr:from>
    <xdr:ext cx="534377" cy="259045"/>
    <xdr:sp macro="" textlink="">
      <xdr:nvSpPr>
        <xdr:cNvPr id="130" name="テキスト ボックス 129"/>
        <xdr:cNvSpPr txBox="1"/>
      </xdr:nvSpPr>
      <xdr:spPr>
        <a:xfrm>
          <a:off x="1752111" y="960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67069</xdr:rowOff>
    </xdr:from>
    <xdr:to>
      <xdr:col>6</xdr:col>
      <xdr:colOff>38100</xdr:colOff>
      <xdr:row>56</xdr:row>
      <xdr:rowOff>168669</xdr:rowOff>
    </xdr:to>
    <xdr:sp macro="" textlink="">
      <xdr:nvSpPr>
        <xdr:cNvPr id="131" name="フローチャート: 判断 130"/>
        <xdr:cNvSpPr/>
      </xdr:nvSpPr>
      <xdr:spPr>
        <a:xfrm>
          <a:off x="1079500" y="96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159796</xdr:rowOff>
    </xdr:from>
    <xdr:ext cx="534377" cy="259045"/>
    <xdr:sp macro="" textlink="">
      <xdr:nvSpPr>
        <xdr:cNvPr id="132" name="テキスト ボックス 131"/>
        <xdr:cNvSpPr txBox="1"/>
      </xdr:nvSpPr>
      <xdr:spPr>
        <a:xfrm>
          <a:off x="863111" y="97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111875</xdr:rowOff>
    </xdr:from>
    <xdr:to>
      <xdr:col>24</xdr:col>
      <xdr:colOff>114300</xdr:colOff>
      <xdr:row>59</xdr:row>
      <xdr:rowOff>42025</xdr:rowOff>
    </xdr:to>
    <xdr:sp macro="" textlink="">
      <xdr:nvSpPr>
        <xdr:cNvPr id="138" name="楕円 137"/>
        <xdr:cNvSpPr/>
      </xdr:nvSpPr>
      <xdr:spPr>
        <a:xfrm>
          <a:off x="4584700" y="100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26802</xdr:rowOff>
    </xdr:from>
    <xdr:ext cx="534377" cy="259045"/>
    <xdr:sp macro="" textlink="">
      <xdr:nvSpPr>
        <xdr:cNvPr id="139" name="総務費該当値テキスト"/>
        <xdr:cNvSpPr txBox="1"/>
      </xdr:nvSpPr>
      <xdr:spPr>
        <a:xfrm>
          <a:off x="4686300" y="99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102197</xdr:rowOff>
    </xdr:from>
    <xdr:to>
      <xdr:col>20</xdr:col>
      <xdr:colOff>38100</xdr:colOff>
      <xdr:row>59</xdr:row>
      <xdr:rowOff>32347</xdr:rowOff>
    </xdr:to>
    <xdr:sp macro="" textlink="">
      <xdr:nvSpPr>
        <xdr:cNvPr id="140" name="楕円 139"/>
        <xdr:cNvSpPr/>
      </xdr:nvSpPr>
      <xdr:spPr>
        <a:xfrm>
          <a:off x="3746500" y="100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23474</xdr:rowOff>
    </xdr:from>
    <xdr:ext cx="534377" cy="259045"/>
    <xdr:sp macro="" textlink="">
      <xdr:nvSpPr>
        <xdr:cNvPr id="141" name="テキスト ボックス 140"/>
        <xdr:cNvSpPr txBox="1"/>
      </xdr:nvSpPr>
      <xdr:spPr>
        <a:xfrm>
          <a:off x="3530111" y="101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130277</xdr:rowOff>
    </xdr:from>
    <xdr:to>
      <xdr:col>15</xdr:col>
      <xdr:colOff>101600</xdr:colOff>
      <xdr:row>50</xdr:row>
      <xdr:rowOff>60427</xdr:rowOff>
    </xdr:to>
    <xdr:sp macro="" textlink="">
      <xdr:nvSpPr>
        <xdr:cNvPr id="142" name="楕円 141"/>
        <xdr:cNvSpPr/>
      </xdr:nvSpPr>
      <xdr:spPr>
        <a:xfrm>
          <a:off x="2857500" y="85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76954</xdr:rowOff>
    </xdr:from>
    <xdr:ext cx="599010" cy="259045"/>
    <xdr:sp macro="" textlink="">
      <xdr:nvSpPr>
        <xdr:cNvPr id="143" name="テキスト ボックス 142"/>
        <xdr:cNvSpPr txBox="1"/>
      </xdr:nvSpPr>
      <xdr:spPr>
        <a:xfrm>
          <a:off x="2608795" y="830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24854</xdr:rowOff>
    </xdr:from>
    <xdr:to>
      <xdr:col>10</xdr:col>
      <xdr:colOff>165100</xdr:colOff>
      <xdr:row>55</xdr:row>
      <xdr:rowOff>126454</xdr:rowOff>
    </xdr:to>
    <xdr:sp macro="" textlink="">
      <xdr:nvSpPr>
        <xdr:cNvPr id="144" name="楕円 143"/>
        <xdr:cNvSpPr/>
      </xdr:nvSpPr>
      <xdr:spPr>
        <a:xfrm>
          <a:off x="1968500" y="94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142981</xdr:rowOff>
    </xdr:from>
    <xdr:ext cx="534377" cy="259045"/>
    <xdr:sp macro="" textlink="">
      <xdr:nvSpPr>
        <xdr:cNvPr id="145" name="テキスト ボックス 144"/>
        <xdr:cNvSpPr txBox="1"/>
      </xdr:nvSpPr>
      <xdr:spPr>
        <a:xfrm>
          <a:off x="1752111" y="922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99796</xdr:rowOff>
    </xdr:from>
    <xdr:to>
      <xdr:col>6</xdr:col>
      <xdr:colOff>38100</xdr:colOff>
      <xdr:row>53</xdr:row>
      <xdr:rowOff>29946</xdr:rowOff>
    </xdr:to>
    <xdr:sp macro="" textlink="">
      <xdr:nvSpPr>
        <xdr:cNvPr id="146" name="楕円 145"/>
        <xdr:cNvSpPr/>
      </xdr:nvSpPr>
      <xdr:spPr>
        <a:xfrm>
          <a:off x="1079500" y="901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46473</xdr:rowOff>
    </xdr:from>
    <xdr:ext cx="534377" cy="259045"/>
    <xdr:sp macro="" textlink="">
      <xdr:nvSpPr>
        <xdr:cNvPr id="147" name="テキスト ボックス 146"/>
        <xdr:cNvSpPr txBox="1"/>
      </xdr:nvSpPr>
      <xdr:spPr>
        <a:xfrm>
          <a:off x="863111" y="879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28124</xdr:rowOff>
    </xdr:from>
    <xdr:to>
      <xdr:col>24</xdr:col>
      <xdr:colOff>62865</xdr:colOff>
      <xdr:row>78</xdr:row>
      <xdr:rowOff>150368</xdr:rowOff>
    </xdr:to>
    <xdr:cxnSp macro="">
      <xdr:nvCxnSpPr>
        <xdr:cNvPr id="172" name="直線コネクタ 171"/>
        <xdr:cNvCxnSpPr/>
      </xdr:nvCxnSpPr>
      <xdr:spPr>
        <a:xfrm flipV="1">
          <a:off x="4633595" y="12029624"/>
          <a:ext cx="1270" cy="14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154195</xdr:rowOff>
    </xdr:from>
    <xdr:ext cx="599010" cy="259045"/>
    <xdr:sp macro="" textlink="">
      <xdr:nvSpPr>
        <xdr:cNvPr id="173" name="民生費最小値テキスト"/>
        <xdr:cNvSpPr txBox="1"/>
      </xdr:nvSpPr>
      <xdr:spPr>
        <a:xfrm>
          <a:off x="4686300" y="1352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150368</xdr:rowOff>
    </xdr:from>
    <xdr:to>
      <xdr:col>24</xdr:col>
      <xdr:colOff>152400</xdr:colOff>
      <xdr:row>78</xdr:row>
      <xdr:rowOff>150368</xdr:rowOff>
    </xdr:to>
    <xdr:cxnSp macro="">
      <xdr:nvCxnSpPr>
        <xdr:cNvPr id="174" name="直線コネクタ 173"/>
        <xdr:cNvCxnSpPr/>
      </xdr:nvCxnSpPr>
      <xdr:spPr>
        <a:xfrm>
          <a:off x="4546600" y="1352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146251</xdr:rowOff>
    </xdr:from>
    <xdr:ext cx="599010" cy="259045"/>
    <xdr:sp macro="" textlink="">
      <xdr:nvSpPr>
        <xdr:cNvPr id="175" name="民生費最大値テキスト"/>
        <xdr:cNvSpPr txBox="1"/>
      </xdr:nvSpPr>
      <xdr:spPr>
        <a:xfrm>
          <a:off x="4686300" y="1180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201,857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28124</xdr:rowOff>
    </xdr:from>
    <xdr:to>
      <xdr:col>24</xdr:col>
      <xdr:colOff>152400</xdr:colOff>
      <xdr:row>70</xdr:row>
      <xdr:rowOff>28124</xdr:rowOff>
    </xdr:to>
    <xdr:cxnSp macro="">
      <xdr:nvCxnSpPr>
        <xdr:cNvPr id="176" name="直線コネクタ 175"/>
        <xdr:cNvCxnSpPr/>
      </xdr:nvCxnSpPr>
      <xdr:spPr>
        <a:xfrm>
          <a:off x="4546600" y="1202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164027</xdr:rowOff>
    </xdr:from>
    <xdr:to>
      <xdr:col>24</xdr:col>
      <xdr:colOff>63500</xdr:colOff>
      <xdr:row>77</xdr:row>
      <xdr:rowOff>997</xdr:rowOff>
    </xdr:to>
    <xdr:cxnSp macro="">
      <xdr:nvCxnSpPr>
        <xdr:cNvPr id="177" name="直線コネクタ 176"/>
        <xdr:cNvCxnSpPr/>
      </xdr:nvCxnSpPr>
      <xdr:spPr>
        <a:xfrm>
          <a:off x="3797300" y="13194227"/>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44016</xdr:rowOff>
    </xdr:from>
    <xdr:ext cx="599010" cy="259045"/>
    <xdr:sp macro="" textlink="">
      <xdr:nvSpPr>
        <xdr:cNvPr id="178" name="民生費平均値テキスト"/>
        <xdr:cNvSpPr txBox="1"/>
      </xdr:nvSpPr>
      <xdr:spPr>
        <a:xfrm>
          <a:off x="4686300" y="1290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21140</xdr:rowOff>
    </xdr:from>
    <xdr:to>
      <xdr:col>24</xdr:col>
      <xdr:colOff>114300</xdr:colOff>
      <xdr:row>76</xdr:row>
      <xdr:rowOff>122740</xdr:rowOff>
    </xdr:to>
    <xdr:sp macro="" textlink="">
      <xdr:nvSpPr>
        <xdr:cNvPr id="179" name="フローチャート: 判断 178"/>
        <xdr:cNvSpPr/>
      </xdr:nvSpPr>
      <xdr:spPr>
        <a:xfrm>
          <a:off x="4584700" y="130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164027</xdr:rowOff>
    </xdr:from>
    <xdr:to>
      <xdr:col>19</xdr:col>
      <xdr:colOff>177800</xdr:colOff>
      <xdr:row>77</xdr:row>
      <xdr:rowOff>27515</xdr:rowOff>
    </xdr:to>
    <xdr:cxnSp macro="">
      <xdr:nvCxnSpPr>
        <xdr:cNvPr id="180" name="直線コネクタ 179"/>
        <xdr:cNvCxnSpPr/>
      </xdr:nvCxnSpPr>
      <xdr:spPr>
        <a:xfrm flipV="1">
          <a:off x="2908300" y="13194227"/>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32493</xdr:rowOff>
    </xdr:from>
    <xdr:to>
      <xdr:col>20</xdr:col>
      <xdr:colOff>38100</xdr:colOff>
      <xdr:row>75</xdr:row>
      <xdr:rowOff>134093</xdr:rowOff>
    </xdr:to>
    <xdr:sp macro="" textlink="">
      <xdr:nvSpPr>
        <xdr:cNvPr id="181" name="フローチャート: 判断 180"/>
        <xdr:cNvSpPr/>
      </xdr:nvSpPr>
      <xdr:spPr>
        <a:xfrm>
          <a:off x="3746500" y="128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150620</xdr:rowOff>
    </xdr:from>
    <xdr:ext cx="599010" cy="259045"/>
    <xdr:sp macro="" textlink="">
      <xdr:nvSpPr>
        <xdr:cNvPr id="182" name="テキスト ボックス 181"/>
        <xdr:cNvSpPr txBox="1"/>
      </xdr:nvSpPr>
      <xdr:spPr>
        <a:xfrm>
          <a:off x="3497795" y="1266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27515</xdr:rowOff>
    </xdr:from>
    <xdr:to>
      <xdr:col>15</xdr:col>
      <xdr:colOff>50800</xdr:colOff>
      <xdr:row>77</xdr:row>
      <xdr:rowOff>65900</xdr:rowOff>
    </xdr:to>
    <xdr:cxnSp macro="">
      <xdr:nvCxnSpPr>
        <xdr:cNvPr id="183" name="直線コネクタ 182"/>
        <xdr:cNvCxnSpPr/>
      </xdr:nvCxnSpPr>
      <xdr:spPr>
        <a:xfrm flipV="1">
          <a:off x="2019300" y="13229165"/>
          <a:ext cx="8890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146736</xdr:rowOff>
    </xdr:from>
    <xdr:to>
      <xdr:col>15</xdr:col>
      <xdr:colOff>101600</xdr:colOff>
      <xdr:row>75</xdr:row>
      <xdr:rowOff>76886</xdr:rowOff>
    </xdr:to>
    <xdr:sp macro="" textlink="">
      <xdr:nvSpPr>
        <xdr:cNvPr id="184" name="フローチャート: 判断 183"/>
        <xdr:cNvSpPr/>
      </xdr:nvSpPr>
      <xdr:spPr>
        <a:xfrm>
          <a:off x="2857500" y="128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93413</xdr:rowOff>
    </xdr:from>
    <xdr:ext cx="599010" cy="259045"/>
    <xdr:sp macro="" textlink="">
      <xdr:nvSpPr>
        <xdr:cNvPr id="185" name="テキスト ボックス 184"/>
        <xdr:cNvSpPr txBox="1"/>
      </xdr:nvSpPr>
      <xdr:spPr>
        <a:xfrm>
          <a:off x="2608795" y="1260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65900</xdr:rowOff>
    </xdr:from>
    <xdr:to>
      <xdr:col>10</xdr:col>
      <xdr:colOff>114300</xdr:colOff>
      <xdr:row>77</xdr:row>
      <xdr:rowOff>154254</xdr:rowOff>
    </xdr:to>
    <xdr:cxnSp macro="">
      <xdr:nvCxnSpPr>
        <xdr:cNvPr id="186" name="直線コネクタ 185"/>
        <xdr:cNvCxnSpPr/>
      </xdr:nvCxnSpPr>
      <xdr:spPr>
        <a:xfrm flipV="1">
          <a:off x="1130300" y="13267550"/>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27616</xdr:rowOff>
    </xdr:from>
    <xdr:to>
      <xdr:col>10</xdr:col>
      <xdr:colOff>165100</xdr:colOff>
      <xdr:row>75</xdr:row>
      <xdr:rowOff>129216</xdr:rowOff>
    </xdr:to>
    <xdr:sp macro="" textlink="">
      <xdr:nvSpPr>
        <xdr:cNvPr id="187" name="フローチャート: 判断 186"/>
        <xdr:cNvSpPr/>
      </xdr:nvSpPr>
      <xdr:spPr>
        <a:xfrm>
          <a:off x="1968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145743</xdr:rowOff>
    </xdr:from>
    <xdr:ext cx="599010" cy="259045"/>
    <xdr:sp macro="" textlink="">
      <xdr:nvSpPr>
        <xdr:cNvPr id="188" name="テキスト ボックス 187"/>
        <xdr:cNvSpPr txBox="1"/>
      </xdr:nvSpPr>
      <xdr:spPr>
        <a:xfrm>
          <a:off x="1719795" y="1266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153994</xdr:rowOff>
    </xdr:from>
    <xdr:to>
      <xdr:col>6</xdr:col>
      <xdr:colOff>38100</xdr:colOff>
      <xdr:row>77</xdr:row>
      <xdr:rowOff>84144</xdr:rowOff>
    </xdr:to>
    <xdr:sp macro="" textlink="">
      <xdr:nvSpPr>
        <xdr:cNvPr id="189" name="フローチャート: 判断 188"/>
        <xdr:cNvSpPr/>
      </xdr:nvSpPr>
      <xdr:spPr>
        <a:xfrm>
          <a:off x="1079500" y="131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100671</xdr:rowOff>
    </xdr:from>
    <xdr:ext cx="599010" cy="259045"/>
    <xdr:sp macro="" textlink="">
      <xdr:nvSpPr>
        <xdr:cNvPr id="190" name="テキスト ボックス 189"/>
        <xdr:cNvSpPr txBox="1"/>
      </xdr:nvSpPr>
      <xdr:spPr>
        <a:xfrm>
          <a:off x="830795" y="1295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121647</xdr:rowOff>
    </xdr:from>
    <xdr:to>
      <xdr:col>24</xdr:col>
      <xdr:colOff>114300</xdr:colOff>
      <xdr:row>77</xdr:row>
      <xdr:rowOff>51797</xdr:rowOff>
    </xdr:to>
    <xdr:sp macro="" textlink="">
      <xdr:nvSpPr>
        <xdr:cNvPr id="196" name="楕円 195"/>
        <xdr:cNvSpPr/>
      </xdr:nvSpPr>
      <xdr:spPr>
        <a:xfrm>
          <a:off x="4584700" y="131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100074</xdr:rowOff>
    </xdr:from>
    <xdr:ext cx="599010" cy="259045"/>
    <xdr:sp macro="" textlink="">
      <xdr:nvSpPr>
        <xdr:cNvPr id="197" name="民生費該当値テキスト"/>
        <xdr:cNvSpPr txBox="1"/>
      </xdr:nvSpPr>
      <xdr:spPr>
        <a:xfrm>
          <a:off x="4686300" y="1313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113227</xdr:rowOff>
    </xdr:from>
    <xdr:to>
      <xdr:col>20</xdr:col>
      <xdr:colOff>38100</xdr:colOff>
      <xdr:row>77</xdr:row>
      <xdr:rowOff>43377</xdr:rowOff>
    </xdr:to>
    <xdr:sp macro="" textlink="">
      <xdr:nvSpPr>
        <xdr:cNvPr id="198" name="楕円 197"/>
        <xdr:cNvSpPr/>
      </xdr:nvSpPr>
      <xdr:spPr>
        <a:xfrm>
          <a:off x="3746500" y="131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34504</xdr:rowOff>
    </xdr:from>
    <xdr:ext cx="599010" cy="259045"/>
    <xdr:sp macro="" textlink="">
      <xdr:nvSpPr>
        <xdr:cNvPr id="199" name="テキスト ボックス 198"/>
        <xdr:cNvSpPr txBox="1"/>
      </xdr:nvSpPr>
      <xdr:spPr>
        <a:xfrm>
          <a:off x="3497795" y="1323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148165</xdr:rowOff>
    </xdr:from>
    <xdr:to>
      <xdr:col>15</xdr:col>
      <xdr:colOff>101600</xdr:colOff>
      <xdr:row>77</xdr:row>
      <xdr:rowOff>78315</xdr:rowOff>
    </xdr:to>
    <xdr:sp macro="" textlink="">
      <xdr:nvSpPr>
        <xdr:cNvPr id="200" name="楕円 199"/>
        <xdr:cNvSpPr/>
      </xdr:nvSpPr>
      <xdr:spPr>
        <a:xfrm>
          <a:off x="2857500" y="131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69442</xdr:rowOff>
    </xdr:from>
    <xdr:ext cx="599010" cy="259045"/>
    <xdr:sp macro="" textlink="">
      <xdr:nvSpPr>
        <xdr:cNvPr id="201" name="テキスト ボックス 200"/>
        <xdr:cNvSpPr txBox="1"/>
      </xdr:nvSpPr>
      <xdr:spPr>
        <a:xfrm>
          <a:off x="2608795" y="1327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15100</xdr:rowOff>
    </xdr:from>
    <xdr:to>
      <xdr:col>10</xdr:col>
      <xdr:colOff>165100</xdr:colOff>
      <xdr:row>77</xdr:row>
      <xdr:rowOff>116700</xdr:rowOff>
    </xdr:to>
    <xdr:sp macro="" textlink="">
      <xdr:nvSpPr>
        <xdr:cNvPr id="202" name="楕円 201"/>
        <xdr:cNvSpPr/>
      </xdr:nvSpPr>
      <xdr:spPr>
        <a:xfrm>
          <a:off x="1968500" y="132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107827</xdr:rowOff>
    </xdr:from>
    <xdr:ext cx="599010" cy="259045"/>
    <xdr:sp macro="" textlink="">
      <xdr:nvSpPr>
        <xdr:cNvPr id="203" name="テキスト ボックス 202"/>
        <xdr:cNvSpPr txBox="1"/>
      </xdr:nvSpPr>
      <xdr:spPr>
        <a:xfrm>
          <a:off x="1719795" y="133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103454</xdr:rowOff>
    </xdr:from>
    <xdr:to>
      <xdr:col>6</xdr:col>
      <xdr:colOff>38100</xdr:colOff>
      <xdr:row>78</xdr:row>
      <xdr:rowOff>33604</xdr:rowOff>
    </xdr:to>
    <xdr:sp macro="" textlink="">
      <xdr:nvSpPr>
        <xdr:cNvPr id="204" name="楕円 203"/>
        <xdr:cNvSpPr/>
      </xdr:nvSpPr>
      <xdr:spPr>
        <a:xfrm>
          <a:off x="1079500" y="133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24731</xdr:rowOff>
    </xdr:from>
    <xdr:ext cx="599010" cy="259045"/>
    <xdr:sp macro="" textlink="">
      <xdr:nvSpPr>
        <xdr:cNvPr id="205" name="テキスト ボックス 204"/>
        <xdr:cNvSpPr txBox="1"/>
      </xdr:nvSpPr>
      <xdr:spPr>
        <a:xfrm>
          <a:off x="830795" y="1339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72644</xdr:rowOff>
    </xdr:from>
    <xdr:to>
      <xdr:col>24</xdr:col>
      <xdr:colOff>62865</xdr:colOff>
      <xdr:row>98</xdr:row>
      <xdr:rowOff>52646</xdr:rowOff>
    </xdr:to>
    <xdr:cxnSp macro="">
      <xdr:nvCxnSpPr>
        <xdr:cNvPr id="231" name="直線コネクタ 230"/>
        <xdr:cNvCxnSpPr/>
      </xdr:nvCxnSpPr>
      <xdr:spPr>
        <a:xfrm flipV="1">
          <a:off x="4633595" y="15503144"/>
          <a:ext cx="1270" cy="135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56473</xdr:rowOff>
    </xdr:from>
    <xdr:ext cx="534377" cy="259045"/>
    <xdr:sp macro="" textlink="">
      <xdr:nvSpPr>
        <xdr:cNvPr id="232" name="衛生費最小値テキスト"/>
        <xdr:cNvSpPr txBox="1"/>
      </xdr:nvSpPr>
      <xdr:spPr>
        <a:xfrm>
          <a:off x="4686300" y="168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52646</xdr:rowOff>
    </xdr:from>
    <xdr:to>
      <xdr:col>24</xdr:col>
      <xdr:colOff>152400</xdr:colOff>
      <xdr:row>98</xdr:row>
      <xdr:rowOff>52646</xdr:rowOff>
    </xdr:to>
    <xdr:cxnSp macro="">
      <xdr:nvCxnSpPr>
        <xdr:cNvPr id="233" name="直線コネクタ 232"/>
        <xdr:cNvCxnSpPr/>
      </xdr:nvCxnSpPr>
      <xdr:spPr>
        <a:xfrm>
          <a:off x="4546600" y="1685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19321</xdr:rowOff>
    </xdr:from>
    <xdr:ext cx="599010" cy="259045"/>
    <xdr:sp macro="" textlink="">
      <xdr:nvSpPr>
        <xdr:cNvPr id="234" name="衛生費最大値テキスト"/>
        <xdr:cNvSpPr txBox="1"/>
      </xdr:nvSpPr>
      <xdr:spPr>
        <a:xfrm>
          <a:off x="4686300" y="152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72644</xdr:rowOff>
    </xdr:from>
    <xdr:to>
      <xdr:col>24</xdr:col>
      <xdr:colOff>152400</xdr:colOff>
      <xdr:row>90</xdr:row>
      <xdr:rowOff>72644</xdr:rowOff>
    </xdr:to>
    <xdr:cxnSp macro="">
      <xdr:nvCxnSpPr>
        <xdr:cNvPr id="235" name="直線コネクタ 234"/>
        <xdr:cNvCxnSpPr/>
      </xdr:nvCxnSpPr>
      <xdr:spPr>
        <a:xfrm>
          <a:off x="4546600" y="155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142563</xdr:rowOff>
    </xdr:from>
    <xdr:to>
      <xdr:col>24</xdr:col>
      <xdr:colOff>63500</xdr:colOff>
      <xdr:row>97</xdr:row>
      <xdr:rowOff>7689</xdr:rowOff>
    </xdr:to>
    <xdr:cxnSp macro="">
      <xdr:nvCxnSpPr>
        <xdr:cNvPr id="236" name="直線コネクタ 235"/>
        <xdr:cNvCxnSpPr/>
      </xdr:nvCxnSpPr>
      <xdr:spPr>
        <a:xfrm flipV="1">
          <a:off x="3797300" y="166017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71054</xdr:rowOff>
    </xdr:from>
    <xdr:ext cx="534377" cy="259045"/>
    <xdr:sp macro="" textlink="">
      <xdr:nvSpPr>
        <xdr:cNvPr id="237" name="衛生費平均値テキスト"/>
        <xdr:cNvSpPr txBox="1"/>
      </xdr:nvSpPr>
      <xdr:spPr>
        <a:xfrm>
          <a:off x="4686300" y="1635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48177</xdr:rowOff>
    </xdr:from>
    <xdr:to>
      <xdr:col>24</xdr:col>
      <xdr:colOff>114300</xdr:colOff>
      <xdr:row>96</xdr:row>
      <xdr:rowOff>149777</xdr:rowOff>
    </xdr:to>
    <xdr:sp macro="" textlink="">
      <xdr:nvSpPr>
        <xdr:cNvPr id="238" name="フローチャート: 判断 237"/>
        <xdr:cNvSpPr/>
      </xdr:nvSpPr>
      <xdr:spPr>
        <a:xfrm>
          <a:off x="4584700" y="1650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4130</xdr:rowOff>
    </xdr:from>
    <xdr:to>
      <xdr:col>19</xdr:col>
      <xdr:colOff>177800</xdr:colOff>
      <xdr:row>97</xdr:row>
      <xdr:rowOff>7689</xdr:rowOff>
    </xdr:to>
    <xdr:cxnSp macro="">
      <xdr:nvCxnSpPr>
        <xdr:cNvPr id="239" name="直線コネクタ 238"/>
        <xdr:cNvCxnSpPr/>
      </xdr:nvCxnSpPr>
      <xdr:spPr>
        <a:xfrm>
          <a:off x="2908300" y="16634780"/>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149196</xdr:rowOff>
    </xdr:from>
    <xdr:to>
      <xdr:col>20</xdr:col>
      <xdr:colOff>38100</xdr:colOff>
      <xdr:row>97</xdr:row>
      <xdr:rowOff>79346</xdr:rowOff>
    </xdr:to>
    <xdr:sp macro="" textlink="">
      <xdr:nvSpPr>
        <xdr:cNvPr id="240" name="フローチャート: 判断 239"/>
        <xdr:cNvSpPr/>
      </xdr:nvSpPr>
      <xdr:spPr>
        <a:xfrm>
          <a:off x="3746500" y="1660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70473</xdr:rowOff>
    </xdr:from>
    <xdr:ext cx="534377" cy="259045"/>
    <xdr:sp macro="" textlink="">
      <xdr:nvSpPr>
        <xdr:cNvPr id="241" name="テキスト ボックス 240"/>
        <xdr:cNvSpPr txBox="1"/>
      </xdr:nvSpPr>
      <xdr:spPr>
        <a:xfrm>
          <a:off x="3530111" y="167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166239</xdr:rowOff>
    </xdr:from>
    <xdr:to>
      <xdr:col>15</xdr:col>
      <xdr:colOff>50800</xdr:colOff>
      <xdr:row>97</xdr:row>
      <xdr:rowOff>4130</xdr:rowOff>
    </xdr:to>
    <xdr:cxnSp macro="">
      <xdr:nvCxnSpPr>
        <xdr:cNvPr id="242" name="直線コネクタ 241"/>
        <xdr:cNvCxnSpPr/>
      </xdr:nvCxnSpPr>
      <xdr:spPr>
        <a:xfrm>
          <a:off x="2019300" y="16625439"/>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98577</xdr:rowOff>
    </xdr:from>
    <xdr:to>
      <xdr:col>15</xdr:col>
      <xdr:colOff>101600</xdr:colOff>
      <xdr:row>97</xdr:row>
      <xdr:rowOff>28727</xdr:rowOff>
    </xdr:to>
    <xdr:sp macro="" textlink="">
      <xdr:nvSpPr>
        <xdr:cNvPr id="243" name="フローチャート: 判断 242"/>
        <xdr:cNvSpPr/>
      </xdr:nvSpPr>
      <xdr:spPr>
        <a:xfrm>
          <a:off x="2857500" y="165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45254</xdr:rowOff>
    </xdr:from>
    <xdr:ext cx="534377" cy="259045"/>
    <xdr:sp macro="" textlink="">
      <xdr:nvSpPr>
        <xdr:cNvPr id="244" name="テキスト ボックス 243"/>
        <xdr:cNvSpPr txBox="1"/>
      </xdr:nvSpPr>
      <xdr:spPr>
        <a:xfrm>
          <a:off x="2641111" y="163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166239</xdr:rowOff>
    </xdr:from>
    <xdr:to>
      <xdr:col>10</xdr:col>
      <xdr:colOff>114300</xdr:colOff>
      <xdr:row>97</xdr:row>
      <xdr:rowOff>6677</xdr:rowOff>
    </xdr:to>
    <xdr:cxnSp macro="">
      <xdr:nvCxnSpPr>
        <xdr:cNvPr id="245" name="直線コネクタ 244"/>
        <xdr:cNvCxnSpPr/>
      </xdr:nvCxnSpPr>
      <xdr:spPr>
        <a:xfrm flipV="1">
          <a:off x="1130300" y="16625439"/>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119194</xdr:rowOff>
    </xdr:from>
    <xdr:to>
      <xdr:col>10</xdr:col>
      <xdr:colOff>165100</xdr:colOff>
      <xdr:row>97</xdr:row>
      <xdr:rowOff>49344</xdr:rowOff>
    </xdr:to>
    <xdr:sp macro="" textlink="">
      <xdr:nvSpPr>
        <xdr:cNvPr id="246" name="フローチャート: 判断 245"/>
        <xdr:cNvSpPr/>
      </xdr:nvSpPr>
      <xdr:spPr>
        <a:xfrm>
          <a:off x="1968500" y="1657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40471</xdr:rowOff>
    </xdr:from>
    <xdr:ext cx="534377" cy="259045"/>
    <xdr:sp macro="" textlink="">
      <xdr:nvSpPr>
        <xdr:cNvPr id="247" name="テキスト ボックス 246"/>
        <xdr:cNvSpPr txBox="1"/>
      </xdr:nvSpPr>
      <xdr:spPr>
        <a:xfrm>
          <a:off x="1752111" y="166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152755</xdr:rowOff>
    </xdr:from>
    <xdr:to>
      <xdr:col>6</xdr:col>
      <xdr:colOff>38100</xdr:colOff>
      <xdr:row>97</xdr:row>
      <xdr:rowOff>82905</xdr:rowOff>
    </xdr:to>
    <xdr:sp macro="" textlink="">
      <xdr:nvSpPr>
        <xdr:cNvPr id="248" name="フローチャート: 判断 247"/>
        <xdr:cNvSpPr/>
      </xdr:nvSpPr>
      <xdr:spPr>
        <a:xfrm>
          <a:off x="1079500" y="1661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74032</xdr:rowOff>
    </xdr:from>
    <xdr:ext cx="534377" cy="259045"/>
    <xdr:sp macro="" textlink="">
      <xdr:nvSpPr>
        <xdr:cNvPr id="249" name="テキスト ボックス 248"/>
        <xdr:cNvSpPr txBox="1"/>
      </xdr:nvSpPr>
      <xdr:spPr>
        <a:xfrm>
          <a:off x="863111" y="167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91763</xdr:rowOff>
    </xdr:from>
    <xdr:to>
      <xdr:col>24</xdr:col>
      <xdr:colOff>114300</xdr:colOff>
      <xdr:row>97</xdr:row>
      <xdr:rowOff>21913</xdr:rowOff>
    </xdr:to>
    <xdr:sp macro="" textlink="">
      <xdr:nvSpPr>
        <xdr:cNvPr id="255" name="楕円 254"/>
        <xdr:cNvSpPr/>
      </xdr:nvSpPr>
      <xdr:spPr>
        <a:xfrm>
          <a:off x="4584700" y="165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70190</xdr:rowOff>
    </xdr:from>
    <xdr:ext cx="534377" cy="259045"/>
    <xdr:sp macro="" textlink="">
      <xdr:nvSpPr>
        <xdr:cNvPr id="256" name="衛生費該当値テキスト"/>
        <xdr:cNvSpPr txBox="1"/>
      </xdr:nvSpPr>
      <xdr:spPr>
        <a:xfrm>
          <a:off x="4686300" y="165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128339</xdr:rowOff>
    </xdr:from>
    <xdr:to>
      <xdr:col>20</xdr:col>
      <xdr:colOff>38100</xdr:colOff>
      <xdr:row>97</xdr:row>
      <xdr:rowOff>58489</xdr:rowOff>
    </xdr:to>
    <xdr:sp macro="" textlink="">
      <xdr:nvSpPr>
        <xdr:cNvPr id="257" name="楕円 256"/>
        <xdr:cNvSpPr/>
      </xdr:nvSpPr>
      <xdr:spPr>
        <a:xfrm>
          <a:off x="3746500" y="165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75016</xdr:rowOff>
    </xdr:from>
    <xdr:ext cx="534377" cy="259045"/>
    <xdr:sp macro="" textlink="">
      <xdr:nvSpPr>
        <xdr:cNvPr id="258" name="テキスト ボックス 257"/>
        <xdr:cNvSpPr txBox="1"/>
      </xdr:nvSpPr>
      <xdr:spPr>
        <a:xfrm>
          <a:off x="3530111" y="163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124780</xdr:rowOff>
    </xdr:from>
    <xdr:to>
      <xdr:col>15</xdr:col>
      <xdr:colOff>101600</xdr:colOff>
      <xdr:row>97</xdr:row>
      <xdr:rowOff>54930</xdr:rowOff>
    </xdr:to>
    <xdr:sp macro="" textlink="">
      <xdr:nvSpPr>
        <xdr:cNvPr id="259" name="楕円 258"/>
        <xdr:cNvSpPr/>
      </xdr:nvSpPr>
      <xdr:spPr>
        <a:xfrm>
          <a:off x="2857500" y="165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46057</xdr:rowOff>
    </xdr:from>
    <xdr:ext cx="534377" cy="259045"/>
    <xdr:sp macro="" textlink="">
      <xdr:nvSpPr>
        <xdr:cNvPr id="260" name="テキスト ボックス 259"/>
        <xdr:cNvSpPr txBox="1"/>
      </xdr:nvSpPr>
      <xdr:spPr>
        <a:xfrm>
          <a:off x="2641111" y="1667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115439</xdr:rowOff>
    </xdr:from>
    <xdr:to>
      <xdr:col>10</xdr:col>
      <xdr:colOff>165100</xdr:colOff>
      <xdr:row>97</xdr:row>
      <xdr:rowOff>45589</xdr:rowOff>
    </xdr:to>
    <xdr:sp macro="" textlink="">
      <xdr:nvSpPr>
        <xdr:cNvPr id="261" name="楕円 260"/>
        <xdr:cNvSpPr/>
      </xdr:nvSpPr>
      <xdr:spPr>
        <a:xfrm>
          <a:off x="1968500" y="165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62116</xdr:rowOff>
    </xdr:from>
    <xdr:ext cx="534377" cy="259045"/>
    <xdr:sp macro="" textlink="">
      <xdr:nvSpPr>
        <xdr:cNvPr id="262" name="テキスト ボックス 261"/>
        <xdr:cNvSpPr txBox="1"/>
      </xdr:nvSpPr>
      <xdr:spPr>
        <a:xfrm>
          <a:off x="1752111" y="163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127327</xdr:rowOff>
    </xdr:from>
    <xdr:to>
      <xdr:col>6</xdr:col>
      <xdr:colOff>38100</xdr:colOff>
      <xdr:row>97</xdr:row>
      <xdr:rowOff>57477</xdr:rowOff>
    </xdr:to>
    <xdr:sp macro="" textlink="">
      <xdr:nvSpPr>
        <xdr:cNvPr id="263" name="楕円 262"/>
        <xdr:cNvSpPr/>
      </xdr:nvSpPr>
      <xdr:spPr>
        <a:xfrm>
          <a:off x="1079500" y="165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74004</xdr:rowOff>
    </xdr:from>
    <xdr:ext cx="534377" cy="259045"/>
    <xdr:sp macro="" textlink="">
      <xdr:nvSpPr>
        <xdr:cNvPr id="264" name="テキスト ボックス 263"/>
        <xdr:cNvSpPr txBox="1"/>
      </xdr:nvSpPr>
      <xdr:spPr>
        <a:xfrm>
          <a:off x="863111" y="163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113030</xdr:rowOff>
    </xdr:from>
    <xdr:to>
      <xdr:col>54</xdr:col>
      <xdr:colOff>189865</xdr:colOff>
      <xdr:row>39</xdr:row>
      <xdr:rowOff>41402</xdr:rowOff>
    </xdr:to>
    <xdr:cxnSp macro="">
      <xdr:nvCxnSpPr>
        <xdr:cNvPr id="288" name="直線コネクタ 287"/>
        <xdr:cNvCxnSpPr/>
      </xdr:nvCxnSpPr>
      <xdr:spPr>
        <a:xfrm flipV="1">
          <a:off x="10475595" y="5427980"/>
          <a:ext cx="127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45229</xdr:rowOff>
    </xdr:from>
    <xdr:ext cx="313932" cy="259045"/>
    <xdr:sp macro="" textlink="">
      <xdr:nvSpPr>
        <xdr:cNvPr id="289"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41402</xdr:rowOff>
    </xdr:from>
    <xdr:to>
      <xdr:col>55</xdr:col>
      <xdr:colOff>88900</xdr:colOff>
      <xdr:row>39</xdr:row>
      <xdr:rowOff>41402</xdr:rowOff>
    </xdr:to>
    <xdr:cxnSp macro="">
      <xdr:nvCxnSpPr>
        <xdr:cNvPr id="290" name="直線コネクタ 289"/>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59707</xdr:rowOff>
    </xdr:from>
    <xdr:ext cx="469744" cy="259045"/>
    <xdr:sp macro="" textlink="">
      <xdr:nvSpPr>
        <xdr:cNvPr id="291" name="労働費最大値テキスト"/>
        <xdr:cNvSpPr txBox="1"/>
      </xdr:nvSpPr>
      <xdr:spPr>
        <a:xfrm>
          <a:off x="10528300" y="52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113030</xdr:rowOff>
    </xdr:from>
    <xdr:to>
      <xdr:col>55</xdr:col>
      <xdr:colOff>88900</xdr:colOff>
      <xdr:row>31</xdr:row>
      <xdr:rowOff>113030</xdr:rowOff>
    </xdr:to>
    <xdr:cxnSp macro="">
      <xdr:nvCxnSpPr>
        <xdr:cNvPr id="292" name="直線コネクタ 291"/>
        <xdr:cNvCxnSpPr/>
      </xdr:nvCxnSpPr>
      <xdr:spPr>
        <a:xfrm>
          <a:off x="10388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68644</xdr:rowOff>
    </xdr:from>
    <xdr:to>
      <xdr:col>55</xdr:col>
      <xdr:colOff>0</xdr:colOff>
      <xdr:row>38</xdr:row>
      <xdr:rowOff>71882</xdr:rowOff>
    </xdr:to>
    <xdr:cxnSp macro="">
      <xdr:nvCxnSpPr>
        <xdr:cNvPr id="293" name="直線コネクタ 292"/>
        <xdr:cNvCxnSpPr/>
      </xdr:nvCxnSpPr>
      <xdr:spPr>
        <a:xfrm flipV="1">
          <a:off x="9639300" y="6583744"/>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22051</xdr:rowOff>
    </xdr:from>
    <xdr:ext cx="378565" cy="259045"/>
    <xdr:sp macro="" textlink="">
      <xdr:nvSpPr>
        <xdr:cNvPr id="294" name="労働費平均値テキスト"/>
        <xdr:cNvSpPr txBox="1"/>
      </xdr:nvSpPr>
      <xdr:spPr>
        <a:xfrm>
          <a:off x="10528300" y="6365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170624</xdr:rowOff>
    </xdr:from>
    <xdr:to>
      <xdr:col>55</xdr:col>
      <xdr:colOff>50800</xdr:colOff>
      <xdr:row>38</xdr:row>
      <xdr:rowOff>100774</xdr:rowOff>
    </xdr:to>
    <xdr:sp macro="" textlink="">
      <xdr:nvSpPr>
        <xdr:cNvPr id="295" name="フローチャート: 判断 294"/>
        <xdr:cNvSpPr/>
      </xdr:nvSpPr>
      <xdr:spPr>
        <a:xfrm>
          <a:off x="104267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71882</xdr:rowOff>
    </xdr:from>
    <xdr:to>
      <xdr:col>50</xdr:col>
      <xdr:colOff>114300</xdr:colOff>
      <xdr:row>38</xdr:row>
      <xdr:rowOff>73216</xdr:rowOff>
    </xdr:to>
    <xdr:cxnSp macro="">
      <xdr:nvCxnSpPr>
        <xdr:cNvPr id="296" name="直線コネクタ 295"/>
        <xdr:cNvCxnSpPr/>
      </xdr:nvCxnSpPr>
      <xdr:spPr>
        <a:xfrm flipV="1">
          <a:off x="8750300" y="658698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95758</xdr:rowOff>
    </xdr:from>
    <xdr:to>
      <xdr:col>50</xdr:col>
      <xdr:colOff>165100</xdr:colOff>
      <xdr:row>39</xdr:row>
      <xdr:rowOff>25908</xdr:rowOff>
    </xdr:to>
    <xdr:sp macro="" textlink="">
      <xdr:nvSpPr>
        <xdr:cNvPr id="297" name="フローチャート: 判断 296"/>
        <xdr:cNvSpPr/>
      </xdr:nvSpPr>
      <xdr:spPr>
        <a:xfrm>
          <a:off x="9588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17035</xdr:rowOff>
    </xdr:from>
    <xdr:ext cx="378565" cy="259045"/>
    <xdr:sp macro="" textlink="">
      <xdr:nvSpPr>
        <xdr:cNvPr id="298" name="テキスト ボックス 297"/>
        <xdr:cNvSpPr txBox="1"/>
      </xdr:nvSpPr>
      <xdr:spPr>
        <a:xfrm>
          <a:off x="9450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73216</xdr:rowOff>
    </xdr:from>
    <xdr:to>
      <xdr:col>45</xdr:col>
      <xdr:colOff>177800</xdr:colOff>
      <xdr:row>38</xdr:row>
      <xdr:rowOff>76073</xdr:rowOff>
    </xdr:to>
    <xdr:cxnSp macro="">
      <xdr:nvCxnSpPr>
        <xdr:cNvPr id="299" name="直線コネクタ 298"/>
        <xdr:cNvCxnSpPr/>
      </xdr:nvCxnSpPr>
      <xdr:spPr>
        <a:xfrm flipV="1">
          <a:off x="7861300" y="658831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21844</xdr:rowOff>
    </xdr:from>
    <xdr:to>
      <xdr:col>46</xdr:col>
      <xdr:colOff>38100</xdr:colOff>
      <xdr:row>38</xdr:row>
      <xdr:rowOff>123444</xdr:rowOff>
    </xdr:to>
    <xdr:sp macro="" textlink="">
      <xdr:nvSpPr>
        <xdr:cNvPr id="300" name="フローチャート: 判断 299"/>
        <xdr:cNvSpPr/>
      </xdr:nvSpPr>
      <xdr:spPr>
        <a:xfrm>
          <a:off x="869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139971</xdr:rowOff>
    </xdr:from>
    <xdr:ext cx="378565" cy="259045"/>
    <xdr:sp macro="" textlink="">
      <xdr:nvSpPr>
        <xdr:cNvPr id="301" name="テキスト ボックス 300"/>
        <xdr:cNvSpPr txBox="1"/>
      </xdr:nvSpPr>
      <xdr:spPr>
        <a:xfrm>
          <a:off x="8561017" y="631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75692</xdr:rowOff>
    </xdr:from>
    <xdr:to>
      <xdr:col>41</xdr:col>
      <xdr:colOff>50800</xdr:colOff>
      <xdr:row>38</xdr:row>
      <xdr:rowOff>76073</xdr:rowOff>
    </xdr:to>
    <xdr:cxnSp macro="">
      <xdr:nvCxnSpPr>
        <xdr:cNvPr id="302" name="直線コネクタ 301"/>
        <xdr:cNvCxnSpPr/>
      </xdr:nvCxnSpPr>
      <xdr:spPr>
        <a:xfrm>
          <a:off x="6972300" y="659079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127572</xdr:rowOff>
    </xdr:from>
    <xdr:to>
      <xdr:col>41</xdr:col>
      <xdr:colOff>101600</xdr:colOff>
      <xdr:row>38</xdr:row>
      <xdr:rowOff>57722</xdr:rowOff>
    </xdr:to>
    <xdr:sp macro="" textlink="">
      <xdr:nvSpPr>
        <xdr:cNvPr id="303" name="フローチャート: 判断 302"/>
        <xdr:cNvSpPr/>
      </xdr:nvSpPr>
      <xdr:spPr>
        <a:xfrm>
          <a:off x="7810500" y="647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74249</xdr:rowOff>
    </xdr:from>
    <xdr:ext cx="469744" cy="259045"/>
    <xdr:sp macro="" textlink="">
      <xdr:nvSpPr>
        <xdr:cNvPr id="304" name="テキスト ボックス 303"/>
        <xdr:cNvSpPr txBox="1"/>
      </xdr:nvSpPr>
      <xdr:spPr>
        <a:xfrm>
          <a:off x="7626428" y="624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39751</xdr:rowOff>
    </xdr:from>
    <xdr:to>
      <xdr:col>36</xdr:col>
      <xdr:colOff>165100</xdr:colOff>
      <xdr:row>37</xdr:row>
      <xdr:rowOff>141351</xdr:rowOff>
    </xdr:to>
    <xdr:sp macro="" textlink="">
      <xdr:nvSpPr>
        <xdr:cNvPr id="305" name="フローチャート: 判断 304"/>
        <xdr:cNvSpPr/>
      </xdr:nvSpPr>
      <xdr:spPr>
        <a:xfrm>
          <a:off x="6921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157878</xdr:rowOff>
    </xdr:from>
    <xdr:ext cx="469744" cy="259045"/>
    <xdr:sp macro="" textlink="">
      <xdr:nvSpPr>
        <xdr:cNvPr id="306" name="テキスト ボックス 305"/>
        <xdr:cNvSpPr txBox="1"/>
      </xdr:nvSpPr>
      <xdr:spPr>
        <a:xfrm>
          <a:off x="6737428"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17844</xdr:rowOff>
    </xdr:from>
    <xdr:to>
      <xdr:col>55</xdr:col>
      <xdr:colOff>50800</xdr:colOff>
      <xdr:row>38</xdr:row>
      <xdr:rowOff>119444</xdr:rowOff>
    </xdr:to>
    <xdr:sp macro="" textlink="">
      <xdr:nvSpPr>
        <xdr:cNvPr id="312" name="楕円 311"/>
        <xdr:cNvSpPr/>
      </xdr:nvSpPr>
      <xdr:spPr>
        <a:xfrm>
          <a:off x="10426700" y="65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167721</xdr:rowOff>
    </xdr:from>
    <xdr:ext cx="378565" cy="259045"/>
    <xdr:sp macro="" textlink="">
      <xdr:nvSpPr>
        <xdr:cNvPr id="313" name="労働費該当値テキスト"/>
        <xdr:cNvSpPr txBox="1"/>
      </xdr:nvSpPr>
      <xdr:spPr>
        <a:xfrm>
          <a:off x="10528300" y="6511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21082</xdr:rowOff>
    </xdr:from>
    <xdr:to>
      <xdr:col>50</xdr:col>
      <xdr:colOff>165100</xdr:colOff>
      <xdr:row>38</xdr:row>
      <xdr:rowOff>122682</xdr:rowOff>
    </xdr:to>
    <xdr:sp macro="" textlink="">
      <xdr:nvSpPr>
        <xdr:cNvPr id="314" name="楕円 313"/>
        <xdr:cNvSpPr/>
      </xdr:nvSpPr>
      <xdr:spPr>
        <a:xfrm>
          <a:off x="9588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139209</xdr:rowOff>
    </xdr:from>
    <xdr:ext cx="378565" cy="259045"/>
    <xdr:sp macro="" textlink="">
      <xdr:nvSpPr>
        <xdr:cNvPr id="315" name="テキスト ボックス 314"/>
        <xdr:cNvSpPr txBox="1"/>
      </xdr:nvSpPr>
      <xdr:spPr>
        <a:xfrm>
          <a:off x="9450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22416</xdr:rowOff>
    </xdr:from>
    <xdr:to>
      <xdr:col>46</xdr:col>
      <xdr:colOff>38100</xdr:colOff>
      <xdr:row>38</xdr:row>
      <xdr:rowOff>124016</xdr:rowOff>
    </xdr:to>
    <xdr:sp macro="" textlink="">
      <xdr:nvSpPr>
        <xdr:cNvPr id="316" name="楕円 315"/>
        <xdr:cNvSpPr/>
      </xdr:nvSpPr>
      <xdr:spPr>
        <a:xfrm>
          <a:off x="8699500" y="65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115143</xdr:rowOff>
    </xdr:from>
    <xdr:ext cx="378565" cy="259045"/>
    <xdr:sp macro="" textlink="">
      <xdr:nvSpPr>
        <xdr:cNvPr id="317" name="テキスト ボックス 316"/>
        <xdr:cNvSpPr txBox="1"/>
      </xdr:nvSpPr>
      <xdr:spPr>
        <a:xfrm>
          <a:off x="8561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25273</xdr:rowOff>
    </xdr:from>
    <xdr:to>
      <xdr:col>41</xdr:col>
      <xdr:colOff>101600</xdr:colOff>
      <xdr:row>38</xdr:row>
      <xdr:rowOff>126873</xdr:rowOff>
    </xdr:to>
    <xdr:sp macro="" textlink="">
      <xdr:nvSpPr>
        <xdr:cNvPr id="318" name="楕円 317"/>
        <xdr:cNvSpPr/>
      </xdr:nvSpPr>
      <xdr:spPr>
        <a:xfrm>
          <a:off x="78105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118000</xdr:rowOff>
    </xdr:from>
    <xdr:ext cx="378565" cy="259045"/>
    <xdr:sp macro="" textlink="">
      <xdr:nvSpPr>
        <xdr:cNvPr id="319" name="テキスト ボックス 318"/>
        <xdr:cNvSpPr txBox="1"/>
      </xdr:nvSpPr>
      <xdr:spPr>
        <a:xfrm>
          <a:off x="7672017" y="663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24892</xdr:rowOff>
    </xdr:from>
    <xdr:to>
      <xdr:col>36</xdr:col>
      <xdr:colOff>165100</xdr:colOff>
      <xdr:row>38</xdr:row>
      <xdr:rowOff>126492</xdr:rowOff>
    </xdr:to>
    <xdr:sp macro="" textlink="">
      <xdr:nvSpPr>
        <xdr:cNvPr id="320" name="楕円 319"/>
        <xdr:cNvSpPr/>
      </xdr:nvSpPr>
      <xdr:spPr>
        <a:xfrm>
          <a:off x="6921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117619</xdr:rowOff>
    </xdr:from>
    <xdr:ext cx="378565" cy="259045"/>
    <xdr:sp macro="" textlink="">
      <xdr:nvSpPr>
        <xdr:cNvPr id="321" name="テキスト ボックス 320"/>
        <xdr:cNvSpPr txBox="1"/>
      </xdr:nvSpPr>
      <xdr:spPr>
        <a:xfrm>
          <a:off x="6783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75281</xdr:rowOff>
    </xdr:from>
    <xdr:to>
      <xdr:col>54</xdr:col>
      <xdr:colOff>189865</xdr:colOff>
      <xdr:row>59</xdr:row>
      <xdr:rowOff>36099</xdr:rowOff>
    </xdr:to>
    <xdr:cxnSp macro="">
      <xdr:nvCxnSpPr>
        <xdr:cNvPr id="344" name="直線コネクタ 343"/>
        <xdr:cNvCxnSpPr/>
      </xdr:nvCxnSpPr>
      <xdr:spPr>
        <a:xfrm flipV="1">
          <a:off x="10475595" y="8647781"/>
          <a:ext cx="1270" cy="150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39926</xdr:rowOff>
    </xdr:from>
    <xdr:ext cx="469744" cy="259045"/>
    <xdr:sp macro="" textlink="">
      <xdr:nvSpPr>
        <xdr:cNvPr id="345" name="農林水産業費最小値テキスト"/>
        <xdr:cNvSpPr txBox="1"/>
      </xdr:nvSpPr>
      <xdr:spPr>
        <a:xfrm>
          <a:off x="10528300" y="1015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36099</xdr:rowOff>
    </xdr:from>
    <xdr:to>
      <xdr:col>55</xdr:col>
      <xdr:colOff>88900</xdr:colOff>
      <xdr:row>59</xdr:row>
      <xdr:rowOff>36099</xdr:rowOff>
    </xdr:to>
    <xdr:cxnSp macro="">
      <xdr:nvCxnSpPr>
        <xdr:cNvPr id="346" name="直線コネクタ 345"/>
        <xdr:cNvCxnSpPr/>
      </xdr:nvCxnSpPr>
      <xdr:spPr>
        <a:xfrm>
          <a:off x="10388600" y="1015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21958</xdr:rowOff>
    </xdr:from>
    <xdr:ext cx="534377" cy="259045"/>
    <xdr:sp macro="" textlink="">
      <xdr:nvSpPr>
        <xdr:cNvPr id="347" name="農林水産業費最大値テキスト"/>
        <xdr:cNvSpPr txBox="1"/>
      </xdr:nvSpPr>
      <xdr:spPr>
        <a:xfrm>
          <a:off x="10528300" y="84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75281</xdr:rowOff>
    </xdr:from>
    <xdr:to>
      <xdr:col>55</xdr:col>
      <xdr:colOff>88900</xdr:colOff>
      <xdr:row>50</xdr:row>
      <xdr:rowOff>75281</xdr:rowOff>
    </xdr:to>
    <xdr:cxnSp macro="">
      <xdr:nvCxnSpPr>
        <xdr:cNvPr id="348" name="直線コネクタ 347"/>
        <xdr:cNvCxnSpPr/>
      </xdr:nvCxnSpPr>
      <xdr:spPr>
        <a:xfrm>
          <a:off x="10388600" y="864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36419</xdr:rowOff>
    </xdr:from>
    <xdr:to>
      <xdr:col>55</xdr:col>
      <xdr:colOff>0</xdr:colOff>
      <xdr:row>55</xdr:row>
      <xdr:rowOff>50500</xdr:rowOff>
    </xdr:to>
    <xdr:cxnSp macro="">
      <xdr:nvCxnSpPr>
        <xdr:cNvPr id="349" name="直線コネクタ 348"/>
        <xdr:cNvCxnSpPr/>
      </xdr:nvCxnSpPr>
      <xdr:spPr>
        <a:xfrm flipV="1">
          <a:off x="9639300" y="9294719"/>
          <a:ext cx="838200" cy="18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51462</xdr:rowOff>
    </xdr:from>
    <xdr:ext cx="534377" cy="259045"/>
    <xdr:sp macro="" textlink="">
      <xdr:nvSpPr>
        <xdr:cNvPr id="350" name="農林水産業費平均値テキスト"/>
        <xdr:cNvSpPr txBox="1"/>
      </xdr:nvSpPr>
      <xdr:spPr>
        <a:xfrm>
          <a:off x="10528300" y="948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73035</xdr:rowOff>
    </xdr:from>
    <xdr:to>
      <xdr:col>55</xdr:col>
      <xdr:colOff>50800</xdr:colOff>
      <xdr:row>56</xdr:row>
      <xdr:rowOff>3185</xdr:rowOff>
    </xdr:to>
    <xdr:sp macro="" textlink="">
      <xdr:nvSpPr>
        <xdr:cNvPr id="351" name="フローチャート: 判断 350"/>
        <xdr:cNvSpPr/>
      </xdr:nvSpPr>
      <xdr:spPr>
        <a:xfrm>
          <a:off x="104267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50500</xdr:rowOff>
    </xdr:from>
    <xdr:to>
      <xdr:col>50</xdr:col>
      <xdr:colOff>114300</xdr:colOff>
      <xdr:row>57</xdr:row>
      <xdr:rowOff>70023</xdr:rowOff>
    </xdr:to>
    <xdr:cxnSp macro="">
      <xdr:nvCxnSpPr>
        <xdr:cNvPr id="352" name="直線コネクタ 351"/>
        <xdr:cNvCxnSpPr/>
      </xdr:nvCxnSpPr>
      <xdr:spPr>
        <a:xfrm flipV="1">
          <a:off x="8750300" y="9480250"/>
          <a:ext cx="889000" cy="3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23154</xdr:rowOff>
    </xdr:from>
    <xdr:to>
      <xdr:col>50</xdr:col>
      <xdr:colOff>165100</xdr:colOff>
      <xdr:row>56</xdr:row>
      <xdr:rowOff>124754</xdr:rowOff>
    </xdr:to>
    <xdr:sp macro="" textlink="">
      <xdr:nvSpPr>
        <xdr:cNvPr id="353" name="フローチャート: 判断 352"/>
        <xdr:cNvSpPr/>
      </xdr:nvSpPr>
      <xdr:spPr>
        <a:xfrm>
          <a:off x="9588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115881</xdr:rowOff>
    </xdr:from>
    <xdr:ext cx="534377" cy="259045"/>
    <xdr:sp macro="" textlink="">
      <xdr:nvSpPr>
        <xdr:cNvPr id="354" name="テキスト ボックス 353"/>
        <xdr:cNvSpPr txBox="1"/>
      </xdr:nvSpPr>
      <xdr:spPr>
        <a:xfrm>
          <a:off x="9372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59370</xdr:rowOff>
    </xdr:from>
    <xdr:to>
      <xdr:col>45</xdr:col>
      <xdr:colOff>177800</xdr:colOff>
      <xdr:row>57</xdr:row>
      <xdr:rowOff>70023</xdr:rowOff>
    </xdr:to>
    <xdr:cxnSp macro="">
      <xdr:nvCxnSpPr>
        <xdr:cNvPr id="355" name="直線コネクタ 354"/>
        <xdr:cNvCxnSpPr/>
      </xdr:nvCxnSpPr>
      <xdr:spPr>
        <a:xfrm>
          <a:off x="7861300" y="9832020"/>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139192</xdr:rowOff>
    </xdr:from>
    <xdr:to>
      <xdr:col>46</xdr:col>
      <xdr:colOff>38100</xdr:colOff>
      <xdr:row>56</xdr:row>
      <xdr:rowOff>69342</xdr:rowOff>
    </xdr:to>
    <xdr:sp macro="" textlink="">
      <xdr:nvSpPr>
        <xdr:cNvPr id="356" name="フローチャート: 判断 355"/>
        <xdr:cNvSpPr/>
      </xdr:nvSpPr>
      <xdr:spPr>
        <a:xfrm>
          <a:off x="8699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85869</xdr:rowOff>
    </xdr:from>
    <xdr:ext cx="534377" cy="259045"/>
    <xdr:sp macro="" textlink="">
      <xdr:nvSpPr>
        <xdr:cNvPr id="357" name="テキスト ボックス 356"/>
        <xdr:cNvSpPr txBox="1"/>
      </xdr:nvSpPr>
      <xdr:spPr>
        <a:xfrm>
          <a:off x="8483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59370</xdr:rowOff>
    </xdr:from>
    <xdr:to>
      <xdr:col>41</xdr:col>
      <xdr:colOff>50800</xdr:colOff>
      <xdr:row>58</xdr:row>
      <xdr:rowOff>92288</xdr:rowOff>
    </xdr:to>
    <xdr:cxnSp macro="">
      <xdr:nvCxnSpPr>
        <xdr:cNvPr id="358" name="直線コネクタ 357"/>
        <xdr:cNvCxnSpPr/>
      </xdr:nvCxnSpPr>
      <xdr:spPr>
        <a:xfrm flipV="1">
          <a:off x="6972300" y="9832020"/>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43820</xdr:rowOff>
    </xdr:from>
    <xdr:to>
      <xdr:col>41</xdr:col>
      <xdr:colOff>101600</xdr:colOff>
      <xdr:row>55</xdr:row>
      <xdr:rowOff>145420</xdr:rowOff>
    </xdr:to>
    <xdr:sp macro="" textlink="">
      <xdr:nvSpPr>
        <xdr:cNvPr id="359" name="フローチャート: 判断 358"/>
        <xdr:cNvSpPr/>
      </xdr:nvSpPr>
      <xdr:spPr>
        <a:xfrm>
          <a:off x="7810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161947</xdr:rowOff>
    </xdr:from>
    <xdr:ext cx="534377" cy="259045"/>
    <xdr:sp macro="" textlink="">
      <xdr:nvSpPr>
        <xdr:cNvPr id="360" name="テキスト ボックス 359"/>
        <xdr:cNvSpPr txBox="1"/>
      </xdr:nvSpPr>
      <xdr:spPr>
        <a:xfrm>
          <a:off x="7594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152771</xdr:rowOff>
    </xdr:from>
    <xdr:to>
      <xdr:col>36</xdr:col>
      <xdr:colOff>165100</xdr:colOff>
      <xdr:row>57</xdr:row>
      <xdr:rowOff>82921</xdr:rowOff>
    </xdr:to>
    <xdr:sp macro="" textlink="">
      <xdr:nvSpPr>
        <xdr:cNvPr id="361" name="フローチャート: 判断 360"/>
        <xdr:cNvSpPr/>
      </xdr:nvSpPr>
      <xdr:spPr>
        <a:xfrm>
          <a:off x="6921500" y="97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99448</xdr:rowOff>
    </xdr:from>
    <xdr:ext cx="534377" cy="259045"/>
    <xdr:sp macro="" textlink="">
      <xdr:nvSpPr>
        <xdr:cNvPr id="362" name="テキスト ボックス 361"/>
        <xdr:cNvSpPr txBox="1"/>
      </xdr:nvSpPr>
      <xdr:spPr>
        <a:xfrm>
          <a:off x="6705111" y="95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157069</xdr:rowOff>
    </xdr:from>
    <xdr:to>
      <xdr:col>55</xdr:col>
      <xdr:colOff>50800</xdr:colOff>
      <xdr:row>54</xdr:row>
      <xdr:rowOff>87219</xdr:rowOff>
    </xdr:to>
    <xdr:sp macro="" textlink="">
      <xdr:nvSpPr>
        <xdr:cNvPr id="368" name="楕円 367"/>
        <xdr:cNvSpPr/>
      </xdr:nvSpPr>
      <xdr:spPr>
        <a:xfrm>
          <a:off x="10426700" y="92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8496</xdr:rowOff>
    </xdr:from>
    <xdr:ext cx="534377" cy="259045"/>
    <xdr:sp macro="" textlink="">
      <xdr:nvSpPr>
        <xdr:cNvPr id="369" name="農林水産業費該当値テキスト"/>
        <xdr:cNvSpPr txBox="1"/>
      </xdr:nvSpPr>
      <xdr:spPr>
        <a:xfrm>
          <a:off x="10528300" y="90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171150</xdr:rowOff>
    </xdr:from>
    <xdr:to>
      <xdr:col>50</xdr:col>
      <xdr:colOff>165100</xdr:colOff>
      <xdr:row>55</xdr:row>
      <xdr:rowOff>101300</xdr:rowOff>
    </xdr:to>
    <xdr:sp macro="" textlink="">
      <xdr:nvSpPr>
        <xdr:cNvPr id="370" name="楕円 369"/>
        <xdr:cNvSpPr/>
      </xdr:nvSpPr>
      <xdr:spPr>
        <a:xfrm>
          <a:off x="9588500" y="94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117827</xdr:rowOff>
    </xdr:from>
    <xdr:ext cx="534377" cy="259045"/>
    <xdr:sp macro="" textlink="">
      <xdr:nvSpPr>
        <xdr:cNvPr id="371" name="テキスト ボックス 370"/>
        <xdr:cNvSpPr txBox="1"/>
      </xdr:nvSpPr>
      <xdr:spPr>
        <a:xfrm>
          <a:off x="9372111" y="92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19223</xdr:rowOff>
    </xdr:from>
    <xdr:to>
      <xdr:col>46</xdr:col>
      <xdr:colOff>38100</xdr:colOff>
      <xdr:row>57</xdr:row>
      <xdr:rowOff>120823</xdr:rowOff>
    </xdr:to>
    <xdr:sp macro="" textlink="">
      <xdr:nvSpPr>
        <xdr:cNvPr id="372" name="楕円 371"/>
        <xdr:cNvSpPr/>
      </xdr:nvSpPr>
      <xdr:spPr>
        <a:xfrm>
          <a:off x="8699500" y="97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111950</xdr:rowOff>
    </xdr:from>
    <xdr:ext cx="534377" cy="259045"/>
    <xdr:sp macro="" textlink="">
      <xdr:nvSpPr>
        <xdr:cNvPr id="373" name="テキスト ボックス 372"/>
        <xdr:cNvSpPr txBox="1"/>
      </xdr:nvSpPr>
      <xdr:spPr>
        <a:xfrm>
          <a:off x="8483111" y="98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8570</xdr:rowOff>
    </xdr:from>
    <xdr:to>
      <xdr:col>41</xdr:col>
      <xdr:colOff>101600</xdr:colOff>
      <xdr:row>57</xdr:row>
      <xdr:rowOff>110170</xdr:rowOff>
    </xdr:to>
    <xdr:sp macro="" textlink="">
      <xdr:nvSpPr>
        <xdr:cNvPr id="374" name="楕円 373"/>
        <xdr:cNvSpPr/>
      </xdr:nvSpPr>
      <xdr:spPr>
        <a:xfrm>
          <a:off x="7810500" y="97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101297</xdr:rowOff>
    </xdr:from>
    <xdr:ext cx="534377" cy="259045"/>
    <xdr:sp macro="" textlink="">
      <xdr:nvSpPr>
        <xdr:cNvPr id="375" name="テキスト ボックス 374"/>
        <xdr:cNvSpPr txBox="1"/>
      </xdr:nvSpPr>
      <xdr:spPr>
        <a:xfrm>
          <a:off x="7594111" y="987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41488</xdr:rowOff>
    </xdr:from>
    <xdr:to>
      <xdr:col>36</xdr:col>
      <xdr:colOff>165100</xdr:colOff>
      <xdr:row>58</xdr:row>
      <xdr:rowOff>143088</xdr:rowOff>
    </xdr:to>
    <xdr:sp macro="" textlink="">
      <xdr:nvSpPr>
        <xdr:cNvPr id="376" name="楕円 375"/>
        <xdr:cNvSpPr/>
      </xdr:nvSpPr>
      <xdr:spPr>
        <a:xfrm>
          <a:off x="6921500" y="99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134215</xdr:rowOff>
    </xdr:from>
    <xdr:ext cx="534377" cy="259045"/>
    <xdr:sp macro="" textlink="">
      <xdr:nvSpPr>
        <xdr:cNvPr id="377" name="テキスト ボックス 376"/>
        <xdr:cNvSpPr txBox="1"/>
      </xdr:nvSpPr>
      <xdr:spPr>
        <a:xfrm>
          <a:off x="6705111" y="1007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36282</xdr:rowOff>
    </xdr:from>
    <xdr:to>
      <xdr:col>54</xdr:col>
      <xdr:colOff>189865</xdr:colOff>
      <xdr:row>77</xdr:row>
      <xdr:rowOff>155885</xdr:rowOff>
    </xdr:to>
    <xdr:cxnSp macro="">
      <xdr:nvCxnSpPr>
        <xdr:cNvPr id="399" name="直線コネクタ 398"/>
        <xdr:cNvCxnSpPr/>
      </xdr:nvCxnSpPr>
      <xdr:spPr>
        <a:xfrm flipV="1">
          <a:off x="10475595" y="12380682"/>
          <a:ext cx="1270" cy="97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159712</xdr:rowOff>
    </xdr:from>
    <xdr:ext cx="469744" cy="259045"/>
    <xdr:sp macro="" textlink="">
      <xdr:nvSpPr>
        <xdr:cNvPr id="400" name="商工費最小値テキスト"/>
        <xdr:cNvSpPr txBox="1"/>
      </xdr:nvSpPr>
      <xdr:spPr>
        <a:xfrm>
          <a:off x="10528300" y="133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155885</xdr:rowOff>
    </xdr:from>
    <xdr:to>
      <xdr:col>55</xdr:col>
      <xdr:colOff>88900</xdr:colOff>
      <xdr:row>77</xdr:row>
      <xdr:rowOff>155885</xdr:rowOff>
    </xdr:to>
    <xdr:cxnSp macro="">
      <xdr:nvCxnSpPr>
        <xdr:cNvPr id="401" name="直線コネクタ 400"/>
        <xdr:cNvCxnSpPr/>
      </xdr:nvCxnSpPr>
      <xdr:spPr>
        <a:xfrm>
          <a:off x="10388600" y="1335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154409</xdr:rowOff>
    </xdr:from>
    <xdr:ext cx="534377" cy="259045"/>
    <xdr:sp macro="" textlink="">
      <xdr:nvSpPr>
        <xdr:cNvPr id="402" name="商工費最大値テキスト"/>
        <xdr:cNvSpPr txBox="1"/>
      </xdr:nvSpPr>
      <xdr:spPr>
        <a:xfrm>
          <a:off x="10528300" y="121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36282</xdr:rowOff>
    </xdr:from>
    <xdr:to>
      <xdr:col>55</xdr:col>
      <xdr:colOff>88900</xdr:colOff>
      <xdr:row>72</xdr:row>
      <xdr:rowOff>36282</xdr:rowOff>
    </xdr:to>
    <xdr:cxnSp macro="">
      <xdr:nvCxnSpPr>
        <xdr:cNvPr id="403" name="直線コネクタ 402"/>
        <xdr:cNvCxnSpPr/>
      </xdr:nvCxnSpPr>
      <xdr:spPr>
        <a:xfrm>
          <a:off x="10388600" y="1238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165624</xdr:rowOff>
    </xdr:from>
    <xdr:to>
      <xdr:col>55</xdr:col>
      <xdr:colOff>0</xdr:colOff>
      <xdr:row>77</xdr:row>
      <xdr:rowOff>27595</xdr:rowOff>
    </xdr:to>
    <xdr:cxnSp macro="">
      <xdr:nvCxnSpPr>
        <xdr:cNvPr id="404" name="直線コネクタ 403"/>
        <xdr:cNvCxnSpPr/>
      </xdr:nvCxnSpPr>
      <xdr:spPr>
        <a:xfrm>
          <a:off x="9639300" y="13195824"/>
          <a:ext cx="8382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148673</xdr:rowOff>
    </xdr:from>
    <xdr:ext cx="534377" cy="259045"/>
    <xdr:sp macro="" textlink="">
      <xdr:nvSpPr>
        <xdr:cNvPr id="405" name="商工費平均値テキスト"/>
        <xdr:cNvSpPr txBox="1"/>
      </xdr:nvSpPr>
      <xdr:spPr>
        <a:xfrm>
          <a:off x="10528300" y="12835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125796</xdr:rowOff>
    </xdr:from>
    <xdr:to>
      <xdr:col>55</xdr:col>
      <xdr:colOff>50800</xdr:colOff>
      <xdr:row>76</xdr:row>
      <xdr:rowOff>55947</xdr:rowOff>
    </xdr:to>
    <xdr:sp macro="" textlink="">
      <xdr:nvSpPr>
        <xdr:cNvPr id="406" name="フローチャート: 判断 405"/>
        <xdr:cNvSpPr/>
      </xdr:nvSpPr>
      <xdr:spPr>
        <a:xfrm>
          <a:off x="104267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159725</xdr:rowOff>
    </xdr:from>
    <xdr:to>
      <xdr:col>50</xdr:col>
      <xdr:colOff>114300</xdr:colOff>
      <xdr:row>76</xdr:row>
      <xdr:rowOff>165624</xdr:rowOff>
    </xdr:to>
    <xdr:cxnSp macro="">
      <xdr:nvCxnSpPr>
        <xdr:cNvPr id="407" name="直線コネクタ 406"/>
        <xdr:cNvCxnSpPr/>
      </xdr:nvCxnSpPr>
      <xdr:spPr>
        <a:xfrm>
          <a:off x="8750300" y="13189925"/>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104308</xdr:rowOff>
    </xdr:from>
    <xdr:to>
      <xdr:col>50</xdr:col>
      <xdr:colOff>165100</xdr:colOff>
      <xdr:row>76</xdr:row>
      <xdr:rowOff>34457</xdr:rowOff>
    </xdr:to>
    <xdr:sp macro="" textlink="">
      <xdr:nvSpPr>
        <xdr:cNvPr id="408" name="フローチャート: 判断 407"/>
        <xdr:cNvSpPr/>
      </xdr:nvSpPr>
      <xdr:spPr>
        <a:xfrm>
          <a:off x="9588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50985</xdr:rowOff>
    </xdr:from>
    <xdr:ext cx="534377" cy="259045"/>
    <xdr:sp macro="" textlink="">
      <xdr:nvSpPr>
        <xdr:cNvPr id="409" name="テキスト ボックス 408"/>
        <xdr:cNvSpPr txBox="1"/>
      </xdr:nvSpPr>
      <xdr:spPr>
        <a:xfrm>
          <a:off x="9372111" y="1273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110440</xdr:rowOff>
    </xdr:from>
    <xdr:to>
      <xdr:col>45</xdr:col>
      <xdr:colOff>177800</xdr:colOff>
      <xdr:row>76</xdr:row>
      <xdr:rowOff>159725</xdr:rowOff>
    </xdr:to>
    <xdr:cxnSp macro="">
      <xdr:nvCxnSpPr>
        <xdr:cNvPr id="410" name="直線コネクタ 409"/>
        <xdr:cNvCxnSpPr/>
      </xdr:nvCxnSpPr>
      <xdr:spPr>
        <a:xfrm>
          <a:off x="7861300" y="13140640"/>
          <a:ext cx="889000" cy="4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151719</xdr:rowOff>
    </xdr:from>
    <xdr:to>
      <xdr:col>46</xdr:col>
      <xdr:colOff>38100</xdr:colOff>
      <xdr:row>75</xdr:row>
      <xdr:rowOff>81869</xdr:rowOff>
    </xdr:to>
    <xdr:sp macro="" textlink="">
      <xdr:nvSpPr>
        <xdr:cNvPr id="411" name="フローチャート: 判断 410"/>
        <xdr:cNvSpPr/>
      </xdr:nvSpPr>
      <xdr:spPr>
        <a:xfrm>
          <a:off x="8699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98396</xdr:rowOff>
    </xdr:from>
    <xdr:ext cx="534377" cy="259045"/>
    <xdr:sp macro="" textlink="">
      <xdr:nvSpPr>
        <xdr:cNvPr id="412" name="テキスト ボックス 411"/>
        <xdr:cNvSpPr txBox="1"/>
      </xdr:nvSpPr>
      <xdr:spPr>
        <a:xfrm>
          <a:off x="8483111" y="126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110440</xdr:rowOff>
    </xdr:from>
    <xdr:to>
      <xdr:col>41</xdr:col>
      <xdr:colOff>50800</xdr:colOff>
      <xdr:row>77</xdr:row>
      <xdr:rowOff>20737</xdr:rowOff>
    </xdr:to>
    <xdr:cxnSp macro="">
      <xdr:nvCxnSpPr>
        <xdr:cNvPr id="413" name="直線コネクタ 412"/>
        <xdr:cNvCxnSpPr/>
      </xdr:nvCxnSpPr>
      <xdr:spPr>
        <a:xfrm flipV="1">
          <a:off x="6972300" y="13140640"/>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136952</xdr:rowOff>
    </xdr:from>
    <xdr:to>
      <xdr:col>41</xdr:col>
      <xdr:colOff>101600</xdr:colOff>
      <xdr:row>75</xdr:row>
      <xdr:rowOff>67102</xdr:rowOff>
    </xdr:to>
    <xdr:sp macro="" textlink="">
      <xdr:nvSpPr>
        <xdr:cNvPr id="414" name="フローチャート: 判断 413"/>
        <xdr:cNvSpPr/>
      </xdr:nvSpPr>
      <xdr:spPr>
        <a:xfrm>
          <a:off x="7810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83629</xdr:rowOff>
    </xdr:from>
    <xdr:ext cx="534377" cy="259045"/>
    <xdr:sp macro="" textlink="">
      <xdr:nvSpPr>
        <xdr:cNvPr id="415" name="テキスト ボックス 414"/>
        <xdr:cNvSpPr txBox="1"/>
      </xdr:nvSpPr>
      <xdr:spPr>
        <a:xfrm>
          <a:off x="7594111" y="125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98135</xdr:rowOff>
    </xdr:from>
    <xdr:to>
      <xdr:col>36</xdr:col>
      <xdr:colOff>165100</xdr:colOff>
      <xdr:row>76</xdr:row>
      <xdr:rowOff>28285</xdr:rowOff>
    </xdr:to>
    <xdr:sp macro="" textlink="">
      <xdr:nvSpPr>
        <xdr:cNvPr id="416" name="フローチャート: 判断 415"/>
        <xdr:cNvSpPr/>
      </xdr:nvSpPr>
      <xdr:spPr>
        <a:xfrm>
          <a:off x="6921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44812</xdr:rowOff>
    </xdr:from>
    <xdr:ext cx="534377" cy="259045"/>
    <xdr:sp macro="" textlink="">
      <xdr:nvSpPr>
        <xdr:cNvPr id="417" name="テキスト ボックス 416"/>
        <xdr:cNvSpPr txBox="1"/>
      </xdr:nvSpPr>
      <xdr:spPr>
        <a:xfrm>
          <a:off x="6705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148245</xdr:rowOff>
    </xdr:from>
    <xdr:to>
      <xdr:col>55</xdr:col>
      <xdr:colOff>50800</xdr:colOff>
      <xdr:row>77</xdr:row>
      <xdr:rowOff>78395</xdr:rowOff>
    </xdr:to>
    <xdr:sp macro="" textlink="">
      <xdr:nvSpPr>
        <xdr:cNvPr id="423" name="楕円 422"/>
        <xdr:cNvSpPr/>
      </xdr:nvSpPr>
      <xdr:spPr>
        <a:xfrm>
          <a:off x="10426700" y="131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126672</xdr:rowOff>
    </xdr:from>
    <xdr:ext cx="469744" cy="259045"/>
    <xdr:sp macro="" textlink="">
      <xdr:nvSpPr>
        <xdr:cNvPr id="424" name="商工費該当値テキスト"/>
        <xdr:cNvSpPr txBox="1"/>
      </xdr:nvSpPr>
      <xdr:spPr>
        <a:xfrm>
          <a:off x="10528300" y="1315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114824</xdr:rowOff>
    </xdr:from>
    <xdr:to>
      <xdr:col>50</xdr:col>
      <xdr:colOff>165100</xdr:colOff>
      <xdr:row>77</xdr:row>
      <xdr:rowOff>44974</xdr:rowOff>
    </xdr:to>
    <xdr:sp macro="" textlink="">
      <xdr:nvSpPr>
        <xdr:cNvPr id="425" name="楕円 424"/>
        <xdr:cNvSpPr/>
      </xdr:nvSpPr>
      <xdr:spPr>
        <a:xfrm>
          <a:off x="9588500" y="1314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36101</xdr:rowOff>
    </xdr:from>
    <xdr:ext cx="469744" cy="259045"/>
    <xdr:sp macro="" textlink="">
      <xdr:nvSpPr>
        <xdr:cNvPr id="426" name="テキスト ボックス 425"/>
        <xdr:cNvSpPr txBox="1"/>
      </xdr:nvSpPr>
      <xdr:spPr>
        <a:xfrm>
          <a:off x="9404428" y="13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108925</xdr:rowOff>
    </xdr:from>
    <xdr:to>
      <xdr:col>46</xdr:col>
      <xdr:colOff>38100</xdr:colOff>
      <xdr:row>77</xdr:row>
      <xdr:rowOff>39075</xdr:rowOff>
    </xdr:to>
    <xdr:sp macro="" textlink="">
      <xdr:nvSpPr>
        <xdr:cNvPr id="427" name="楕円 426"/>
        <xdr:cNvSpPr/>
      </xdr:nvSpPr>
      <xdr:spPr>
        <a:xfrm>
          <a:off x="8699500" y="1313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30202</xdr:rowOff>
    </xdr:from>
    <xdr:ext cx="469744" cy="259045"/>
    <xdr:sp macro="" textlink="">
      <xdr:nvSpPr>
        <xdr:cNvPr id="428" name="テキスト ボックス 427"/>
        <xdr:cNvSpPr txBox="1"/>
      </xdr:nvSpPr>
      <xdr:spPr>
        <a:xfrm>
          <a:off x="8515428" y="1323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59640</xdr:rowOff>
    </xdr:from>
    <xdr:to>
      <xdr:col>41</xdr:col>
      <xdr:colOff>101600</xdr:colOff>
      <xdr:row>76</xdr:row>
      <xdr:rowOff>161240</xdr:rowOff>
    </xdr:to>
    <xdr:sp macro="" textlink="">
      <xdr:nvSpPr>
        <xdr:cNvPr id="429" name="楕円 428"/>
        <xdr:cNvSpPr/>
      </xdr:nvSpPr>
      <xdr:spPr>
        <a:xfrm>
          <a:off x="7810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152367</xdr:rowOff>
    </xdr:from>
    <xdr:ext cx="469744" cy="259045"/>
    <xdr:sp macro="" textlink="">
      <xdr:nvSpPr>
        <xdr:cNvPr id="430" name="テキスト ボックス 429"/>
        <xdr:cNvSpPr txBox="1"/>
      </xdr:nvSpPr>
      <xdr:spPr>
        <a:xfrm>
          <a:off x="7626428" y="131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141387</xdr:rowOff>
    </xdr:from>
    <xdr:to>
      <xdr:col>36</xdr:col>
      <xdr:colOff>165100</xdr:colOff>
      <xdr:row>77</xdr:row>
      <xdr:rowOff>71537</xdr:rowOff>
    </xdr:to>
    <xdr:sp macro="" textlink="">
      <xdr:nvSpPr>
        <xdr:cNvPr id="431" name="楕円 430"/>
        <xdr:cNvSpPr/>
      </xdr:nvSpPr>
      <xdr:spPr>
        <a:xfrm>
          <a:off x="6921500" y="131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62664</xdr:rowOff>
    </xdr:from>
    <xdr:ext cx="469744" cy="259045"/>
    <xdr:sp macro="" textlink="">
      <xdr:nvSpPr>
        <xdr:cNvPr id="432" name="テキスト ボックス 431"/>
        <xdr:cNvSpPr txBox="1"/>
      </xdr:nvSpPr>
      <xdr:spPr>
        <a:xfrm>
          <a:off x="6737428" y="1326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25591</xdr:rowOff>
    </xdr:from>
    <xdr:to>
      <xdr:col>54</xdr:col>
      <xdr:colOff>189865</xdr:colOff>
      <xdr:row>99</xdr:row>
      <xdr:rowOff>35344</xdr:rowOff>
    </xdr:to>
    <xdr:cxnSp macro="">
      <xdr:nvCxnSpPr>
        <xdr:cNvPr id="457" name="直線コネクタ 456"/>
        <xdr:cNvCxnSpPr/>
      </xdr:nvCxnSpPr>
      <xdr:spPr>
        <a:xfrm flipV="1">
          <a:off x="10475595" y="15456091"/>
          <a:ext cx="1270" cy="15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39171</xdr:rowOff>
    </xdr:from>
    <xdr:ext cx="534377" cy="259045"/>
    <xdr:sp macro="" textlink="">
      <xdr:nvSpPr>
        <xdr:cNvPr id="458" name="土木費最小値テキスト"/>
        <xdr:cNvSpPr txBox="1"/>
      </xdr:nvSpPr>
      <xdr:spPr>
        <a:xfrm>
          <a:off x="10528300" y="1701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35344</xdr:rowOff>
    </xdr:from>
    <xdr:to>
      <xdr:col>55</xdr:col>
      <xdr:colOff>88900</xdr:colOff>
      <xdr:row>99</xdr:row>
      <xdr:rowOff>35344</xdr:rowOff>
    </xdr:to>
    <xdr:cxnSp macro="">
      <xdr:nvCxnSpPr>
        <xdr:cNvPr id="459" name="直線コネクタ 458"/>
        <xdr:cNvCxnSpPr/>
      </xdr:nvCxnSpPr>
      <xdr:spPr>
        <a:xfrm>
          <a:off x="10388600" y="1700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143718</xdr:rowOff>
    </xdr:from>
    <xdr:ext cx="534377" cy="259045"/>
    <xdr:sp macro="" textlink="">
      <xdr:nvSpPr>
        <xdr:cNvPr id="460" name="土木費最大値テキスト"/>
        <xdr:cNvSpPr txBox="1"/>
      </xdr:nvSpPr>
      <xdr:spPr>
        <a:xfrm>
          <a:off x="10528300" y="152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25591</xdr:rowOff>
    </xdr:from>
    <xdr:to>
      <xdr:col>55</xdr:col>
      <xdr:colOff>88900</xdr:colOff>
      <xdr:row>90</xdr:row>
      <xdr:rowOff>25591</xdr:rowOff>
    </xdr:to>
    <xdr:cxnSp macro="">
      <xdr:nvCxnSpPr>
        <xdr:cNvPr id="461" name="直線コネクタ 460"/>
        <xdr:cNvCxnSpPr/>
      </xdr:nvCxnSpPr>
      <xdr:spPr>
        <a:xfrm>
          <a:off x="10388600" y="1545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35344</xdr:rowOff>
    </xdr:from>
    <xdr:to>
      <xdr:col>55</xdr:col>
      <xdr:colOff>0</xdr:colOff>
      <xdr:row>99</xdr:row>
      <xdr:rowOff>135928</xdr:rowOff>
    </xdr:to>
    <xdr:cxnSp macro="">
      <xdr:nvCxnSpPr>
        <xdr:cNvPr id="462" name="直線コネクタ 461"/>
        <xdr:cNvCxnSpPr/>
      </xdr:nvCxnSpPr>
      <xdr:spPr>
        <a:xfrm flipV="1">
          <a:off x="9639300" y="1700889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142791</xdr:rowOff>
    </xdr:from>
    <xdr:ext cx="534377" cy="259045"/>
    <xdr:sp macro="" textlink="">
      <xdr:nvSpPr>
        <xdr:cNvPr id="463" name="土木費平均値テキスト"/>
        <xdr:cNvSpPr txBox="1"/>
      </xdr:nvSpPr>
      <xdr:spPr>
        <a:xfrm>
          <a:off x="10528300" y="16087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119914</xdr:rowOff>
    </xdr:from>
    <xdr:to>
      <xdr:col>55</xdr:col>
      <xdr:colOff>50800</xdr:colOff>
      <xdr:row>95</xdr:row>
      <xdr:rowOff>50064</xdr:rowOff>
    </xdr:to>
    <xdr:sp macro="" textlink="">
      <xdr:nvSpPr>
        <xdr:cNvPr id="464" name="フローチャート: 判断 463"/>
        <xdr:cNvSpPr/>
      </xdr:nvSpPr>
      <xdr:spPr>
        <a:xfrm>
          <a:off x="104267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132995</xdr:rowOff>
    </xdr:from>
    <xdr:to>
      <xdr:col>50</xdr:col>
      <xdr:colOff>114300</xdr:colOff>
      <xdr:row>99</xdr:row>
      <xdr:rowOff>135928</xdr:rowOff>
    </xdr:to>
    <xdr:cxnSp macro="">
      <xdr:nvCxnSpPr>
        <xdr:cNvPr id="465" name="直線コネクタ 464"/>
        <xdr:cNvCxnSpPr/>
      </xdr:nvCxnSpPr>
      <xdr:spPr>
        <a:xfrm>
          <a:off x="8750300" y="17106545"/>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83832</xdr:rowOff>
    </xdr:from>
    <xdr:to>
      <xdr:col>50</xdr:col>
      <xdr:colOff>165100</xdr:colOff>
      <xdr:row>96</xdr:row>
      <xdr:rowOff>13982</xdr:rowOff>
    </xdr:to>
    <xdr:sp macro="" textlink="">
      <xdr:nvSpPr>
        <xdr:cNvPr id="466" name="フローチャート: 判断 465"/>
        <xdr:cNvSpPr/>
      </xdr:nvSpPr>
      <xdr:spPr>
        <a:xfrm>
          <a:off x="9588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30509</xdr:rowOff>
    </xdr:from>
    <xdr:ext cx="534377" cy="259045"/>
    <xdr:sp macro="" textlink="">
      <xdr:nvSpPr>
        <xdr:cNvPr id="467" name="テキスト ボックス 466"/>
        <xdr:cNvSpPr txBox="1"/>
      </xdr:nvSpPr>
      <xdr:spPr>
        <a:xfrm>
          <a:off x="9372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2921</xdr:rowOff>
    </xdr:from>
    <xdr:to>
      <xdr:col>45</xdr:col>
      <xdr:colOff>177800</xdr:colOff>
      <xdr:row>99</xdr:row>
      <xdr:rowOff>132995</xdr:rowOff>
    </xdr:to>
    <xdr:cxnSp macro="">
      <xdr:nvCxnSpPr>
        <xdr:cNvPr id="468" name="直線コネクタ 467"/>
        <xdr:cNvCxnSpPr/>
      </xdr:nvCxnSpPr>
      <xdr:spPr>
        <a:xfrm>
          <a:off x="7861300" y="16976471"/>
          <a:ext cx="8890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15329</xdr:rowOff>
    </xdr:from>
    <xdr:to>
      <xdr:col>46</xdr:col>
      <xdr:colOff>38100</xdr:colOff>
      <xdr:row>94</xdr:row>
      <xdr:rowOff>116929</xdr:rowOff>
    </xdr:to>
    <xdr:sp macro="" textlink="">
      <xdr:nvSpPr>
        <xdr:cNvPr id="469" name="フローチャート: 判断 468"/>
        <xdr:cNvSpPr/>
      </xdr:nvSpPr>
      <xdr:spPr>
        <a:xfrm>
          <a:off x="8699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133456</xdr:rowOff>
    </xdr:from>
    <xdr:ext cx="534377" cy="259045"/>
    <xdr:sp macro="" textlink="">
      <xdr:nvSpPr>
        <xdr:cNvPr id="470" name="テキスト ボックス 469"/>
        <xdr:cNvSpPr txBox="1"/>
      </xdr:nvSpPr>
      <xdr:spPr>
        <a:xfrm>
          <a:off x="8483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35001</xdr:rowOff>
    </xdr:from>
    <xdr:to>
      <xdr:col>41</xdr:col>
      <xdr:colOff>50800</xdr:colOff>
      <xdr:row>99</xdr:row>
      <xdr:rowOff>2921</xdr:rowOff>
    </xdr:to>
    <xdr:cxnSp macro="">
      <xdr:nvCxnSpPr>
        <xdr:cNvPr id="471" name="直線コネクタ 470"/>
        <xdr:cNvCxnSpPr/>
      </xdr:nvCxnSpPr>
      <xdr:spPr>
        <a:xfrm>
          <a:off x="6972300" y="16665651"/>
          <a:ext cx="889000" cy="3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71870</xdr:rowOff>
    </xdr:from>
    <xdr:to>
      <xdr:col>41</xdr:col>
      <xdr:colOff>101600</xdr:colOff>
      <xdr:row>96</xdr:row>
      <xdr:rowOff>2020</xdr:rowOff>
    </xdr:to>
    <xdr:sp macro="" textlink="">
      <xdr:nvSpPr>
        <xdr:cNvPr id="472" name="フローチャート: 判断 471"/>
        <xdr:cNvSpPr/>
      </xdr:nvSpPr>
      <xdr:spPr>
        <a:xfrm>
          <a:off x="7810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18547</xdr:rowOff>
    </xdr:from>
    <xdr:ext cx="534377" cy="259045"/>
    <xdr:sp macro="" textlink="">
      <xdr:nvSpPr>
        <xdr:cNvPr id="473" name="テキスト ボックス 472"/>
        <xdr:cNvSpPr txBox="1"/>
      </xdr:nvSpPr>
      <xdr:spPr>
        <a:xfrm>
          <a:off x="7594111" y="161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26036</xdr:rowOff>
    </xdr:from>
    <xdr:to>
      <xdr:col>36</xdr:col>
      <xdr:colOff>165100</xdr:colOff>
      <xdr:row>95</xdr:row>
      <xdr:rowOff>127636</xdr:rowOff>
    </xdr:to>
    <xdr:sp macro="" textlink="">
      <xdr:nvSpPr>
        <xdr:cNvPr id="474" name="フローチャート: 判断 473"/>
        <xdr:cNvSpPr/>
      </xdr:nvSpPr>
      <xdr:spPr>
        <a:xfrm>
          <a:off x="6921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144163</xdr:rowOff>
    </xdr:from>
    <xdr:ext cx="534377" cy="259045"/>
    <xdr:sp macro="" textlink="">
      <xdr:nvSpPr>
        <xdr:cNvPr id="475" name="テキスト ボックス 474"/>
        <xdr:cNvSpPr txBox="1"/>
      </xdr:nvSpPr>
      <xdr:spPr>
        <a:xfrm>
          <a:off x="6705111" y="160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155994</xdr:rowOff>
    </xdr:from>
    <xdr:to>
      <xdr:col>55</xdr:col>
      <xdr:colOff>50800</xdr:colOff>
      <xdr:row>99</xdr:row>
      <xdr:rowOff>86144</xdr:rowOff>
    </xdr:to>
    <xdr:sp macro="" textlink="">
      <xdr:nvSpPr>
        <xdr:cNvPr id="481" name="楕円 480"/>
        <xdr:cNvSpPr/>
      </xdr:nvSpPr>
      <xdr:spPr>
        <a:xfrm>
          <a:off x="10426700" y="1695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70921</xdr:rowOff>
    </xdr:from>
    <xdr:ext cx="534377" cy="259045"/>
    <xdr:sp macro="" textlink="">
      <xdr:nvSpPr>
        <xdr:cNvPr id="482" name="土木費該当値テキスト"/>
        <xdr:cNvSpPr txBox="1"/>
      </xdr:nvSpPr>
      <xdr:spPr>
        <a:xfrm>
          <a:off x="10528300" y="1687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85128</xdr:rowOff>
    </xdr:from>
    <xdr:to>
      <xdr:col>50</xdr:col>
      <xdr:colOff>165100</xdr:colOff>
      <xdr:row>100</xdr:row>
      <xdr:rowOff>15278</xdr:rowOff>
    </xdr:to>
    <xdr:sp macro="" textlink="">
      <xdr:nvSpPr>
        <xdr:cNvPr id="483" name="楕円 482"/>
        <xdr:cNvSpPr/>
      </xdr:nvSpPr>
      <xdr:spPr>
        <a:xfrm>
          <a:off x="9588500" y="170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100</xdr:row>
      <xdr:rowOff>6405</xdr:rowOff>
    </xdr:from>
    <xdr:ext cx="534377" cy="259045"/>
    <xdr:sp macro="" textlink="">
      <xdr:nvSpPr>
        <xdr:cNvPr id="484" name="テキスト ボックス 483"/>
        <xdr:cNvSpPr txBox="1"/>
      </xdr:nvSpPr>
      <xdr:spPr>
        <a:xfrm>
          <a:off x="9372111" y="171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82195</xdr:rowOff>
    </xdr:from>
    <xdr:to>
      <xdr:col>46</xdr:col>
      <xdr:colOff>38100</xdr:colOff>
      <xdr:row>100</xdr:row>
      <xdr:rowOff>12345</xdr:rowOff>
    </xdr:to>
    <xdr:sp macro="" textlink="">
      <xdr:nvSpPr>
        <xdr:cNvPr id="485" name="楕円 484"/>
        <xdr:cNvSpPr/>
      </xdr:nvSpPr>
      <xdr:spPr>
        <a:xfrm>
          <a:off x="8699500" y="1705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100</xdr:row>
      <xdr:rowOff>3472</xdr:rowOff>
    </xdr:from>
    <xdr:ext cx="534377" cy="259045"/>
    <xdr:sp macro="" textlink="">
      <xdr:nvSpPr>
        <xdr:cNvPr id="486" name="テキスト ボックス 485"/>
        <xdr:cNvSpPr txBox="1"/>
      </xdr:nvSpPr>
      <xdr:spPr>
        <a:xfrm>
          <a:off x="8483111" y="171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123571</xdr:rowOff>
    </xdr:from>
    <xdr:to>
      <xdr:col>41</xdr:col>
      <xdr:colOff>101600</xdr:colOff>
      <xdr:row>99</xdr:row>
      <xdr:rowOff>53721</xdr:rowOff>
    </xdr:to>
    <xdr:sp macro="" textlink="">
      <xdr:nvSpPr>
        <xdr:cNvPr id="487" name="楕円 486"/>
        <xdr:cNvSpPr/>
      </xdr:nvSpPr>
      <xdr:spPr>
        <a:xfrm>
          <a:off x="7810500" y="169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44848</xdr:rowOff>
    </xdr:from>
    <xdr:ext cx="534377" cy="259045"/>
    <xdr:sp macro="" textlink="">
      <xdr:nvSpPr>
        <xdr:cNvPr id="488" name="テキスト ボックス 487"/>
        <xdr:cNvSpPr txBox="1"/>
      </xdr:nvSpPr>
      <xdr:spPr>
        <a:xfrm>
          <a:off x="7594111" y="1701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155651</xdr:rowOff>
    </xdr:from>
    <xdr:to>
      <xdr:col>36</xdr:col>
      <xdr:colOff>165100</xdr:colOff>
      <xdr:row>97</xdr:row>
      <xdr:rowOff>85801</xdr:rowOff>
    </xdr:to>
    <xdr:sp macro="" textlink="">
      <xdr:nvSpPr>
        <xdr:cNvPr id="489" name="楕円 488"/>
        <xdr:cNvSpPr/>
      </xdr:nvSpPr>
      <xdr:spPr>
        <a:xfrm>
          <a:off x="6921500" y="166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76928</xdr:rowOff>
    </xdr:from>
    <xdr:ext cx="534377" cy="259045"/>
    <xdr:sp macro="" textlink="">
      <xdr:nvSpPr>
        <xdr:cNvPr id="490" name="テキスト ボックス 489"/>
        <xdr:cNvSpPr txBox="1"/>
      </xdr:nvSpPr>
      <xdr:spPr>
        <a:xfrm>
          <a:off x="6705111" y="167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2" name="直線コネクタ 50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503" name="テキスト ボックス 502"/>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6" name="直線コネクタ 50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7" name="テキスト ボックス 50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0" name="直線コネクタ 50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1" name="テキスト ボックス 51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2" name="直線コネクタ 51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3" name="テキスト ボックス 51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4" name="直線コネクタ 51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5" name="テキスト ボックス 514"/>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118269</xdr:rowOff>
    </xdr:from>
    <xdr:to>
      <xdr:col>85</xdr:col>
      <xdr:colOff>126364</xdr:colOff>
      <xdr:row>38</xdr:row>
      <xdr:rowOff>170275</xdr:rowOff>
    </xdr:to>
    <xdr:cxnSp macro="">
      <xdr:nvCxnSpPr>
        <xdr:cNvPr id="519" name="直線コネクタ 518"/>
        <xdr:cNvCxnSpPr/>
      </xdr:nvCxnSpPr>
      <xdr:spPr>
        <a:xfrm flipV="1">
          <a:off x="16317595" y="5261769"/>
          <a:ext cx="1269" cy="142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2652</xdr:rowOff>
    </xdr:from>
    <xdr:ext cx="534377" cy="259045"/>
    <xdr:sp macro="" textlink="">
      <xdr:nvSpPr>
        <xdr:cNvPr id="520" name="消防費最小値テキスト"/>
        <xdr:cNvSpPr txBox="1"/>
      </xdr:nvSpPr>
      <xdr:spPr>
        <a:xfrm>
          <a:off x="16370300" y="66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170275</xdr:rowOff>
    </xdr:from>
    <xdr:to>
      <xdr:col>86</xdr:col>
      <xdr:colOff>25400</xdr:colOff>
      <xdr:row>38</xdr:row>
      <xdr:rowOff>170275</xdr:rowOff>
    </xdr:to>
    <xdr:cxnSp macro="">
      <xdr:nvCxnSpPr>
        <xdr:cNvPr id="521" name="直線コネクタ 520"/>
        <xdr:cNvCxnSpPr/>
      </xdr:nvCxnSpPr>
      <xdr:spPr>
        <a:xfrm>
          <a:off x="16230600" y="668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64946</xdr:rowOff>
    </xdr:from>
    <xdr:ext cx="534377" cy="259045"/>
    <xdr:sp macro="" textlink="">
      <xdr:nvSpPr>
        <xdr:cNvPr id="522" name="消防費最大値テキスト"/>
        <xdr:cNvSpPr txBox="1"/>
      </xdr:nvSpPr>
      <xdr:spPr>
        <a:xfrm>
          <a:off x="16370300" y="50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118269</xdr:rowOff>
    </xdr:from>
    <xdr:to>
      <xdr:col>86</xdr:col>
      <xdr:colOff>25400</xdr:colOff>
      <xdr:row>30</xdr:row>
      <xdr:rowOff>118269</xdr:rowOff>
    </xdr:to>
    <xdr:cxnSp macro="">
      <xdr:nvCxnSpPr>
        <xdr:cNvPr id="523" name="直線コネクタ 522"/>
        <xdr:cNvCxnSpPr/>
      </xdr:nvCxnSpPr>
      <xdr:spPr>
        <a:xfrm>
          <a:off x="16230600" y="526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122650</xdr:rowOff>
    </xdr:from>
    <xdr:to>
      <xdr:col>85</xdr:col>
      <xdr:colOff>127000</xdr:colOff>
      <xdr:row>37</xdr:row>
      <xdr:rowOff>83693</xdr:rowOff>
    </xdr:to>
    <xdr:cxnSp macro="">
      <xdr:nvCxnSpPr>
        <xdr:cNvPr id="524" name="直線コネクタ 523"/>
        <xdr:cNvCxnSpPr/>
      </xdr:nvCxnSpPr>
      <xdr:spPr>
        <a:xfrm>
          <a:off x="15481300" y="6123400"/>
          <a:ext cx="838200" cy="30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143210</xdr:rowOff>
    </xdr:from>
    <xdr:ext cx="534377" cy="259045"/>
    <xdr:sp macro="" textlink="">
      <xdr:nvSpPr>
        <xdr:cNvPr id="525" name="消防費平均値テキスト"/>
        <xdr:cNvSpPr txBox="1"/>
      </xdr:nvSpPr>
      <xdr:spPr>
        <a:xfrm>
          <a:off x="16370300" y="580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120333</xdr:rowOff>
    </xdr:from>
    <xdr:to>
      <xdr:col>85</xdr:col>
      <xdr:colOff>177800</xdr:colOff>
      <xdr:row>35</xdr:row>
      <xdr:rowOff>50483</xdr:rowOff>
    </xdr:to>
    <xdr:sp macro="" textlink="">
      <xdr:nvSpPr>
        <xdr:cNvPr id="526" name="フローチャート: 判断 525"/>
        <xdr:cNvSpPr/>
      </xdr:nvSpPr>
      <xdr:spPr>
        <a:xfrm>
          <a:off x="16268700" y="59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122650</xdr:rowOff>
    </xdr:from>
    <xdr:to>
      <xdr:col>81</xdr:col>
      <xdr:colOff>50800</xdr:colOff>
      <xdr:row>38</xdr:row>
      <xdr:rowOff>1492</xdr:rowOff>
    </xdr:to>
    <xdr:cxnSp macro="">
      <xdr:nvCxnSpPr>
        <xdr:cNvPr id="527" name="直線コネクタ 526"/>
        <xdr:cNvCxnSpPr/>
      </xdr:nvCxnSpPr>
      <xdr:spPr>
        <a:xfrm flipV="1">
          <a:off x="14592300" y="6123400"/>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28" name="フローチャート: 判断 527"/>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169816</xdr:rowOff>
    </xdr:from>
    <xdr:ext cx="534377" cy="259045"/>
    <xdr:sp macro="" textlink="">
      <xdr:nvSpPr>
        <xdr:cNvPr id="529" name="テキスト ボックス 528"/>
        <xdr:cNvSpPr txBox="1"/>
      </xdr:nvSpPr>
      <xdr:spPr>
        <a:xfrm>
          <a:off x="15214111"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16923</xdr:rowOff>
    </xdr:from>
    <xdr:to>
      <xdr:col>76</xdr:col>
      <xdr:colOff>114300</xdr:colOff>
      <xdr:row>38</xdr:row>
      <xdr:rowOff>1492</xdr:rowOff>
    </xdr:to>
    <xdr:cxnSp macro="">
      <xdr:nvCxnSpPr>
        <xdr:cNvPr id="530" name="直線コネクタ 529"/>
        <xdr:cNvCxnSpPr/>
      </xdr:nvCxnSpPr>
      <xdr:spPr>
        <a:xfrm>
          <a:off x="13703300" y="6189123"/>
          <a:ext cx="889000" cy="3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100235</xdr:rowOff>
    </xdr:from>
    <xdr:to>
      <xdr:col>76</xdr:col>
      <xdr:colOff>165100</xdr:colOff>
      <xdr:row>36</xdr:row>
      <xdr:rowOff>30385</xdr:rowOff>
    </xdr:to>
    <xdr:sp macro="" textlink="">
      <xdr:nvSpPr>
        <xdr:cNvPr id="531" name="フローチャート: 判断 530"/>
        <xdr:cNvSpPr/>
      </xdr:nvSpPr>
      <xdr:spPr>
        <a:xfrm>
          <a:off x="14541500" y="610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46912</xdr:rowOff>
    </xdr:from>
    <xdr:ext cx="534377" cy="259045"/>
    <xdr:sp macro="" textlink="">
      <xdr:nvSpPr>
        <xdr:cNvPr id="532" name="テキスト ボックス 531"/>
        <xdr:cNvSpPr txBox="1"/>
      </xdr:nvSpPr>
      <xdr:spPr>
        <a:xfrm>
          <a:off x="14325111" y="587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16923</xdr:rowOff>
    </xdr:from>
    <xdr:to>
      <xdr:col>71</xdr:col>
      <xdr:colOff>177800</xdr:colOff>
      <xdr:row>37</xdr:row>
      <xdr:rowOff>12255</xdr:rowOff>
    </xdr:to>
    <xdr:cxnSp macro="">
      <xdr:nvCxnSpPr>
        <xdr:cNvPr id="533" name="直線コネクタ 532"/>
        <xdr:cNvCxnSpPr/>
      </xdr:nvCxnSpPr>
      <xdr:spPr>
        <a:xfrm flipV="1">
          <a:off x="12814300" y="6189123"/>
          <a:ext cx="889000" cy="16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92710</xdr:rowOff>
    </xdr:from>
    <xdr:to>
      <xdr:col>72</xdr:col>
      <xdr:colOff>38100</xdr:colOff>
      <xdr:row>35</xdr:row>
      <xdr:rowOff>22860</xdr:rowOff>
    </xdr:to>
    <xdr:sp macro="" textlink="">
      <xdr:nvSpPr>
        <xdr:cNvPr id="534" name="フローチャート: 判断 533"/>
        <xdr:cNvSpPr/>
      </xdr:nvSpPr>
      <xdr:spPr>
        <a:xfrm>
          <a:off x="13652500" y="592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39387</xdr:rowOff>
    </xdr:from>
    <xdr:ext cx="534377" cy="259045"/>
    <xdr:sp macro="" textlink="">
      <xdr:nvSpPr>
        <xdr:cNvPr id="535" name="テキスト ボックス 534"/>
        <xdr:cNvSpPr txBox="1"/>
      </xdr:nvSpPr>
      <xdr:spPr>
        <a:xfrm>
          <a:off x="13436111" y="56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24511</xdr:rowOff>
    </xdr:from>
    <xdr:to>
      <xdr:col>67</xdr:col>
      <xdr:colOff>101600</xdr:colOff>
      <xdr:row>35</xdr:row>
      <xdr:rowOff>126111</xdr:rowOff>
    </xdr:to>
    <xdr:sp macro="" textlink="">
      <xdr:nvSpPr>
        <xdr:cNvPr id="536" name="フローチャート: 判断 535"/>
        <xdr:cNvSpPr/>
      </xdr:nvSpPr>
      <xdr:spPr>
        <a:xfrm>
          <a:off x="127635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142638</xdr:rowOff>
    </xdr:from>
    <xdr:ext cx="534377" cy="259045"/>
    <xdr:sp macro="" textlink="">
      <xdr:nvSpPr>
        <xdr:cNvPr id="537" name="テキスト ボックス 536"/>
        <xdr:cNvSpPr txBox="1"/>
      </xdr:nvSpPr>
      <xdr:spPr>
        <a:xfrm>
          <a:off x="12547111" y="580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32893</xdr:rowOff>
    </xdr:from>
    <xdr:to>
      <xdr:col>85</xdr:col>
      <xdr:colOff>177800</xdr:colOff>
      <xdr:row>37</xdr:row>
      <xdr:rowOff>134493</xdr:rowOff>
    </xdr:to>
    <xdr:sp macro="" textlink="">
      <xdr:nvSpPr>
        <xdr:cNvPr id="543" name="楕円 542"/>
        <xdr:cNvSpPr/>
      </xdr:nvSpPr>
      <xdr:spPr>
        <a:xfrm>
          <a:off x="162687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11320</xdr:rowOff>
    </xdr:from>
    <xdr:ext cx="534377" cy="259045"/>
    <xdr:sp macro="" textlink="">
      <xdr:nvSpPr>
        <xdr:cNvPr id="544" name="消防費該当値テキスト"/>
        <xdr:cNvSpPr txBox="1"/>
      </xdr:nvSpPr>
      <xdr:spPr>
        <a:xfrm>
          <a:off x="16370300" y="635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71850</xdr:rowOff>
    </xdr:from>
    <xdr:to>
      <xdr:col>81</xdr:col>
      <xdr:colOff>101600</xdr:colOff>
      <xdr:row>36</xdr:row>
      <xdr:rowOff>2000</xdr:rowOff>
    </xdr:to>
    <xdr:sp macro="" textlink="">
      <xdr:nvSpPr>
        <xdr:cNvPr id="545" name="楕円 544"/>
        <xdr:cNvSpPr/>
      </xdr:nvSpPr>
      <xdr:spPr>
        <a:xfrm>
          <a:off x="15430500" y="60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18527</xdr:rowOff>
    </xdr:from>
    <xdr:ext cx="534377" cy="259045"/>
    <xdr:sp macro="" textlink="">
      <xdr:nvSpPr>
        <xdr:cNvPr id="546" name="テキスト ボックス 545"/>
        <xdr:cNvSpPr txBox="1"/>
      </xdr:nvSpPr>
      <xdr:spPr>
        <a:xfrm>
          <a:off x="15214111" y="58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122142</xdr:rowOff>
    </xdr:from>
    <xdr:to>
      <xdr:col>76</xdr:col>
      <xdr:colOff>165100</xdr:colOff>
      <xdr:row>38</xdr:row>
      <xdr:rowOff>52292</xdr:rowOff>
    </xdr:to>
    <xdr:sp macro="" textlink="">
      <xdr:nvSpPr>
        <xdr:cNvPr id="547" name="楕円 546"/>
        <xdr:cNvSpPr/>
      </xdr:nvSpPr>
      <xdr:spPr>
        <a:xfrm>
          <a:off x="14541500" y="64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43419</xdr:rowOff>
    </xdr:from>
    <xdr:ext cx="534377" cy="259045"/>
    <xdr:sp macro="" textlink="">
      <xdr:nvSpPr>
        <xdr:cNvPr id="548" name="テキスト ボックス 547"/>
        <xdr:cNvSpPr txBox="1"/>
      </xdr:nvSpPr>
      <xdr:spPr>
        <a:xfrm>
          <a:off x="14325111" y="655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137573</xdr:rowOff>
    </xdr:from>
    <xdr:to>
      <xdr:col>72</xdr:col>
      <xdr:colOff>38100</xdr:colOff>
      <xdr:row>36</xdr:row>
      <xdr:rowOff>67723</xdr:rowOff>
    </xdr:to>
    <xdr:sp macro="" textlink="">
      <xdr:nvSpPr>
        <xdr:cNvPr id="549" name="楕円 548"/>
        <xdr:cNvSpPr/>
      </xdr:nvSpPr>
      <xdr:spPr>
        <a:xfrm>
          <a:off x="13652500" y="6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58850</xdr:rowOff>
    </xdr:from>
    <xdr:ext cx="534377" cy="259045"/>
    <xdr:sp macro="" textlink="">
      <xdr:nvSpPr>
        <xdr:cNvPr id="550" name="テキスト ボックス 549"/>
        <xdr:cNvSpPr txBox="1"/>
      </xdr:nvSpPr>
      <xdr:spPr>
        <a:xfrm>
          <a:off x="13436111" y="623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132905</xdr:rowOff>
    </xdr:from>
    <xdr:to>
      <xdr:col>67</xdr:col>
      <xdr:colOff>101600</xdr:colOff>
      <xdr:row>37</xdr:row>
      <xdr:rowOff>63055</xdr:rowOff>
    </xdr:to>
    <xdr:sp macro="" textlink="">
      <xdr:nvSpPr>
        <xdr:cNvPr id="551" name="楕円 550"/>
        <xdr:cNvSpPr/>
      </xdr:nvSpPr>
      <xdr:spPr>
        <a:xfrm>
          <a:off x="12763500" y="63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54182</xdr:rowOff>
    </xdr:from>
    <xdr:ext cx="534377" cy="259045"/>
    <xdr:sp macro="" textlink="">
      <xdr:nvSpPr>
        <xdr:cNvPr id="552" name="テキスト ボックス 551"/>
        <xdr:cNvSpPr txBox="1"/>
      </xdr:nvSpPr>
      <xdr:spPr>
        <a:xfrm>
          <a:off x="12547111" y="63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151427</xdr:rowOff>
    </xdr:from>
    <xdr:to>
      <xdr:col>85</xdr:col>
      <xdr:colOff>126364</xdr:colOff>
      <xdr:row>59</xdr:row>
      <xdr:rowOff>23526</xdr:rowOff>
    </xdr:to>
    <xdr:cxnSp macro="">
      <xdr:nvCxnSpPr>
        <xdr:cNvPr id="575" name="直線コネクタ 574"/>
        <xdr:cNvCxnSpPr/>
      </xdr:nvCxnSpPr>
      <xdr:spPr>
        <a:xfrm flipV="1">
          <a:off x="16317595" y="8895377"/>
          <a:ext cx="1269" cy="124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27353</xdr:rowOff>
    </xdr:from>
    <xdr:ext cx="534377" cy="259045"/>
    <xdr:sp macro="" textlink="">
      <xdr:nvSpPr>
        <xdr:cNvPr id="576" name="教育費最小値テキスト"/>
        <xdr:cNvSpPr txBox="1"/>
      </xdr:nvSpPr>
      <xdr:spPr>
        <a:xfrm>
          <a:off x="16370300" y="101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23526</xdr:rowOff>
    </xdr:from>
    <xdr:to>
      <xdr:col>86</xdr:col>
      <xdr:colOff>25400</xdr:colOff>
      <xdr:row>59</xdr:row>
      <xdr:rowOff>23526</xdr:rowOff>
    </xdr:to>
    <xdr:cxnSp macro="">
      <xdr:nvCxnSpPr>
        <xdr:cNvPr id="577" name="直線コネクタ 576"/>
        <xdr:cNvCxnSpPr/>
      </xdr:nvCxnSpPr>
      <xdr:spPr>
        <a:xfrm>
          <a:off x="16230600" y="10139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98104</xdr:rowOff>
    </xdr:from>
    <xdr:ext cx="534377" cy="259045"/>
    <xdr:sp macro="" textlink="">
      <xdr:nvSpPr>
        <xdr:cNvPr id="578" name="教育費最大値テキスト"/>
        <xdr:cNvSpPr txBox="1"/>
      </xdr:nvSpPr>
      <xdr:spPr>
        <a:xfrm>
          <a:off x="16370300" y="86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151427</xdr:rowOff>
    </xdr:from>
    <xdr:to>
      <xdr:col>86</xdr:col>
      <xdr:colOff>25400</xdr:colOff>
      <xdr:row>51</xdr:row>
      <xdr:rowOff>151427</xdr:rowOff>
    </xdr:to>
    <xdr:cxnSp macro="">
      <xdr:nvCxnSpPr>
        <xdr:cNvPr id="579" name="直線コネクタ 578"/>
        <xdr:cNvCxnSpPr/>
      </xdr:nvCxnSpPr>
      <xdr:spPr>
        <a:xfrm>
          <a:off x="16230600" y="889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52512</xdr:rowOff>
    </xdr:from>
    <xdr:to>
      <xdr:col>85</xdr:col>
      <xdr:colOff>127000</xdr:colOff>
      <xdr:row>57</xdr:row>
      <xdr:rowOff>120955</xdr:rowOff>
    </xdr:to>
    <xdr:cxnSp macro="">
      <xdr:nvCxnSpPr>
        <xdr:cNvPr id="580" name="直線コネクタ 579"/>
        <xdr:cNvCxnSpPr/>
      </xdr:nvCxnSpPr>
      <xdr:spPr>
        <a:xfrm flipV="1">
          <a:off x="15481300" y="9653712"/>
          <a:ext cx="838200" cy="23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152628</xdr:rowOff>
    </xdr:from>
    <xdr:ext cx="534377" cy="259045"/>
    <xdr:sp macro="" textlink="">
      <xdr:nvSpPr>
        <xdr:cNvPr id="581" name="教育費平均値テキスト"/>
        <xdr:cNvSpPr txBox="1"/>
      </xdr:nvSpPr>
      <xdr:spPr>
        <a:xfrm>
          <a:off x="16370300" y="9410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129751</xdr:rowOff>
    </xdr:from>
    <xdr:to>
      <xdr:col>85</xdr:col>
      <xdr:colOff>177800</xdr:colOff>
      <xdr:row>56</xdr:row>
      <xdr:rowOff>59901</xdr:rowOff>
    </xdr:to>
    <xdr:sp macro="" textlink="">
      <xdr:nvSpPr>
        <xdr:cNvPr id="582" name="フローチャート: 判断 581"/>
        <xdr:cNvSpPr/>
      </xdr:nvSpPr>
      <xdr:spPr>
        <a:xfrm>
          <a:off x="16268700" y="95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120955</xdr:rowOff>
    </xdr:from>
    <xdr:to>
      <xdr:col>81</xdr:col>
      <xdr:colOff>50800</xdr:colOff>
      <xdr:row>57</xdr:row>
      <xdr:rowOff>164526</xdr:rowOff>
    </xdr:to>
    <xdr:cxnSp macro="">
      <xdr:nvCxnSpPr>
        <xdr:cNvPr id="583" name="直線コネクタ 582"/>
        <xdr:cNvCxnSpPr/>
      </xdr:nvCxnSpPr>
      <xdr:spPr>
        <a:xfrm flipV="1">
          <a:off x="14592300" y="9893605"/>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46083</xdr:rowOff>
    </xdr:from>
    <xdr:to>
      <xdr:col>81</xdr:col>
      <xdr:colOff>101600</xdr:colOff>
      <xdr:row>56</xdr:row>
      <xdr:rowOff>147683</xdr:rowOff>
    </xdr:to>
    <xdr:sp macro="" textlink="">
      <xdr:nvSpPr>
        <xdr:cNvPr id="584" name="フローチャート: 判断 583"/>
        <xdr:cNvSpPr/>
      </xdr:nvSpPr>
      <xdr:spPr>
        <a:xfrm>
          <a:off x="15430500" y="964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164210</xdr:rowOff>
    </xdr:from>
    <xdr:ext cx="534377" cy="259045"/>
    <xdr:sp macro="" textlink="">
      <xdr:nvSpPr>
        <xdr:cNvPr id="585" name="テキスト ボックス 584"/>
        <xdr:cNvSpPr txBox="1"/>
      </xdr:nvSpPr>
      <xdr:spPr>
        <a:xfrm>
          <a:off x="15214111" y="94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164526</xdr:rowOff>
    </xdr:from>
    <xdr:to>
      <xdr:col>76</xdr:col>
      <xdr:colOff>114300</xdr:colOff>
      <xdr:row>58</xdr:row>
      <xdr:rowOff>22131</xdr:rowOff>
    </xdr:to>
    <xdr:cxnSp macro="">
      <xdr:nvCxnSpPr>
        <xdr:cNvPr id="586" name="直線コネクタ 585"/>
        <xdr:cNvCxnSpPr/>
      </xdr:nvCxnSpPr>
      <xdr:spPr>
        <a:xfrm flipV="1">
          <a:off x="13703300" y="9937176"/>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249</xdr:rowOff>
    </xdr:from>
    <xdr:to>
      <xdr:col>76</xdr:col>
      <xdr:colOff>165100</xdr:colOff>
      <xdr:row>56</xdr:row>
      <xdr:rowOff>101849</xdr:rowOff>
    </xdr:to>
    <xdr:sp macro="" textlink="">
      <xdr:nvSpPr>
        <xdr:cNvPr id="587" name="フローチャート: 判断 586"/>
        <xdr:cNvSpPr/>
      </xdr:nvSpPr>
      <xdr:spPr>
        <a:xfrm>
          <a:off x="14541500" y="960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118376</xdr:rowOff>
    </xdr:from>
    <xdr:ext cx="534377" cy="259045"/>
    <xdr:sp macro="" textlink="">
      <xdr:nvSpPr>
        <xdr:cNvPr id="588" name="テキスト ボックス 587"/>
        <xdr:cNvSpPr txBox="1"/>
      </xdr:nvSpPr>
      <xdr:spPr>
        <a:xfrm>
          <a:off x="14325111" y="937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156571</xdr:rowOff>
    </xdr:from>
    <xdr:to>
      <xdr:col>71</xdr:col>
      <xdr:colOff>177800</xdr:colOff>
      <xdr:row>58</xdr:row>
      <xdr:rowOff>22131</xdr:rowOff>
    </xdr:to>
    <xdr:cxnSp macro="">
      <xdr:nvCxnSpPr>
        <xdr:cNvPr id="589" name="直線コネクタ 588"/>
        <xdr:cNvCxnSpPr/>
      </xdr:nvCxnSpPr>
      <xdr:spPr>
        <a:xfrm>
          <a:off x="12814300" y="9929221"/>
          <a:ext cx="889000" cy="3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156520</xdr:rowOff>
    </xdr:from>
    <xdr:to>
      <xdr:col>72</xdr:col>
      <xdr:colOff>38100</xdr:colOff>
      <xdr:row>56</xdr:row>
      <xdr:rowOff>86670</xdr:rowOff>
    </xdr:to>
    <xdr:sp macro="" textlink="">
      <xdr:nvSpPr>
        <xdr:cNvPr id="590" name="フローチャート: 判断 589"/>
        <xdr:cNvSpPr/>
      </xdr:nvSpPr>
      <xdr:spPr>
        <a:xfrm>
          <a:off x="13652500" y="95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103197</xdr:rowOff>
    </xdr:from>
    <xdr:ext cx="534377" cy="259045"/>
    <xdr:sp macro="" textlink="">
      <xdr:nvSpPr>
        <xdr:cNvPr id="591" name="テキスト ボックス 590"/>
        <xdr:cNvSpPr txBox="1"/>
      </xdr:nvSpPr>
      <xdr:spPr>
        <a:xfrm>
          <a:off x="13436111" y="93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126436</xdr:rowOff>
    </xdr:from>
    <xdr:to>
      <xdr:col>67</xdr:col>
      <xdr:colOff>101600</xdr:colOff>
      <xdr:row>57</xdr:row>
      <xdr:rowOff>56586</xdr:rowOff>
    </xdr:to>
    <xdr:sp macro="" textlink="">
      <xdr:nvSpPr>
        <xdr:cNvPr id="592" name="フローチャート: 判断 591"/>
        <xdr:cNvSpPr/>
      </xdr:nvSpPr>
      <xdr:spPr>
        <a:xfrm>
          <a:off x="12763500" y="97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73113</xdr:rowOff>
    </xdr:from>
    <xdr:ext cx="534377" cy="259045"/>
    <xdr:sp macro="" textlink="">
      <xdr:nvSpPr>
        <xdr:cNvPr id="593" name="テキスト ボックス 592"/>
        <xdr:cNvSpPr txBox="1"/>
      </xdr:nvSpPr>
      <xdr:spPr>
        <a:xfrm>
          <a:off x="12547111" y="95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1712</xdr:rowOff>
    </xdr:from>
    <xdr:to>
      <xdr:col>85</xdr:col>
      <xdr:colOff>177800</xdr:colOff>
      <xdr:row>56</xdr:row>
      <xdr:rowOff>103312</xdr:rowOff>
    </xdr:to>
    <xdr:sp macro="" textlink="">
      <xdr:nvSpPr>
        <xdr:cNvPr id="599" name="楕円 598"/>
        <xdr:cNvSpPr/>
      </xdr:nvSpPr>
      <xdr:spPr>
        <a:xfrm>
          <a:off x="16268700" y="9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151589</xdr:rowOff>
    </xdr:from>
    <xdr:ext cx="534377" cy="259045"/>
    <xdr:sp macro="" textlink="">
      <xdr:nvSpPr>
        <xdr:cNvPr id="600" name="教育費該当値テキスト"/>
        <xdr:cNvSpPr txBox="1"/>
      </xdr:nvSpPr>
      <xdr:spPr>
        <a:xfrm>
          <a:off x="16370300" y="958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70155</xdr:rowOff>
    </xdr:from>
    <xdr:to>
      <xdr:col>81</xdr:col>
      <xdr:colOff>101600</xdr:colOff>
      <xdr:row>58</xdr:row>
      <xdr:rowOff>305</xdr:rowOff>
    </xdr:to>
    <xdr:sp macro="" textlink="">
      <xdr:nvSpPr>
        <xdr:cNvPr id="601" name="楕円 600"/>
        <xdr:cNvSpPr/>
      </xdr:nvSpPr>
      <xdr:spPr>
        <a:xfrm>
          <a:off x="15430500" y="98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162882</xdr:rowOff>
    </xdr:from>
    <xdr:ext cx="534377" cy="259045"/>
    <xdr:sp macro="" textlink="">
      <xdr:nvSpPr>
        <xdr:cNvPr id="602" name="テキスト ボックス 601"/>
        <xdr:cNvSpPr txBox="1"/>
      </xdr:nvSpPr>
      <xdr:spPr>
        <a:xfrm>
          <a:off x="15214111" y="99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113726</xdr:rowOff>
    </xdr:from>
    <xdr:to>
      <xdr:col>76</xdr:col>
      <xdr:colOff>165100</xdr:colOff>
      <xdr:row>58</xdr:row>
      <xdr:rowOff>43876</xdr:rowOff>
    </xdr:to>
    <xdr:sp macro="" textlink="">
      <xdr:nvSpPr>
        <xdr:cNvPr id="603" name="楕円 602"/>
        <xdr:cNvSpPr/>
      </xdr:nvSpPr>
      <xdr:spPr>
        <a:xfrm>
          <a:off x="14541500" y="98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35003</xdr:rowOff>
    </xdr:from>
    <xdr:ext cx="534377" cy="259045"/>
    <xdr:sp macro="" textlink="">
      <xdr:nvSpPr>
        <xdr:cNvPr id="604" name="テキスト ボックス 603"/>
        <xdr:cNvSpPr txBox="1"/>
      </xdr:nvSpPr>
      <xdr:spPr>
        <a:xfrm>
          <a:off x="14325111" y="997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142781</xdr:rowOff>
    </xdr:from>
    <xdr:to>
      <xdr:col>72</xdr:col>
      <xdr:colOff>38100</xdr:colOff>
      <xdr:row>58</xdr:row>
      <xdr:rowOff>72931</xdr:rowOff>
    </xdr:to>
    <xdr:sp macro="" textlink="">
      <xdr:nvSpPr>
        <xdr:cNvPr id="605" name="楕円 604"/>
        <xdr:cNvSpPr/>
      </xdr:nvSpPr>
      <xdr:spPr>
        <a:xfrm>
          <a:off x="13652500" y="99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64058</xdr:rowOff>
    </xdr:from>
    <xdr:ext cx="534377" cy="259045"/>
    <xdr:sp macro="" textlink="">
      <xdr:nvSpPr>
        <xdr:cNvPr id="606" name="テキスト ボックス 605"/>
        <xdr:cNvSpPr txBox="1"/>
      </xdr:nvSpPr>
      <xdr:spPr>
        <a:xfrm>
          <a:off x="13436111" y="100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105771</xdr:rowOff>
    </xdr:from>
    <xdr:to>
      <xdr:col>67</xdr:col>
      <xdr:colOff>101600</xdr:colOff>
      <xdr:row>58</xdr:row>
      <xdr:rowOff>35921</xdr:rowOff>
    </xdr:to>
    <xdr:sp macro="" textlink="">
      <xdr:nvSpPr>
        <xdr:cNvPr id="607" name="楕円 606"/>
        <xdr:cNvSpPr/>
      </xdr:nvSpPr>
      <xdr:spPr>
        <a:xfrm>
          <a:off x="12763500" y="987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27048</xdr:rowOff>
    </xdr:from>
    <xdr:ext cx="534377" cy="259045"/>
    <xdr:sp macro="" textlink="">
      <xdr:nvSpPr>
        <xdr:cNvPr id="608" name="テキスト ボックス 607"/>
        <xdr:cNvSpPr txBox="1"/>
      </xdr:nvSpPr>
      <xdr:spPr>
        <a:xfrm>
          <a:off x="12547111" y="997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97148</xdr:rowOff>
    </xdr:from>
    <xdr:to>
      <xdr:col>85</xdr:col>
      <xdr:colOff>126364</xdr:colOff>
      <xdr:row>79</xdr:row>
      <xdr:rowOff>98879</xdr:rowOff>
    </xdr:to>
    <xdr:cxnSp macro="">
      <xdr:nvCxnSpPr>
        <xdr:cNvPr id="634" name="直線コネクタ 633"/>
        <xdr:cNvCxnSpPr/>
      </xdr:nvCxnSpPr>
      <xdr:spPr>
        <a:xfrm flipV="1">
          <a:off x="16317595" y="12098648"/>
          <a:ext cx="1269" cy="154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43825</xdr:rowOff>
    </xdr:from>
    <xdr:ext cx="534377" cy="259045"/>
    <xdr:sp macro="" textlink="">
      <xdr:nvSpPr>
        <xdr:cNvPr id="637" name="災害復旧費最大値テキスト"/>
        <xdr:cNvSpPr txBox="1"/>
      </xdr:nvSpPr>
      <xdr:spPr>
        <a:xfrm>
          <a:off x="16370300" y="118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97148</xdr:rowOff>
    </xdr:from>
    <xdr:to>
      <xdr:col>86</xdr:col>
      <xdr:colOff>25400</xdr:colOff>
      <xdr:row>70</xdr:row>
      <xdr:rowOff>97148</xdr:rowOff>
    </xdr:to>
    <xdr:cxnSp macro="">
      <xdr:nvCxnSpPr>
        <xdr:cNvPr id="638" name="直線コネクタ 637"/>
        <xdr:cNvCxnSpPr/>
      </xdr:nvCxnSpPr>
      <xdr:spPr>
        <a:xfrm>
          <a:off x="16230600" y="1209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71512</xdr:rowOff>
    </xdr:from>
    <xdr:to>
      <xdr:col>85</xdr:col>
      <xdr:colOff>127000</xdr:colOff>
      <xdr:row>79</xdr:row>
      <xdr:rowOff>96005</xdr:rowOff>
    </xdr:to>
    <xdr:cxnSp macro="">
      <xdr:nvCxnSpPr>
        <xdr:cNvPr id="639" name="直線コネクタ 638"/>
        <xdr:cNvCxnSpPr/>
      </xdr:nvCxnSpPr>
      <xdr:spPr>
        <a:xfrm flipV="1">
          <a:off x="15481300" y="1361606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82418</xdr:rowOff>
    </xdr:from>
    <xdr:ext cx="469744" cy="259045"/>
    <xdr:sp macro="" textlink="">
      <xdr:nvSpPr>
        <xdr:cNvPr id="640" name="災害復旧費平均値テキスト"/>
        <xdr:cNvSpPr txBox="1"/>
      </xdr:nvSpPr>
      <xdr:spPr>
        <a:xfrm>
          <a:off x="16370300" y="1328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59541</xdr:rowOff>
    </xdr:from>
    <xdr:to>
      <xdr:col>85</xdr:col>
      <xdr:colOff>177800</xdr:colOff>
      <xdr:row>78</xdr:row>
      <xdr:rowOff>161141</xdr:rowOff>
    </xdr:to>
    <xdr:sp macro="" textlink="">
      <xdr:nvSpPr>
        <xdr:cNvPr id="641" name="フローチャート: 判断 640"/>
        <xdr:cNvSpPr/>
      </xdr:nvSpPr>
      <xdr:spPr>
        <a:xfrm>
          <a:off x="162687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72361</xdr:rowOff>
    </xdr:from>
    <xdr:to>
      <xdr:col>81</xdr:col>
      <xdr:colOff>50800</xdr:colOff>
      <xdr:row>79</xdr:row>
      <xdr:rowOff>96005</xdr:rowOff>
    </xdr:to>
    <xdr:cxnSp macro="">
      <xdr:nvCxnSpPr>
        <xdr:cNvPr id="642" name="直線コネクタ 641"/>
        <xdr:cNvCxnSpPr/>
      </xdr:nvCxnSpPr>
      <xdr:spPr>
        <a:xfrm>
          <a:off x="14592300" y="13616911"/>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24924</xdr:rowOff>
    </xdr:from>
    <xdr:to>
      <xdr:col>81</xdr:col>
      <xdr:colOff>101600</xdr:colOff>
      <xdr:row>78</xdr:row>
      <xdr:rowOff>126524</xdr:rowOff>
    </xdr:to>
    <xdr:sp macro="" textlink="">
      <xdr:nvSpPr>
        <xdr:cNvPr id="643" name="フローチャート: 判断 642"/>
        <xdr:cNvSpPr/>
      </xdr:nvSpPr>
      <xdr:spPr>
        <a:xfrm>
          <a:off x="15430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143051</xdr:rowOff>
    </xdr:from>
    <xdr:ext cx="469744" cy="259045"/>
    <xdr:sp macro="" textlink="">
      <xdr:nvSpPr>
        <xdr:cNvPr id="644" name="テキスト ボックス 643"/>
        <xdr:cNvSpPr txBox="1"/>
      </xdr:nvSpPr>
      <xdr:spPr>
        <a:xfrm>
          <a:off x="15246428" y="131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72361</xdr:rowOff>
    </xdr:from>
    <xdr:to>
      <xdr:col>76</xdr:col>
      <xdr:colOff>114300</xdr:colOff>
      <xdr:row>79</xdr:row>
      <xdr:rowOff>72752</xdr:rowOff>
    </xdr:to>
    <xdr:cxnSp macro="">
      <xdr:nvCxnSpPr>
        <xdr:cNvPr id="645" name="直線コネクタ 644"/>
        <xdr:cNvCxnSpPr/>
      </xdr:nvCxnSpPr>
      <xdr:spPr>
        <a:xfrm flipV="1">
          <a:off x="13703300" y="13616911"/>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69011</xdr:rowOff>
    </xdr:from>
    <xdr:to>
      <xdr:col>76</xdr:col>
      <xdr:colOff>165100</xdr:colOff>
      <xdr:row>77</xdr:row>
      <xdr:rowOff>170611</xdr:rowOff>
    </xdr:to>
    <xdr:sp macro="" textlink="">
      <xdr:nvSpPr>
        <xdr:cNvPr id="646" name="フローチャート: 判断 645"/>
        <xdr:cNvSpPr/>
      </xdr:nvSpPr>
      <xdr:spPr>
        <a:xfrm>
          <a:off x="14541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15688</xdr:rowOff>
    </xdr:from>
    <xdr:ext cx="469744" cy="259045"/>
    <xdr:sp macro="" textlink="">
      <xdr:nvSpPr>
        <xdr:cNvPr id="647" name="テキスト ボックス 646"/>
        <xdr:cNvSpPr txBox="1"/>
      </xdr:nvSpPr>
      <xdr:spPr>
        <a:xfrm>
          <a:off x="14357428" y="130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72752</xdr:rowOff>
    </xdr:from>
    <xdr:to>
      <xdr:col>71</xdr:col>
      <xdr:colOff>177800</xdr:colOff>
      <xdr:row>79</xdr:row>
      <xdr:rowOff>96887</xdr:rowOff>
    </xdr:to>
    <xdr:cxnSp macro="">
      <xdr:nvCxnSpPr>
        <xdr:cNvPr id="648" name="直線コネクタ 647"/>
        <xdr:cNvCxnSpPr/>
      </xdr:nvCxnSpPr>
      <xdr:spPr>
        <a:xfrm flipV="1">
          <a:off x="12814300" y="13617302"/>
          <a:ext cx="889000" cy="2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26688</xdr:rowOff>
    </xdr:from>
    <xdr:to>
      <xdr:col>72</xdr:col>
      <xdr:colOff>38100</xdr:colOff>
      <xdr:row>78</xdr:row>
      <xdr:rowOff>128288</xdr:rowOff>
    </xdr:to>
    <xdr:sp macro="" textlink="">
      <xdr:nvSpPr>
        <xdr:cNvPr id="649" name="フローチャート: 判断 648"/>
        <xdr:cNvSpPr/>
      </xdr:nvSpPr>
      <xdr:spPr>
        <a:xfrm>
          <a:off x="13652500" y="133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144815</xdr:rowOff>
    </xdr:from>
    <xdr:ext cx="469744" cy="259045"/>
    <xdr:sp macro="" textlink="">
      <xdr:nvSpPr>
        <xdr:cNvPr id="650" name="テキスト ボックス 649"/>
        <xdr:cNvSpPr txBox="1"/>
      </xdr:nvSpPr>
      <xdr:spPr>
        <a:xfrm>
          <a:off x="13468428" y="1317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79691</xdr:rowOff>
    </xdr:from>
    <xdr:to>
      <xdr:col>67</xdr:col>
      <xdr:colOff>101600</xdr:colOff>
      <xdr:row>79</xdr:row>
      <xdr:rowOff>9841</xdr:rowOff>
    </xdr:to>
    <xdr:sp macro="" textlink="">
      <xdr:nvSpPr>
        <xdr:cNvPr id="651" name="フローチャート: 判断 650"/>
        <xdr:cNvSpPr/>
      </xdr:nvSpPr>
      <xdr:spPr>
        <a:xfrm>
          <a:off x="12763500" y="1345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26368</xdr:rowOff>
    </xdr:from>
    <xdr:ext cx="469744" cy="259045"/>
    <xdr:sp macro="" textlink="">
      <xdr:nvSpPr>
        <xdr:cNvPr id="652" name="テキスト ボックス 651"/>
        <xdr:cNvSpPr txBox="1"/>
      </xdr:nvSpPr>
      <xdr:spPr>
        <a:xfrm>
          <a:off x="12579428" y="1322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20712</xdr:rowOff>
    </xdr:from>
    <xdr:to>
      <xdr:col>85</xdr:col>
      <xdr:colOff>177800</xdr:colOff>
      <xdr:row>79</xdr:row>
      <xdr:rowOff>122312</xdr:rowOff>
    </xdr:to>
    <xdr:sp macro="" textlink="">
      <xdr:nvSpPr>
        <xdr:cNvPr id="658" name="楕円 657"/>
        <xdr:cNvSpPr/>
      </xdr:nvSpPr>
      <xdr:spPr>
        <a:xfrm>
          <a:off x="16268700" y="135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107089</xdr:rowOff>
    </xdr:from>
    <xdr:ext cx="378565" cy="259045"/>
    <xdr:sp macro="" textlink="">
      <xdr:nvSpPr>
        <xdr:cNvPr id="659" name="災害復旧費該当値テキスト"/>
        <xdr:cNvSpPr txBox="1"/>
      </xdr:nvSpPr>
      <xdr:spPr>
        <a:xfrm>
          <a:off x="16370300" y="13480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45205</xdr:rowOff>
    </xdr:from>
    <xdr:to>
      <xdr:col>81</xdr:col>
      <xdr:colOff>101600</xdr:colOff>
      <xdr:row>79</xdr:row>
      <xdr:rowOff>146805</xdr:rowOff>
    </xdr:to>
    <xdr:sp macro="" textlink="">
      <xdr:nvSpPr>
        <xdr:cNvPr id="660" name="楕円 659"/>
        <xdr:cNvSpPr/>
      </xdr:nvSpPr>
      <xdr:spPr>
        <a:xfrm>
          <a:off x="15430500" y="135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137932</xdr:rowOff>
    </xdr:from>
    <xdr:ext cx="313932" cy="259045"/>
    <xdr:sp macro="" textlink="">
      <xdr:nvSpPr>
        <xdr:cNvPr id="661" name="テキスト ボックス 660"/>
        <xdr:cNvSpPr txBox="1"/>
      </xdr:nvSpPr>
      <xdr:spPr>
        <a:xfrm>
          <a:off x="15324333" y="13682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21561</xdr:rowOff>
    </xdr:from>
    <xdr:to>
      <xdr:col>76</xdr:col>
      <xdr:colOff>165100</xdr:colOff>
      <xdr:row>79</xdr:row>
      <xdr:rowOff>123161</xdr:rowOff>
    </xdr:to>
    <xdr:sp macro="" textlink="">
      <xdr:nvSpPr>
        <xdr:cNvPr id="662" name="楕円 661"/>
        <xdr:cNvSpPr/>
      </xdr:nvSpPr>
      <xdr:spPr>
        <a:xfrm>
          <a:off x="14541500" y="135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114288</xdr:rowOff>
    </xdr:from>
    <xdr:ext cx="378565" cy="259045"/>
    <xdr:sp macro="" textlink="">
      <xdr:nvSpPr>
        <xdr:cNvPr id="663" name="テキスト ボックス 662"/>
        <xdr:cNvSpPr txBox="1"/>
      </xdr:nvSpPr>
      <xdr:spPr>
        <a:xfrm>
          <a:off x="14403017" y="1365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21952</xdr:rowOff>
    </xdr:from>
    <xdr:to>
      <xdr:col>72</xdr:col>
      <xdr:colOff>38100</xdr:colOff>
      <xdr:row>79</xdr:row>
      <xdr:rowOff>123552</xdr:rowOff>
    </xdr:to>
    <xdr:sp macro="" textlink="">
      <xdr:nvSpPr>
        <xdr:cNvPr id="664" name="楕円 663"/>
        <xdr:cNvSpPr/>
      </xdr:nvSpPr>
      <xdr:spPr>
        <a:xfrm>
          <a:off x="13652500" y="135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114679</xdr:rowOff>
    </xdr:from>
    <xdr:ext cx="378565" cy="259045"/>
    <xdr:sp macro="" textlink="">
      <xdr:nvSpPr>
        <xdr:cNvPr id="665" name="テキスト ボックス 664"/>
        <xdr:cNvSpPr txBox="1"/>
      </xdr:nvSpPr>
      <xdr:spPr>
        <a:xfrm>
          <a:off x="13514017" y="13659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46087</xdr:rowOff>
    </xdr:from>
    <xdr:to>
      <xdr:col>67</xdr:col>
      <xdr:colOff>101600</xdr:colOff>
      <xdr:row>79</xdr:row>
      <xdr:rowOff>147687</xdr:rowOff>
    </xdr:to>
    <xdr:sp macro="" textlink="">
      <xdr:nvSpPr>
        <xdr:cNvPr id="666" name="楕円 665"/>
        <xdr:cNvSpPr/>
      </xdr:nvSpPr>
      <xdr:spPr>
        <a:xfrm>
          <a:off x="12763500" y="135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138814</xdr:rowOff>
    </xdr:from>
    <xdr:ext cx="313932" cy="259045"/>
    <xdr:sp macro="" textlink="">
      <xdr:nvSpPr>
        <xdr:cNvPr id="667" name="テキスト ボックス 666"/>
        <xdr:cNvSpPr txBox="1"/>
      </xdr:nvSpPr>
      <xdr:spPr>
        <a:xfrm>
          <a:off x="12657333" y="13683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69938</xdr:rowOff>
    </xdr:from>
    <xdr:to>
      <xdr:col>85</xdr:col>
      <xdr:colOff>126364</xdr:colOff>
      <xdr:row>99</xdr:row>
      <xdr:rowOff>4902</xdr:rowOff>
    </xdr:to>
    <xdr:cxnSp macro="">
      <xdr:nvCxnSpPr>
        <xdr:cNvPr id="692" name="直線コネクタ 691"/>
        <xdr:cNvCxnSpPr/>
      </xdr:nvCxnSpPr>
      <xdr:spPr>
        <a:xfrm flipV="1">
          <a:off x="16317595" y="15671888"/>
          <a:ext cx="1269" cy="130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8729</xdr:rowOff>
    </xdr:from>
    <xdr:ext cx="534377" cy="259045"/>
    <xdr:sp macro="" textlink="">
      <xdr:nvSpPr>
        <xdr:cNvPr id="693" name="公債費最小値テキスト"/>
        <xdr:cNvSpPr txBox="1"/>
      </xdr:nvSpPr>
      <xdr:spPr>
        <a:xfrm>
          <a:off x="16370300" y="1698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4902</xdr:rowOff>
    </xdr:from>
    <xdr:to>
      <xdr:col>86</xdr:col>
      <xdr:colOff>25400</xdr:colOff>
      <xdr:row>99</xdr:row>
      <xdr:rowOff>4902</xdr:rowOff>
    </xdr:to>
    <xdr:cxnSp macro="">
      <xdr:nvCxnSpPr>
        <xdr:cNvPr id="694" name="直線コネクタ 693"/>
        <xdr:cNvCxnSpPr/>
      </xdr:nvCxnSpPr>
      <xdr:spPr>
        <a:xfrm>
          <a:off x="16230600" y="1697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16615</xdr:rowOff>
    </xdr:from>
    <xdr:ext cx="534377" cy="259045"/>
    <xdr:sp macro="" textlink="">
      <xdr:nvSpPr>
        <xdr:cNvPr id="695" name="公債費最大値テキスト"/>
        <xdr:cNvSpPr txBox="1"/>
      </xdr:nvSpPr>
      <xdr:spPr>
        <a:xfrm>
          <a:off x="16370300" y="154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69938</xdr:rowOff>
    </xdr:from>
    <xdr:to>
      <xdr:col>86</xdr:col>
      <xdr:colOff>25400</xdr:colOff>
      <xdr:row>91</xdr:row>
      <xdr:rowOff>69938</xdr:rowOff>
    </xdr:to>
    <xdr:cxnSp macro="">
      <xdr:nvCxnSpPr>
        <xdr:cNvPr id="696" name="直線コネクタ 695"/>
        <xdr:cNvCxnSpPr/>
      </xdr:nvCxnSpPr>
      <xdr:spPr>
        <a:xfrm>
          <a:off x="16230600" y="1567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150521</xdr:rowOff>
    </xdr:from>
    <xdr:to>
      <xdr:col>85</xdr:col>
      <xdr:colOff>127000</xdr:colOff>
      <xdr:row>92</xdr:row>
      <xdr:rowOff>76415</xdr:rowOff>
    </xdr:to>
    <xdr:cxnSp macro="">
      <xdr:nvCxnSpPr>
        <xdr:cNvPr id="697" name="直線コネクタ 696"/>
        <xdr:cNvCxnSpPr/>
      </xdr:nvCxnSpPr>
      <xdr:spPr>
        <a:xfrm flipV="1">
          <a:off x="15481300" y="15752471"/>
          <a:ext cx="838200" cy="9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147338</xdr:rowOff>
    </xdr:from>
    <xdr:ext cx="534377" cy="259045"/>
    <xdr:sp macro="" textlink="">
      <xdr:nvSpPr>
        <xdr:cNvPr id="698" name="公債費平均値テキスト"/>
        <xdr:cNvSpPr txBox="1"/>
      </xdr:nvSpPr>
      <xdr:spPr>
        <a:xfrm>
          <a:off x="16370300" y="16092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168911</xdr:rowOff>
    </xdr:from>
    <xdr:to>
      <xdr:col>85</xdr:col>
      <xdr:colOff>177800</xdr:colOff>
      <xdr:row>94</xdr:row>
      <xdr:rowOff>99061</xdr:rowOff>
    </xdr:to>
    <xdr:sp macro="" textlink="">
      <xdr:nvSpPr>
        <xdr:cNvPr id="699" name="フローチャート: 判断 698"/>
        <xdr:cNvSpPr/>
      </xdr:nvSpPr>
      <xdr:spPr>
        <a:xfrm>
          <a:off x="162687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76415</xdr:rowOff>
    </xdr:from>
    <xdr:to>
      <xdr:col>81</xdr:col>
      <xdr:colOff>50800</xdr:colOff>
      <xdr:row>92</xdr:row>
      <xdr:rowOff>76873</xdr:rowOff>
    </xdr:to>
    <xdr:cxnSp macro="">
      <xdr:nvCxnSpPr>
        <xdr:cNvPr id="700" name="直線コネクタ 699"/>
        <xdr:cNvCxnSpPr/>
      </xdr:nvCxnSpPr>
      <xdr:spPr>
        <a:xfrm flipV="1">
          <a:off x="14592300" y="1584981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139154</xdr:rowOff>
    </xdr:from>
    <xdr:to>
      <xdr:col>81</xdr:col>
      <xdr:colOff>101600</xdr:colOff>
      <xdr:row>94</xdr:row>
      <xdr:rowOff>69304</xdr:rowOff>
    </xdr:to>
    <xdr:sp macro="" textlink="">
      <xdr:nvSpPr>
        <xdr:cNvPr id="701" name="フローチャート: 判断 700"/>
        <xdr:cNvSpPr/>
      </xdr:nvSpPr>
      <xdr:spPr>
        <a:xfrm>
          <a:off x="15430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60431</xdr:rowOff>
    </xdr:from>
    <xdr:ext cx="534377" cy="259045"/>
    <xdr:sp macro="" textlink="">
      <xdr:nvSpPr>
        <xdr:cNvPr id="702" name="テキスト ボックス 701"/>
        <xdr:cNvSpPr txBox="1"/>
      </xdr:nvSpPr>
      <xdr:spPr>
        <a:xfrm>
          <a:off x="15214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76873</xdr:rowOff>
    </xdr:from>
    <xdr:to>
      <xdr:col>76</xdr:col>
      <xdr:colOff>114300</xdr:colOff>
      <xdr:row>92</xdr:row>
      <xdr:rowOff>92303</xdr:rowOff>
    </xdr:to>
    <xdr:cxnSp macro="">
      <xdr:nvCxnSpPr>
        <xdr:cNvPr id="703" name="直線コネクタ 702"/>
        <xdr:cNvCxnSpPr/>
      </xdr:nvCxnSpPr>
      <xdr:spPr>
        <a:xfrm flipV="1">
          <a:off x="13703300" y="15850273"/>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113742</xdr:rowOff>
    </xdr:from>
    <xdr:to>
      <xdr:col>76</xdr:col>
      <xdr:colOff>165100</xdr:colOff>
      <xdr:row>94</xdr:row>
      <xdr:rowOff>43892</xdr:rowOff>
    </xdr:to>
    <xdr:sp macro="" textlink="">
      <xdr:nvSpPr>
        <xdr:cNvPr id="704" name="フローチャート: 判断 703"/>
        <xdr:cNvSpPr/>
      </xdr:nvSpPr>
      <xdr:spPr>
        <a:xfrm>
          <a:off x="14541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35019</xdr:rowOff>
    </xdr:from>
    <xdr:ext cx="534377" cy="259045"/>
    <xdr:sp macro="" textlink="">
      <xdr:nvSpPr>
        <xdr:cNvPr id="705" name="テキスト ボックス 704"/>
        <xdr:cNvSpPr txBox="1"/>
      </xdr:nvSpPr>
      <xdr:spPr>
        <a:xfrm>
          <a:off x="14325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70738</xdr:rowOff>
    </xdr:from>
    <xdr:to>
      <xdr:col>71</xdr:col>
      <xdr:colOff>177800</xdr:colOff>
      <xdr:row>92</xdr:row>
      <xdr:rowOff>92303</xdr:rowOff>
    </xdr:to>
    <xdr:cxnSp macro="">
      <xdr:nvCxnSpPr>
        <xdr:cNvPr id="706" name="直線コネクタ 705"/>
        <xdr:cNvCxnSpPr/>
      </xdr:nvCxnSpPr>
      <xdr:spPr>
        <a:xfrm>
          <a:off x="12814300" y="15844138"/>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114770</xdr:rowOff>
    </xdr:from>
    <xdr:to>
      <xdr:col>72</xdr:col>
      <xdr:colOff>38100</xdr:colOff>
      <xdr:row>93</xdr:row>
      <xdr:rowOff>44920</xdr:rowOff>
    </xdr:to>
    <xdr:sp macro="" textlink="">
      <xdr:nvSpPr>
        <xdr:cNvPr id="707" name="フローチャート: 判断 706"/>
        <xdr:cNvSpPr/>
      </xdr:nvSpPr>
      <xdr:spPr>
        <a:xfrm>
          <a:off x="13652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36047</xdr:rowOff>
    </xdr:from>
    <xdr:ext cx="534377" cy="259045"/>
    <xdr:sp macro="" textlink="">
      <xdr:nvSpPr>
        <xdr:cNvPr id="708" name="テキスト ボックス 707"/>
        <xdr:cNvSpPr txBox="1"/>
      </xdr:nvSpPr>
      <xdr:spPr>
        <a:xfrm>
          <a:off x="13436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26912</xdr:rowOff>
    </xdr:from>
    <xdr:to>
      <xdr:col>67</xdr:col>
      <xdr:colOff>101600</xdr:colOff>
      <xdr:row>93</xdr:row>
      <xdr:rowOff>128512</xdr:rowOff>
    </xdr:to>
    <xdr:sp macro="" textlink="">
      <xdr:nvSpPr>
        <xdr:cNvPr id="709" name="フローチャート: 判断 708"/>
        <xdr:cNvSpPr/>
      </xdr:nvSpPr>
      <xdr:spPr>
        <a:xfrm>
          <a:off x="12763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119639</xdr:rowOff>
    </xdr:from>
    <xdr:ext cx="534377" cy="259045"/>
    <xdr:sp macro="" textlink="">
      <xdr:nvSpPr>
        <xdr:cNvPr id="710" name="テキスト ボックス 709"/>
        <xdr:cNvSpPr txBox="1"/>
      </xdr:nvSpPr>
      <xdr:spPr>
        <a:xfrm>
          <a:off x="12547111" y="160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99721</xdr:rowOff>
    </xdr:from>
    <xdr:to>
      <xdr:col>85</xdr:col>
      <xdr:colOff>177800</xdr:colOff>
      <xdr:row>92</xdr:row>
      <xdr:rowOff>29871</xdr:rowOff>
    </xdr:to>
    <xdr:sp macro="" textlink="">
      <xdr:nvSpPr>
        <xdr:cNvPr id="716" name="楕円 715"/>
        <xdr:cNvSpPr/>
      </xdr:nvSpPr>
      <xdr:spPr>
        <a:xfrm>
          <a:off x="16268700" y="1570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14648</xdr:rowOff>
    </xdr:from>
    <xdr:ext cx="534377" cy="259045"/>
    <xdr:sp macro="" textlink="">
      <xdr:nvSpPr>
        <xdr:cNvPr id="717" name="公債費該当値テキスト"/>
        <xdr:cNvSpPr txBox="1"/>
      </xdr:nvSpPr>
      <xdr:spPr>
        <a:xfrm>
          <a:off x="16370300" y="156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25615</xdr:rowOff>
    </xdr:from>
    <xdr:to>
      <xdr:col>81</xdr:col>
      <xdr:colOff>101600</xdr:colOff>
      <xdr:row>92</xdr:row>
      <xdr:rowOff>127215</xdr:rowOff>
    </xdr:to>
    <xdr:sp macro="" textlink="">
      <xdr:nvSpPr>
        <xdr:cNvPr id="718" name="楕円 717"/>
        <xdr:cNvSpPr/>
      </xdr:nvSpPr>
      <xdr:spPr>
        <a:xfrm>
          <a:off x="15430500" y="157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143742</xdr:rowOff>
    </xdr:from>
    <xdr:ext cx="534377" cy="259045"/>
    <xdr:sp macro="" textlink="">
      <xdr:nvSpPr>
        <xdr:cNvPr id="719" name="テキスト ボックス 718"/>
        <xdr:cNvSpPr txBox="1"/>
      </xdr:nvSpPr>
      <xdr:spPr>
        <a:xfrm>
          <a:off x="15214111" y="155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26073</xdr:rowOff>
    </xdr:from>
    <xdr:to>
      <xdr:col>76</xdr:col>
      <xdr:colOff>165100</xdr:colOff>
      <xdr:row>92</xdr:row>
      <xdr:rowOff>127673</xdr:rowOff>
    </xdr:to>
    <xdr:sp macro="" textlink="">
      <xdr:nvSpPr>
        <xdr:cNvPr id="720" name="楕円 719"/>
        <xdr:cNvSpPr/>
      </xdr:nvSpPr>
      <xdr:spPr>
        <a:xfrm>
          <a:off x="14541500" y="157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144200</xdr:rowOff>
    </xdr:from>
    <xdr:ext cx="534377" cy="259045"/>
    <xdr:sp macro="" textlink="">
      <xdr:nvSpPr>
        <xdr:cNvPr id="721" name="テキスト ボックス 720"/>
        <xdr:cNvSpPr txBox="1"/>
      </xdr:nvSpPr>
      <xdr:spPr>
        <a:xfrm>
          <a:off x="14325111" y="155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41503</xdr:rowOff>
    </xdr:from>
    <xdr:to>
      <xdr:col>72</xdr:col>
      <xdr:colOff>38100</xdr:colOff>
      <xdr:row>92</xdr:row>
      <xdr:rowOff>143103</xdr:rowOff>
    </xdr:to>
    <xdr:sp macro="" textlink="">
      <xdr:nvSpPr>
        <xdr:cNvPr id="722" name="楕円 721"/>
        <xdr:cNvSpPr/>
      </xdr:nvSpPr>
      <xdr:spPr>
        <a:xfrm>
          <a:off x="13652500" y="158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159630</xdr:rowOff>
    </xdr:from>
    <xdr:ext cx="534377" cy="259045"/>
    <xdr:sp macro="" textlink="">
      <xdr:nvSpPr>
        <xdr:cNvPr id="723" name="テキスト ボックス 722"/>
        <xdr:cNvSpPr txBox="1"/>
      </xdr:nvSpPr>
      <xdr:spPr>
        <a:xfrm>
          <a:off x="13436111" y="1559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19938</xdr:rowOff>
    </xdr:from>
    <xdr:to>
      <xdr:col>67</xdr:col>
      <xdr:colOff>101600</xdr:colOff>
      <xdr:row>92</xdr:row>
      <xdr:rowOff>121538</xdr:rowOff>
    </xdr:to>
    <xdr:sp macro="" textlink="">
      <xdr:nvSpPr>
        <xdr:cNvPr id="724" name="楕円 723"/>
        <xdr:cNvSpPr/>
      </xdr:nvSpPr>
      <xdr:spPr>
        <a:xfrm>
          <a:off x="12763500" y="1579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138065</xdr:rowOff>
    </xdr:from>
    <xdr:ext cx="534377" cy="259045"/>
    <xdr:sp macro="" textlink="">
      <xdr:nvSpPr>
        <xdr:cNvPr id="725" name="テキスト ボックス 724"/>
        <xdr:cNvSpPr txBox="1"/>
      </xdr:nvSpPr>
      <xdr:spPr>
        <a:xfrm>
          <a:off x="12547111" y="155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5" name="テキスト ボックス 74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22134</xdr:rowOff>
    </xdr:from>
    <xdr:to>
      <xdr:col>116</xdr:col>
      <xdr:colOff>62864</xdr:colOff>
      <xdr:row>39</xdr:row>
      <xdr:rowOff>98878</xdr:rowOff>
    </xdr:to>
    <xdr:cxnSp macro="">
      <xdr:nvCxnSpPr>
        <xdr:cNvPr id="751" name="直線コネクタ 750"/>
        <xdr:cNvCxnSpPr/>
      </xdr:nvCxnSpPr>
      <xdr:spPr>
        <a:xfrm flipV="1">
          <a:off x="22159595" y="5165634"/>
          <a:ext cx="1269"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140261</xdr:rowOff>
    </xdr:from>
    <xdr:ext cx="378565" cy="259045"/>
    <xdr:sp macro="" textlink="">
      <xdr:nvSpPr>
        <xdr:cNvPr id="754" name="諸支出金最大値テキスト"/>
        <xdr:cNvSpPr txBox="1"/>
      </xdr:nvSpPr>
      <xdr:spPr>
        <a:xfrm>
          <a:off x="22212300" y="4940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22134</xdr:rowOff>
    </xdr:from>
    <xdr:to>
      <xdr:col>116</xdr:col>
      <xdr:colOff>152400</xdr:colOff>
      <xdr:row>30</xdr:row>
      <xdr:rowOff>22134</xdr:rowOff>
    </xdr:to>
    <xdr:cxnSp macro="">
      <xdr:nvCxnSpPr>
        <xdr:cNvPr id="755" name="直線コネクタ 754"/>
        <xdr:cNvCxnSpPr/>
      </xdr:nvCxnSpPr>
      <xdr:spPr>
        <a:xfrm>
          <a:off x="22072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22134</xdr:rowOff>
    </xdr:from>
    <xdr:to>
      <xdr:col>116</xdr:col>
      <xdr:colOff>63500</xdr:colOff>
      <xdr:row>31</xdr:row>
      <xdr:rowOff>27033</xdr:rowOff>
    </xdr:to>
    <xdr:cxnSp macro="">
      <xdr:nvCxnSpPr>
        <xdr:cNvPr id="756" name="直線コネクタ 755"/>
        <xdr:cNvCxnSpPr/>
      </xdr:nvCxnSpPr>
      <xdr:spPr>
        <a:xfrm flipV="1">
          <a:off x="21323300" y="5165634"/>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64061</xdr:rowOff>
    </xdr:from>
    <xdr:ext cx="313932" cy="259045"/>
    <xdr:sp macro="" textlink="">
      <xdr:nvSpPr>
        <xdr:cNvPr id="757" name="諸支出金平均値テキスト"/>
        <xdr:cNvSpPr txBox="1"/>
      </xdr:nvSpPr>
      <xdr:spPr>
        <a:xfrm>
          <a:off x="22212300" y="657916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85634</xdr:rowOff>
    </xdr:from>
    <xdr:to>
      <xdr:col>116</xdr:col>
      <xdr:colOff>114300</xdr:colOff>
      <xdr:row>39</xdr:row>
      <xdr:rowOff>15784</xdr:rowOff>
    </xdr:to>
    <xdr:sp macro="" textlink="">
      <xdr:nvSpPr>
        <xdr:cNvPr id="758" name="フローチャート: 判断 757"/>
        <xdr:cNvSpPr/>
      </xdr:nvSpPr>
      <xdr:spPr>
        <a:xfrm>
          <a:off x="221107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27033</xdr:rowOff>
    </xdr:from>
    <xdr:to>
      <xdr:col>111</xdr:col>
      <xdr:colOff>177800</xdr:colOff>
      <xdr:row>36</xdr:row>
      <xdr:rowOff>113574</xdr:rowOff>
    </xdr:to>
    <xdr:cxnSp macro="">
      <xdr:nvCxnSpPr>
        <xdr:cNvPr id="759" name="直線コネクタ 758"/>
        <xdr:cNvCxnSpPr/>
      </xdr:nvCxnSpPr>
      <xdr:spPr>
        <a:xfrm flipV="1">
          <a:off x="20434300" y="5341983"/>
          <a:ext cx="889000" cy="9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98697</xdr:rowOff>
    </xdr:from>
    <xdr:to>
      <xdr:col>112</xdr:col>
      <xdr:colOff>38100</xdr:colOff>
      <xdr:row>39</xdr:row>
      <xdr:rowOff>28847</xdr:rowOff>
    </xdr:to>
    <xdr:sp macro="" textlink="">
      <xdr:nvSpPr>
        <xdr:cNvPr id="760" name="フローチャート: 判断 759"/>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19974</xdr:rowOff>
    </xdr:from>
    <xdr:ext cx="313932" cy="259045"/>
    <xdr:sp macro="" textlink="">
      <xdr:nvSpPr>
        <xdr:cNvPr id="761" name="テキスト ボックス 760"/>
        <xdr:cNvSpPr txBox="1"/>
      </xdr:nvSpPr>
      <xdr:spPr>
        <a:xfrm>
          <a:off x="21166333" y="670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69487</xdr:rowOff>
    </xdr:from>
    <xdr:to>
      <xdr:col>107</xdr:col>
      <xdr:colOff>50800</xdr:colOff>
      <xdr:row>36</xdr:row>
      <xdr:rowOff>113574</xdr:rowOff>
    </xdr:to>
    <xdr:cxnSp macro="">
      <xdr:nvCxnSpPr>
        <xdr:cNvPr id="762" name="直線コネクタ 761"/>
        <xdr:cNvCxnSpPr/>
      </xdr:nvCxnSpPr>
      <xdr:spPr>
        <a:xfrm>
          <a:off x="19545300" y="6070237"/>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763" name="フローチャート: 判断 762"/>
        <xdr:cNvSpPr/>
      </xdr:nvSpPr>
      <xdr:spPr>
        <a:xfrm>
          <a:off x="20383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90187</xdr:rowOff>
    </xdr:from>
    <xdr:ext cx="313932" cy="259045"/>
    <xdr:sp macro="" textlink="">
      <xdr:nvSpPr>
        <xdr:cNvPr id="764" name="テキスト ボックス 763"/>
        <xdr:cNvSpPr txBox="1"/>
      </xdr:nvSpPr>
      <xdr:spPr>
        <a:xfrm>
          <a:off x="20277333" y="677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69487</xdr:rowOff>
    </xdr:from>
    <xdr:to>
      <xdr:col>102</xdr:col>
      <xdr:colOff>114300</xdr:colOff>
      <xdr:row>36</xdr:row>
      <xdr:rowOff>44994</xdr:rowOff>
    </xdr:to>
    <xdr:cxnSp macro="">
      <xdr:nvCxnSpPr>
        <xdr:cNvPr id="765" name="直線コネクタ 764"/>
        <xdr:cNvCxnSpPr/>
      </xdr:nvCxnSpPr>
      <xdr:spPr>
        <a:xfrm flipV="1">
          <a:off x="18656300" y="6070237"/>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116658</xdr:rowOff>
    </xdr:from>
    <xdr:to>
      <xdr:col>102</xdr:col>
      <xdr:colOff>165100</xdr:colOff>
      <xdr:row>38</xdr:row>
      <xdr:rowOff>46808</xdr:rowOff>
    </xdr:to>
    <xdr:sp macro="" textlink="">
      <xdr:nvSpPr>
        <xdr:cNvPr id="766" name="フローチャート: 判断 765"/>
        <xdr:cNvSpPr/>
      </xdr:nvSpPr>
      <xdr:spPr>
        <a:xfrm>
          <a:off x="19494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37936</xdr:rowOff>
    </xdr:from>
    <xdr:ext cx="378565" cy="259045"/>
    <xdr:sp macro="" textlink="">
      <xdr:nvSpPr>
        <xdr:cNvPr id="767" name="テキスト ボックス 766"/>
        <xdr:cNvSpPr txBox="1"/>
      </xdr:nvSpPr>
      <xdr:spPr>
        <a:xfrm>
          <a:off x="19356017" y="6553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170543</xdr:rowOff>
    </xdr:from>
    <xdr:to>
      <xdr:col>98</xdr:col>
      <xdr:colOff>38100</xdr:colOff>
      <xdr:row>39</xdr:row>
      <xdr:rowOff>100693</xdr:rowOff>
    </xdr:to>
    <xdr:sp macro="" textlink="">
      <xdr:nvSpPr>
        <xdr:cNvPr id="768" name="フローチャート: 判断 767"/>
        <xdr:cNvSpPr/>
      </xdr:nvSpPr>
      <xdr:spPr>
        <a:xfrm>
          <a:off x="18605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91820</xdr:rowOff>
    </xdr:from>
    <xdr:ext cx="313932" cy="259045"/>
    <xdr:sp macro="" textlink="">
      <xdr:nvSpPr>
        <xdr:cNvPr id="769" name="テキスト ボックス 768"/>
        <xdr:cNvSpPr txBox="1"/>
      </xdr:nvSpPr>
      <xdr:spPr>
        <a:xfrm>
          <a:off x="18499333" y="6778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142784</xdr:rowOff>
    </xdr:from>
    <xdr:to>
      <xdr:col>116</xdr:col>
      <xdr:colOff>114300</xdr:colOff>
      <xdr:row>30</xdr:row>
      <xdr:rowOff>72934</xdr:rowOff>
    </xdr:to>
    <xdr:sp macro="" textlink="">
      <xdr:nvSpPr>
        <xdr:cNvPr id="775" name="楕円 774"/>
        <xdr:cNvSpPr/>
      </xdr:nvSpPr>
      <xdr:spPr>
        <a:xfrm>
          <a:off x="22110700" y="51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95811</xdr:rowOff>
    </xdr:from>
    <xdr:ext cx="378565" cy="259045"/>
    <xdr:sp macro="" textlink="">
      <xdr:nvSpPr>
        <xdr:cNvPr id="776" name="諸支出金該当値テキスト"/>
        <xdr:cNvSpPr txBox="1"/>
      </xdr:nvSpPr>
      <xdr:spPr>
        <a:xfrm>
          <a:off x="22212300" y="506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147683</xdr:rowOff>
    </xdr:from>
    <xdr:to>
      <xdr:col>112</xdr:col>
      <xdr:colOff>38100</xdr:colOff>
      <xdr:row>31</xdr:row>
      <xdr:rowOff>77833</xdr:rowOff>
    </xdr:to>
    <xdr:sp macro="" textlink="">
      <xdr:nvSpPr>
        <xdr:cNvPr id="777" name="楕円 776"/>
        <xdr:cNvSpPr/>
      </xdr:nvSpPr>
      <xdr:spPr>
        <a:xfrm>
          <a:off x="21272500" y="52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29</xdr:row>
      <xdr:rowOff>94360</xdr:rowOff>
    </xdr:from>
    <xdr:ext cx="378565" cy="259045"/>
    <xdr:sp macro="" textlink="">
      <xdr:nvSpPr>
        <xdr:cNvPr id="778" name="テキスト ボックス 777"/>
        <xdr:cNvSpPr txBox="1"/>
      </xdr:nvSpPr>
      <xdr:spPr>
        <a:xfrm>
          <a:off x="21134017" y="506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62774</xdr:rowOff>
    </xdr:from>
    <xdr:to>
      <xdr:col>107</xdr:col>
      <xdr:colOff>101600</xdr:colOff>
      <xdr:row>36</xdr:row>
      <xdr:rowOff>164374</xdr:rowOff>
    </xdr:to>
    <xdr:sp macro="" textlink="">
      <xdr:nvSpPr>
        <xdr:cNvPr id="779" name="楕円 778"/>
        <xdr:cNvSpPr/>
      </xdr:nvSpPr>
      <xdr:spPr>
        <a:xfrm>
          <a:off x="20383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9451</xdr:rowOff>
    </xdr:from>
    <xdr:ext cx="378565" cy="259045"/>
    <xdr:sp macro="" textlink="">
      <xdr:nvSpPr>
        <xdr:cNvPr id="780" name="テキスト ボックス 779"/>
        <xdr:cNvSpPr txBox="1"/>
      </xdr:nvSpPr>
      <xdr:spPr>
        <a:xfrm>
          <a:off x="20245017" y="601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18687</xdr:rowOff>
    </xdr:from>
    <xdr:to>
      <xdr:col>102</xdr:col>
      <xdr:colOff>165100</xdr:colOff>
      <xdr:row>35</xdr:row>
      <xdr:rowOff>120287</xdr:rowOff>
    </xdr:to>
    <xdr:sp macro="" textlink="">
      <xdr:nvSpPr>
        <xdr:cNvPr id="781" name="楕円 780"/>
        <xdr:cNvSpPr/>
      </xdr:nvSpPr>
      <xdr:spPr>
        <a:xfrm>
          <a:off x="19494500" y="60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136814</xdr:rowOff>
    </xdr:from>
    <xdr:ext cx="378565" cy="259045"/>
    <xdr:sp macro="" textlink="">
      <xdr:nvSpPr>
        <xdr:cNvPr id="782" name="テキスト ボックス 781"/>
        <xdr:cNvSpPr txBox="1"/>
      </xdr:nvSpPr>
      <xdr:spPr>
        <a:xfrm>
          <a:off x="19356017" y="579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165644</xdr:rowOff>
    </xdr:from>
    <xdr:to>
      <xdr:col>98</xdr:col>
      <xdr:colOff>38100</xdr:colOff>
      <xdr:row>36</xdr:row>
      <xdr:rowOff>95794</xdr:rowOff>
    </xdr:to>
    <xdr:sp macro="" textlink="">
      <xdr:nvSpPr>
        <xdr:cNvPr id="783" name="楕円 782"/>
        <xdr:cNvSpPr/>
      </xdr:nvSpPr>
      <xdr:spPr>
        <a:xfrm>
          <a:off x="18605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112321</xdr:rowOff>
    </xdr:from>
    <xdr:ext cx="378565" cy="259045"/>
    <xdr:sp macro="" textlink="">
      <xdr:nvSpPr>
        <xdr:cNvPr id="784" name="テキスト ボックス 783"/>
        <xdr:cNvSpPr txBox="1"/>
      </xdr:nvSpPr>
      <xdr:spPr>
        <a:xfrm>
          <a:off x="18467017" y="594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総務費は、平成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の新市民会館建設事業完了から大きな増減は無く、類似団内順位では最下位となっている。衛生費については、し尿処理施設維持管理における消耗品費が増加したことにより住民一人当たりのコストが上昇。農林水産業費は、前年度と比較して</a:t>
          </a:r>
          <a:r>
            <a:rPr kumimoji="1" lang="en-US" altLang="ja-JP" sz="1300" baseline="0">
              <a:latin typeface="ＭＳ Ｐゴシック" panose="020B0600070205080204" pitchFamily="50" charset="-128"/>
              <a:ea typeface="ＭＳ Ｐゴシック" panose="020B0600070205080204" pitchFamily="50" charset="-128"/>
            </a:rPr>
            <a:t>4,058</a:t>
          </a:r>
          <a:r>
            <a:rPr kumimoji="1" lang="ja-JP" altLang="en-US" sz="1300" baseline="0">
              <a:latin typeface="ＭＳ Ｐゴシック" panose="020B0600070205080204" pitchFamily="50" charset="-128"/>
              <a:ea typeface="ＭＳ Ｐゴシック" panose="020B0600070205080204" pitchFamily="50" charset="-128"/>
            </a:rPr>
            <a:t>円増加。産地パワーアップ</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事業補助金と常磐地区排水対策事業などの経費が増加したことが要因として挙げられる。土木費においては、類似団体内順位は平成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年に引き続き最下位となっているが、中央七間橋線物件移転補償費や港湾施設長寿命化対策工事などから前年度と比較すると、</a:t>
          </a:r>
          <a:r>
            <a:rPr kumimoji="1" lang="en-US" altLang="ja-JP" sz="1300" baseline="0">
              <a:latin typeface="ＭＳ Ｐゴシック" panose="020B0600070205080204" pitchFamily="50" charset="-128"/>
              <a:ea typeface="ＭＳ Ｐゴシック" panose="020B0600070205080204" pitchFamily="50" charset="-128"/>
            </a:rPr>
            <a:t>2,640</a:t>
          </a:r>
          <a:r>
            <a:rPr kumimoji="1" lang="ja-JP" altLang="en-US" sz="1300" baseline="0">
              <a:latin typeface="ＭＳ Ｐゴシック" panose="020B0600070205080204" pitchFamily="50" charset="-128"/>
              <a:ea typeface="ＭＳ Ｐゴシック" panose="020B0600070205080204" pitchFamily="50" charset="-128"/>
            </a:rPr>
            <a:t>円増加している。消防費で</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は、</a:t>
          </a:r>
          <a:r>
            <a:rPr kumimoji="1" lang="en-US" altLang="ja-JP" sz="1300" baseline="0">
              <a:latin typeface="ＭＳ Ｐゴシック" panose="020B0600070205080204" pitchFamily="50" charset="-128"/>
              <a:ea typeface="ＭＳ Ｐゴシック" panose="020B0600070205080204" pitchFamily="50" charset="-128"/>
            </a:rPr>
            <a:t>H29</a:t>
          </a:r>
          <a:r>
            <a:rPr kumimoji="1" lang="ja-JP" altLang="en-US" sz="1300" baseline="0">
              <a:latin typeface="ＭＳ Ｐゴシック" panose="020B0600070205080204" pitchFamily="50" charset="-128"/>
              <a:ea typeface="ＭＳ Ｐゴシック" panose="020B0600070205080204" pitchFamily="50" charset="-128"/>
            </a:rPr>
            <a:t>年度で防災行政無線設置工事、戸別受信機購入事業が完了したことにより、前年度と比較して</a:t>
          </a:r>
          <a:r>
            <a:rPr kumimoji="1" lang="en-US" altLang="ja-JP" sz="1300" baseline="0">
              <a:latin typeface="ＭＳ Ｐゴシック" panose="020B0600070205080204" pitchFamily="50" charset="-128"/>
              <a:ea typeface="ＭＳ Ｐゴシック" panose="020B0600070205080204" pitchFamily="50" charset="-128"/>
            </a:rPr>
            <a:t>3,191</a:t>
          </a:r>
          <a:r>
            <a:rPr kumimoji="1" lang="ja-JP" altLang="en-US" sz="1300" baseline="0">
              <a:latin typeface="ＭＳ Ｐゴシック" panose="020B0600070205080204" pitchFamily="50" charset="-128"/>
              <a:ea typeface="ＭＳ Ｐゴシック" panose="020B0600070205080204" pitchFamily="50" charset="-128"/>
            </a:rPr>
            <a:t>円減少となった。教育費については、前年度と比較して</a:t>
          </a:r>
          <a:r>
            <a:rPr kumimoji="1" lang="en-US" altLang="ja-JP" sz="1300" baseline="0">
              <a:latin typeface="ＭＳ Ｐゴシック" panose="020B0600070205080204" pitchFamily="50" charset="-128"/>
              <a:ea typeface="ＭＳ Ｐゴシック" panose="020B0600070205080204" pitchFamily="50" charset="-128"/>
            </a:rPr>
            <a:t>10,494</a:t>
          </a:r>
          <a:r>
            <a:rPr kumimoji="1" lang="ja-JP" altLang="en-US" sz="1300" baseline="0">
              <a:latin typeface="ＭＳ Ｐゴシック" panose="020B0600070205080204" pitchFamily="50" charset="-128"/>
              <a:ea typeface="ＭＳ Ｐゴシック" panose="020B0600070205080204" pitchFamily="50" charset="-128"/>
            </a:rPr>
            <a:t>円の大幅増加となった。要因として、平成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年度に観音寺中央幼稚園建設事業が完了したことに伴い、教育費が増加した。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公債費では、新市民会館建設事業・新庁舎建設事業の大型事業の元金償還が本格的に開始されたことにより増加している。今後、令和</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年度で公債費がピークを迎えることが予想されるため交付税措置の高い地方債などを活用することで、住民一人当たりのコスト削減に努めていきたい。諸支出金</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は類似団体内順位は</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位であり、航路事業特別会計繰出金が増加したことにより前年度と比較して</a:t>
          </a:r>
          <a:r>
            <a:rPr kumimoji="1" lang="en-US" altLang="ja-JP" sz="1300" baseline="0">
              <a:latin typeface="ＭＳ Ｐゴシック" panose="020B0600070205080204" pitchFamily="50" charset="-128"/>
              <a:ea typeface="ＭＳ Ｐゴシック" panose="020B0600070205080204" pitchFamily="50" charset="-128"/>
            </a:rPr>
            <a:t>108</a:t>
          </a:r>
          <a:r>
            <a:rPr kumimoji="1" lang="ja-JP" altLang="en-US" sz="1300" baseline="0">
              <a:latin typeface="ＭＳ Ｐゴシック" panose="020B0600070205080204" pitchFamily="50" charset="-128"/>
              <a:ea typeface="ＭＳ Ｐゴシック" panose="020B0600070205080204" pitchFamily="50" charset="-128"/>
            </a:rPr>
            <a:t>円増加した。</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財政調整基金残高は、歳計剰余金処分による積立金と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取崩し額の差で</a:t>
          </a:r>
          <a:r>
            <a:rPr kumimoji="1" lang="en-US" altLang="ja-JP" sz="1400">
              <a:latin typeface="ＭＳ ゴシック" pitchFamily="49" charset="-128"/>
              <a:ea typeface="ＭＳ ゴシック" pitchFamily="49" charset="-128"/>
            </a:rPr>
            <a:t>400</a:t>
          </a:r>
          <a:r>
            <a:rPr kumimoji="1" lang="ja-JP" altLang="en-US" sz="1400">
              <a:latin typeface="ＭＳ ゴシック" pitchFamily="49" charset="-128"/>
              <a:ea typeface="ＭＳ ゴシック" pitchFamily="49" charset="-128"/>
            </a:rPr>
            <a:t>百万円の差が発生したことから、前年度</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2.45</a:t>
          </a:r>
          <a:r>
            <a:rPr kumimoji="1" lang="ja-JP" altLang="en-US" sz="1400">
              <a:latin typeface="ＭＳ ゴシック" pitchFamily="49" charset="-128"/>
              <a:ea typeface="ＭＳ ゴシック" pitchFamily="49" charset="-128"/>
            </a:rPr>
            <a:t>％減少した。取崩し額の増加要因は普通建設事業費</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や公債費等において、前年度から費用が増加したことが原因</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と考える。実質収支額は約</a:t>
          </a:r>
          <a:r>
            <a:rPr kumimoji="1" lang="en-US" altLang="ja-JP" sz="1400">
              <a:latin typeface="ＭＳ ゴシック" pitchFamily="49" charset="-128"/>
              <a:ea typeface="ＭＳ ゴシック" pitchFamily="49" charset="-128"/>
            </a:rPr>
            <a:t>9,100</a:t>
          </a:r>
          <a:r>
            <a:rPr kumimoji="1" lang="ja-JP" altLang="en-US" sz="1400">
              <a:latin typeface="ＭＳ ゴシック" pitchFamily="49" charset="-128"/>
              <a:ea typeface="ＭＳ ゴシック" pitchFamily="49" charset="-128"/>
            </a:rPr>
            <a:t>万円増加し、</a:t>
          </a:r>
          <a:r>
            <a:rPr kumimoji="1" lang="en-US" altLang="ja-JP" sz="1400">
              <a:latin typeface="ＭＳ ゴシック" pitchFamily="49" charset="-128"/>
              <a:ea typeface="ＭＳ ゴシック" pitchFamily="49" charset="-128"/>
            </a:rPr>
            <a:t>0.61</a:t>
          </a:r>
          <a:r>
            <a:rPr kumimoji="1" lang="ja-JP" altLang="en-US" sz="1400">
              <a:latin typeface="ＭＳ ゴシック" pitchFamily="49" charset="-128"/>
              <a:ea typeface="ＭＳ ゴシック" pitchFamily="49" charset="-128"/>
            </a:rPr>
            <a:t>ポイント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の増だが財政調整基金繰入金等が増加したことが要因である。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単年度収支は悪化しており、今後は自主財源の確保等を図る。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一般会計・特別会計のすべてにおいて黒字決算となった。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一般会計は標準財政規模に対する黒字額の比率が</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ポイント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増加した。平成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年度から黒字額の比率が増加しているのは、市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税収入の増加が起因している。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特別会計では、介護保険事業特別会計において黒字額の比率が</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ポイント増加した。職員給与費等が減少したことが要因である。施設貸付事業特別会計では、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年度の競輪場解体工事で前売り券サービスセンターの解体工事が完了してから歳出抑制に取り組んできたことが影響して、</a:t>
          </a:r>
          <a:r>
            <a:rPr kumimoji="1" lang="en-US" altLang="ja-JP" sz="1400">
              <a:latin typeface="ＭＳ ゴシック" pitchFamily="49" charset="-128"/>
              <a:ea typeface="ＭＳ ゴシック" pitchFamily="49" charset="-128"/>
            </a:rPr>
            <a:t>0.07</a:t>
          </a:r>
          <a:r>
            <a:rPr kumimoji="1" lang="ja-JP" altLang="en-US" sz="1400">
              <a:latin typeface="ＭＳ ゴシック" pitchFamily="49" charset="-128"/>
              <a:ea typeface="ＭＳ ゴシック" pitchFamily="49" charset="-128"/>
            </a:rPr>
            <a:t>ポイント増加した。国民健康保険事業特別会計では一般会計からの繰出金が増加しているにもかかわらず、黒字額の比率が</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ポイント減少しており、今後も繰出金が中長期的に大幅に減少するとは見込めない。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今後も、全会計において健全な財政運営が必要である。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26839984</v>
      </c>
      <c r="BO4" s="461"/>
      <c r="BP4" s="461"/>
      <c r="BQ4" s="461"/>
      <c r="BR4" s="461"/>
      <c r="BS4" s="461"/>
      <c r="BT4" s="461"/>
      <c r="BU4" s="462"/>
      <c r="BV4" s="460">
        <v>25781438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6.4</v>
      </c>
      <c r="CU4" s="642"/>
      <c r="CV4" s="642"/>
      <c r="CW4" s="642"/>
      <c r="CX4" s="642"/>
      <c r="CY4" s="642"/>
      <c r="CZ4" s="642"/>
      <c r="DA4" s="643"/>
      <c r="DB4" s="641">
        <v>5.8</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25679098</v>
      </c>
      <c r="BO5" s="466"/>
      <c r="BP5" s="466"/>
      <c r="BQ5" s="466"/>
      <c r="BR5" s="466"/>
      <c r="BS5" s="466"/>
      <c r="BT5" s="466"/>
      <c r="BU5" s="467"/>
      <c r="BV5" s="465">
        <v>24767144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91.6</v>
      </c>
      <c r="CU5" s="436"/>
      <c r="CV5" s="436"/>
      <c r="CW5" s="436"/>
      <c r="CX5" s="436"/>
      <c r="CY5" s="436"/>
      <c r="CZ5" s="436"/>
      <c r="DA5" s="437"/>
      <c r="DB5" s="435">
        <v>90.8</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1160886</v>
      </c>
      <c r="BO6" s="466"/>
      <c r="BP6" s="466"/>
      <c r="BQ6" s="466"/>
      <c r="BR6" s="466"/>
      <c r="BS6" s="466"/>
      <c r="BT6" s="466"/>
      <c r="BU6" s="467"/>
      <c r="BV6" s="465">
        <v>1014294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97</v>
      </c>
      <c r="CU6" s="616"/>
      <c r="CV6" s="616"/>
      <c r="CW6" s="616"/>
      <c r="CX6" s="616"/>
      <c r="CY6" s="616"/>
      <c r="CZ6" s="616"/>
      <c r="DA6" s="617"/>
      <c r="DB6" s="615">
        <v>96.5</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158221</v>
      </c>
      <c r="BO7" s="466"/>
      <c r="BP7" s="466"/>
      <c r="BQ7" s="466"/>
      <c r="BR7" s="466"/>
      <c r="BS7" s="466"/>
      <c r="BT7" s="466"/>
      <c r="BU7" s="467"/>
      <c r="BV7" s="465">
        <v>103055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15691617</v>
      </c>
      <c r="CU7" s="466"/>
      <c r="CV7" s="466"/>
      <c r="CW7" s="466"/>
      <c r="CX7" s="466"/>
      <c r="CY7" s="466"/>
      <c r="CZ7" s="466"/>
      <c r="DA7" s="467"/>
      <c r="DB7" s="465">
        <v>15756044</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1002665</v>
      </c>
      <c r="BO8" s="466"/>
      <c r="BP8" s="466"/>
      <c r="BQ8" s="466"/>
      <c r="BR8" s="466"/>
      <c r="BS8" s="466"/>
      <c r="BT8" s="466"/>
      <c r="BU8" s="467"/>
      <c r="BV8" s="465">
        <v>911239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0.63</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59409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91426</v>
      </c>
      <c r="BO9" s="466"/>
      <c r="BP9" s="466"/>
      <c r="BQ9" s="466"/>
      <c r="BR9" s="466"/>
      <c r="BS9" s="466"/>
      <c r="BT9" s="466"/>
      <c r="BU9" s="467"/>
      <c r="BV9" s="465">
        <v>144985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17</v>
      </c>
      <c r="CU9" s="436"/>
      <c r="CV9" s="436"/>
      <c r="CW9" s="436"/>
      <c r="CX9" s="436"/>
      <c r="CY9" s="436"/>
      <c r="CZ9" s="436"/>
      <c r="DA9" s="437"/>
      <c r="DB9" s="435">
        <v>16.5</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62690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3715</v>
      </c>
      <c r="BO10" s="466"/>
      <c r="BP10" s="466"/>
      <c r="BQ10" s="466"/>
      <c r="BR10" s="466"/>
      <c r="BS10" s="466"/>
      <c r="BT10" s="466"/>
      <c r="BU10" s="467"/>
      <c r="BV10" s="465">
        <v>4281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4501</v>
      </c>
      <c r="BO11" s="466"/>
      <c r="BP11" s="466"/>
      <c r="BQ11" s="466"/>
      <c r="BR11" s="466"/>
      <c r="BS11" s="466"/>
      <c r="BT11" s="466"/>
      <c r="BU11" s="467"/>
      <c r="BV11" s="465">
        <v>500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60466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900000</v>
      </c>
      <c r="BO12" s="466"/>
      <c r="BP12" s="466"/>
      <c r="BQ12" s="466"/>
      <c r="BR12" s="466"/>
      <c r="BS12" s="466"/>
      <c r="BT12" s="466"/>
      <c r="BU12" s="467"/>
      <c r="BV12" s="465">
        <v>400000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140</v>
      </c>
      <c r="N13" s="566"/>
      <c r="O13" s="566"/>
      <c r="P13" s="566"/>
      <c r="Q13" s="567"/>
      <c r="R13" s="568">
        <v>59711</v>
      </c>
      <c r="S13" s="569"/>
      <c r="T13" s="569"/>
      <c r="U13" s="569"/>
      <c r="V13" s="570"/>
      <c r="W13" s="556" t="s">
        <v>141</v>
      </c>
      <c r="X13" s="478"/>
      <c r="Y13" s="478"/>
      <c r="Z13" s="478"/>
      <c r="AA13" s="478"/>
      <c r="AB13" s="479"/>
      <c r="AC13" s="441">
        <v>2952</v>
      </c>
      <c r="AD13" s="442"/>
      <c r="AE13" s="442"/>
      <c r="AF13" s="442"/>
      <c r="AG13" s="443"/>
      <c r="AH13" s="441">
        <v>3564</v>
      </c>
      <c r="AI13" s="442"/>
      <c r="AJ13" s="442"/>
      <c r="AK13" s="442"/>
      <c r="AL13" s="444"/>
      <c r="AM13" s="534" t="s">
        <v>142</v>
      </c>
      <c r="AN13" s="439"/>
      <c r="AO13" s="439"/>
      <c r="AP13" s="439"/>
      <c r="AQ13" s="439"/>
      <c r="AR13" s="439"/>
      <c r="AS13" s="439"/>
      <c r="AT13" s="440"/>
      <c r="AU13" s="522" t="s">
        <v>136</v>
      </c>
      <c r="AV13" s="523"/>
      <c r="AW13" s="523"/>
      <c r="AX13" s="523"/>
      <c r="AY13" s="445" t="s">
        <v>143</v>
      </c>
      <c r="AZ13" s="446"/>
      <c r="BA13" s="446"/>
      <c r="BB13" s="446"/>
      <c r="BC13" s="446"/>
      <c r="BD13" s="446"/>
      <c r="BE13" s="446"/>
      <c r="BF13" s="446"/>
      <c r="BG13" s="446"/>
      <c r="BH13" s="446"/>
      <c r="BI13" s="446"/>
      <c r="BJ13" s="446"/>
      <c r="BK13" s="446"/>
      <c r="BL13" s="446"/>
      <c r="BM13" s="447"/>
      <c r="BN13" s="465">
        <v>-800358</v>
      </c>
      <c r="BO13" s="466"/>
      <c r="BP13" s="466"/>
      <c r="BQ13" s="466"/>
      <c r="BR13" s="466"/>
      <c r="BS13" s="466"/>
      <c r="BT13" s="466"/>
      <c r="BU13" s="467"/>
      <c r="BV13" s="465">
        <v>-250234</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9.4</v>
      </c>
      <c r="CU13" s="436"/>
      <c r="CV13" s="436"/>
      <c r="CW13" s="436"/>
      <c r="CX13" s="436"/>
      <c r="CY13" s="436"/>
      <c r="CZ13" s="436"/>
      <c r="DA13" s="437"/>
      <c r="DB13" s="435">
        <v>9.4</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61070</v>
      </c>
      <c r="S14" s="569"/>
      <c r="T14" s="569"/>
      <c r="U14" s="569"/>
      <c r="V14" s="570"/>
      <c r="W14" s="571"/>
      <c r="X14" s="481"/>
      <c r="Y14" s="481"/>
      <c r="Z14" s="481"/>
      <c r="AA14" s="481"/>
      <c r="AB14" s="482"/>
      <c r="AC14" s="561">
        <v>10.5</v>
      </c>
      <c r="AD14" s="562"/>
      <c r="AE14" s="562"/>
      <c r="AF14" s="562"/>
      <c r="AG14" s="563"/>
      <c r="AH14" s="561">
        <v>11.9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74.5</v>
      </c>
      <c r="CU14" s="573"/>
      <c r="CV14" s="573"/>
      <c r="CW14" s="573"/>
      <c r="CX14" s="573"/>
      <c r="CY14" s="573"/>
      <c r="CZ14" s="573"/>
      <c r="DA14" s="574"/>
      <c r="DB14" s="572">
        <v>77.099999999999994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140</v>
      </c>
      <c r="N15" s="566"/>
      <c r="O15" s="566"/>
      <c r="P15" s="566"/>
      <c r="Q15" s="567"/>
      <c r="R15" s="568">
        <v>60434</v>
      </c>
      <c r="S15" s="569"/>
      <c r="T15" s="569"/>
      <c r="U15" s="569"/>
      <c r="V15" s="570"/>
      <c r="W15" s="556" t="s">
        <v>147</v>
      </c>
      <c r="X15" s="478"/>
      <c r="Y15" s="478"/>
      <c r="Z15" s="478"/>
      <c r="AA15" s="478"/>
      <c r="AB15" s="479"/>
      <c r="AC15" s="441">
        <v>9197</v>
      </c>
      <c r="AD15" s="442"/>
      <c r="AE15" s="442"/>
      <c r="AF15" s="442"/>
      <c r="AG15" s="443"/>
      <c r="AH15" s="441">
        <v>9601</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7958757</v>
      </c>
      <c r="BO15" s="461"/>
      <c r="BP15" s="461"/>
      <c r="BQ15" s="461"/>
      <c r="BR15" s="461"/>
      <c r="BS15" s="461"/>
      <c r="BT15" s="461"/>
      <c r="BU15" s="462"/>
      <c r="BV15" s="460">
        <v>7690188</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32.6</v>
      </c>
      <c r="AD16" s="562"/>
      <c r="AE16" s="562"/>
      <c r="AF16" s="562"/>
      <c r="AG16" s="563"/>
      <c r="AH16" s="561">
        <v>32.1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12208895</v>
      </c>
      <c r="BO16" s="466"/>
      <c r="BP16" s="466"/>
      <c r="BQ16" s="466"/>
      <c r="BR16" s="466"/>
      <c r="BS16" s="466"/>
      <c r="BT16" s="466"/>
      <c r="BU16" s="467"/>
      <c r="BV16" s="465">
        <v>12107915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16038</v>
      </c>
      <c r="AD17" s="442"/>
      <c r="AE17" s="442"/>
      <c r="AF17" s="442"/>
      <c r="AG17" s="443"/>
      <c r="AH17" s="441">
        <v>16762</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10199955</v>
      </c>
      <c r="BO17" s="466"/>
      <c r="BP17" s="466"/>
      <c r="BQ17" s="466"/>
      <c r="BR17" s="466"/>
      <c r="BS17" s="466"/>
      <c r="BT17" s="466"/>
      <c r="BU17" s="467"/>
      <c r="BV17" s="465">
        <v>9853677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117.84</v>
      </c>
      <c r="M18" s="530"/>
      <c r="N18" s="530"/>
      <c r="O18" s="530"/>
      <c r="P18" s="530"/>
      <c r="Q18" s="530"/>
      <c r="R18" s="531"/>
      <c r="S18" s="531"/>
      <c r="T18" s="531"/>
      <c r="U18" s="531"/>
      <c r="V18" s="532"/>
      <c r="W18" s="546"/>
      <c r="X18" s="547"/>
      <c r="Y18" s="547"/>
      <c r="Z18" s="547"/>
      <c r="AA18" s="547"/>
      <c r="AB18" s="557"/>
      <c r="AC18" s="429">
        <v>56.9</v>
      </c>
      <c r="AD18" s="430"/>
      <c r="AE18" s="430"/>
      <c r="AF18" s="430"/>
      <c r="AG18" s="533"/>
      <c r="AH18" s="429">
        <v>56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14731045</v>
      </c>
      <c r="BO18" s="466"/>
      <c r="BP18" s="466"/>
      <c r="BQ18" s="466"/>
      <c r="BR18" s="466"/>
      <c r="BS18" s="466"/>
      <c r="BT18" s="466"/>
      <c r="BU18" s="467"/>
      <c r="BV18" s="465">
        <v>14857548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504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18589382</v>
      </c>
      <c r="BO19" s="466"/>
      <c r="BP19" s="466"/>
      <c r="BQ19" s="466"/>
      <c r="BR19" s="466"/>
      <c r="BS19" s="466"/>
      <c r="BT19" s="466"/>
      <c r="BU19" s="467"/>
      <c r="BV19" s="465">
        <v>18452431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21984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37526838</v>
      </c>
      <c r="BO23" s="466"/>
      <c r="BP23" s="466"/>
      <c r="BQ23" s="466"/>
      <c r="BR23" s="466"/>
      <c r="BS23" s="466"/>
      <c r="BT23" s="466"/>
      <c r="BU23" s="467"/>
      <c r="BV23" s="465">
        <v>37969825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8523</v>
      </c>
      <c r="R24" s="442"/>
      <c r="S24" s="442"/>
      <c r="T24" s="442"/>
      <c r="U24" s="442"/>
      <c r="V24" s="443"/>
      <c r="W24" s="507"/>
      <c r="X24" s="498"/>
      <c r="Y24" s="499"/>
      <c r="Z24" s="438" t="s">
        <v>171</v>
      </c>
      <c r="AA24" s="439"/>
      <c r="AB24" s="439"/>
      <c r="AC24" s="439"/>
      <c r="AD24" s="439"/>
      <c r="AE24" s="439"/>
      <c r="AF24" s="439"/>
      <c r="AG24" s="440"/>
      <c r="AH24" s="441">
        <v>373</v>
      </c>
      <c r="AI24" s="442"/>
      <c r="AJ24" s="442"/>
      <c r="AK24" s="442"/>
      <c r="AL24" s="443"/>
      <c r="AM24" s="441">
        <v>1113405</v>
      </c>
      <c r="AN24" s="442"/>
      <c r="AO24" s="442"/>
      <c r="AP24" s="442"/>
      <c r="AQ24" s="442"/>
      <c r="AR24" s="443"/>
      <c r="AS24" s="441">
        <v>2985</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17483372</v>
      </c>
      <c r="BO24" s="466"/>
      <c r="BP24" s="466"/>
      <c r="BQ24" s="466"/>
      <c r="BR24" s="466"/>
      <c r="BS24" s="466"/>
      <c r="BT24" s="466"/>
      <c r="BU24" s="467"/>
      <c r="BV24" s="465">
        <v>17607573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1</v>
      </c>
      <c r="M25" s="442"/>
      <c r="N25" s="442"/>
      <c r="O25" s="442"/>
      <c r="P25" s="443"/>
      <c r="Q25" s="441">
        <v>6570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129</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2894990</v>
      </c>
      <c r="BO25" s="461"/>
      <c r="BP25" s="461"/>
      <c r="BQ25" s="461"/>
      <c r="BR25" s="461"/>
      <c r="BS25" s="461"/>
      <c r="BT25" s="461"/>
      <c r="BU25" s="462"/>
      <c r="BV25" s="460">
        <v>3884799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5859</v>
      </c>
      <c r="R26" s="442"/>
      <c r="S26" s="442"/>
      <c r="T26" s="442"/>
      <c r="U26" s="442"/>
      <c r="V26" s="443"/>
      <c r="W26" s="507"/>
      <c r="X26" s="498"/>
      <c r="Y26" s="499"/>
      <c r="Z26" s="438" t="s">
        <v>178</v>
      </c>
      <c r="AA26" s="520"/>
      <c r="AB26" s="520"/>
      <c r="AC26" s="520"/>
      <c r="AD26" s="520"/>
      <c r="AE26" s="520"/>
      <c r="AF26" s="520"/>
      <c r="AG26" s="521"/>
      <c r="AH26" s="441">
        <v>31</v>
      </c>
      <c r="AI26" s="442"/>
      <c r="AJ26" s="442"/>
      <c r="AK26" s="442"/>
      <c r="AL26" s="443"/>
      <c r="AM26" s="441">
        <v>109523</v>
      </c>
      <c r="AN26" s="442"/>
      <c r="AO26" s="442"/>
      <c r="AP26" s="442"/>
      <c r="AQ26" s="442"/>
      <c r="AR26" s="443"/>
      <c r="AS26" s="441">
        <v>3533</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5390</v>
      </c>
      <c r="R27" s="442"/>
      <c r="S27" s="442"/>
      <c r="T27" s="442"/>
      <c r="U27" s="442"/>
      <c r="V27" s="443"/>
      <c r="W27" s="507"/>
      <c r="X27" s="498"/>
      <c r="Y27" s="499"/>
      <c r="Z27" s="438" t="s">
        <v>181</v>
      </c>
      <c r="AA27" s="439"/>
      <c r="AB27" s="439"/>
      <c r="AC27" s="439"/>
      <c r="AD27" s="439"/>
      <c r="AE27" s="439"/>
      <c r="AF27" s="439"/>
      <c r="AG27" s="440"/>
      <c r="AH27" s="441">
        <v>42</v>
      </c>
      <c r="AI27" s="442"/>
      <c r="AJ27" s="442"/>
      <c r="AK27" s="442"/>
      <c r="AL27" s="443"/>
      <c r="AM27" s="441">
        <v>120151</v>
      </c>
      <c r="AN27" s="442"/>
      <c r="AO27" s="442"/>
      <c r="AP27" s="442"/>
      <c r="AQ27" s="442"/>
      <c r="AR27" s="443"/>
      <c r="AS27" s="441">
        <v>2861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216391</v>
      </c>
      <c r="BO27" s="469"/>
      <c r="BP27" s="469"/>
      <c r="BQ27" s="469"/>
      <c r="BR27" s="469"/>
      <c r="BS27" s="469"/>
      <c r="BT27" s="469"/>
      <c r="BU27" s="470"/>
      <c r="BV27" s="468">
        <v>215966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4650</v>
      </c>
      <c r="R28" s="442"/>
      <c r="S28" s="442"/>
      <c r="T28" s="442"/>
      <c r="U28" s="442"/>
      <c r="V28" s="443"/>
      <c r="W28" s="507"/>
      <c r="X28" s="498"/>
      <c r="Y28" s="499"/>
      <c r="Z28" s="438" t="s">
        <v>184</v>
      </c>
      <c r="AA28" s="439"/>
      <c r="AB28" s="439"/>
      <c r="AC28" s="439"/>
      <c r="AD28" s="439"/>
      <c r="AE28" s="439"/>
      <c r="AF28" s="439"/>
      <c r="AG28" s="440"/>
      <c r="AH28" s="441" t="s">
        <v>139</v>
      </c>
      <c r="AI28" s="442"/>
      <c r="AJ28" s="442"/>
      <c r="AK28" s="442"/>
      <c r="AL28" s="443"/>
      <c r="AM28" s="441" t="s">
        <v>129</v>
      </c>
      <c r="AN28" s="442"/>
      <c r="AO28" s="442"/>
      <c r="AP28" s="442"/>
      <c r="AQ28" s="442"/>
      <c r="AR28" s="443"/>
      <c r="AS28" s="441" t="s">
        <v>175</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2556154</v>
      </c>
      <c r="BO28" s="461"/>
      <c r="BP28" s="461"/>
      <c r="BQ28" s="461"/>
      <c r="BR28" s="461"/>
      <c r="BS28" s="461"/>
      <c r="BT28" s="461"/>
      <c r="BU28" s="462"/>
      <c r="BV28" s="460">
        <v>2952439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18</v>
      </c>
      <c r="M29" s="442"/>
      <c r="N29" s="442"/>
      <c r="O29" s="442"/>
      <c r="P29" s="443"/>
      <c r="Q29" s="441">
        <v>4300</v>
      </c>
      <c r="R29" s="442"/>
      <c r="S29" s="442"/>
      <c r="T29" s="442"/>
      <c r="U29" s="442"/>
      <c r="V29" s="443"/>
      <c r="W29" s="508"/>
      <c r="X29" s="509"/>
      <c r="Y29" s="510"/>
      <c r="Z29" s="438" t="s">
        <v>187</v>
      </c>
      <c r="AA29" s="439"/>
      <c r="AB29" s="439"/>
      <c r="AC29" s="439"/>
      <c r="AD29" s="439"/>
      <c r="AE29" s="439"/>
      <c r="AF29" s="439"/>
      <c r="AG29" s="440"/>
      <c r="AH29" s="441">
        <v>415</v>
      </c>
      <c r="AI29" s="442"/>
      <c r="AJ29" s="442"/>
      <c r="AK29" s="442"/>
      <c r="AL29" s="443"/>
      <c r="AM29" s="441">
        <v>1233556</v>
      </c>
      <c r="AN29" s="442"/>
      <c r="AO29" s="442"/>
      <c r="AP29" s="442"/>
      <c r="AQ29" s="442"/>
      <c r="AR29" s="443"/>
      <c r="AS29" s="441">
        <v>2972</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60094</v>
      </c>
      <c r="BO29" s="466"/>
      <c r="BP29" s="466"/>
      <c r="BQ29" s="466"/>
      <c r="BR29" s="466"/>
      <c r="BS29" s="466"/>
      <c r="BT29" s="466"/>
      <c r="BU29" s="467"/>
      <c r="BV29" s="465">
        <v>60013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3292352</v>
      </c>
      <c r="BO30" s="469"/>
      <c r="BP30" s="469"/>
      <c r="BQ30" s="469"/>
      <c r="BR30" s="469"/>
      <c r="BS30" s="469"/>
      <c r="BT30" s="469"/>
      <c r="BU30" s="470"/>
      <c r="BV30" s="468">
        <v>3346827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航路事業特別会計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三観広域行政組合（一般会計）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観音寺市土地開発公社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施設貸付事業特別会計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国民健康保険伊吹診療所特別会計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IF('各会計、関係団体の財政状況及び健全化判断比率'!B34="","",'各会計、関係団体の財政状況及び健全化判断比率'!B34)</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三観広域行政組合（電子計算センター）</v>
      </c>
      <c r="BZ35" s="423"/>
      <c r="CA35" s="423"/>
      <c r="CB35" s="423"/>
      <c r="CC35" s="423"/>
      <c r="CD35" s="423"/>
      <c r="CE35" s="423"/>
      <c r="CF35" s="423"/>
      <c r="CG35" s="423"/>
      <c r="CH35" s="423"/>
      <c r="CI35" s="423"/>
      <c r="CJ35" s="423"/>
      <c r="CK35" s="423"/>
      <c r="CL35" s="423"/>
      <c r="CM35" s="423"/>
      <c r="CN35" s="213"/>
      <c r="CO35" s="424">
        <f t="shared" ref="CO35:CO43" si="3">IF(CQ35="","",CO34+1)</f>
        <v>23</v>
      </c>
      <c r="CP35" s="424"/>
      <c r="CQ35" s="423" t="str">
        <f>IF('各会計、関係団体の財政状況及び健全化判断比率'!BS8="","",'各会計、関係団体の財政状況及び健全化判断比率'!BS8)</f>
        <v>株式会社観音寺冷蔵センター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粟井坂瀬山林特別会計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IF('各会計、関係団体の財政状況及び健全化判断比率'!B35="","",'各会計、関係団体の財政状況及び健全化判断比率'!B35)</f>
        <v>農業集落排水事業特別会計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三豊総合病院企業団（病院事業会計）</v>
      </c>
      <c r="BZ36" s="423"/>
      <c r="CA36" s="423"/>
      <c r="CB36" s="423"/>
      <c r="CC36" s="423"/>
      <c r="CD36" s="423"/>
      <c r="CE36" s="423"/>
      <c r="CF36" s="423"/>
      <c r="CG36" s="423"/>
      <c r="CH36" s="423"/>
      <c r="CI36" s="423"/>
      <c r="CJ36" s="423"/>
      <c r="CK36" s="423"/>
      <c r="CL36" s="423"/>
      <c r="CM36" s="423"/>
      <c r="CN36" s="213"/>
      <c r="CO36" s="424">
        <f t="shared" si="3"/>
        <v>24</v>
      </c>
      <c r="CP36" s="424"/>
      <c r="CQ36" s="423" t="str">
        <f>IF('各会計、関係団体の財政状況及び健全化判断比率'!BS9="","",'各会計、関係団体の財政状況及び健全化判断比率'!BS9)</f>
        <v>観音寺観光開発株式会社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介護保険事業特別会計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三豊総合病院企業団（保健福祉総合施設事業）</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8</v>
      </c>
      <c r="V38" s="424"/>
      <c r="W38" s="423" t="str">
        <f>IF('各会計、関係団体の財政状況及び健全化判断比率'!B32="","",'各会計、関係団体の財政状況及び健全化判断比率'!B32)</f>
        <v>介護予防サービス事業特別会計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三豊総合病院企業団（介護老人保健施設事業会計）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香川県三豊市観音寺市学校組合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香川県市町総合事務組合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香川県後期高齢者医療広域連合（一般会計）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香川県後期高齢者医療広域連合（後期高齢者医療事業）</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21</v>
      </c>
      <c r="BX43" s="424"/>
      <c r="BY43" s="423" t="str">
        <f>IF('各会計、関係団体の財政状況及び健全化判断比率'!B77="","",'各会計、関係団体の財政状況及び健全化判断比率'!B77)</f>
        <v>香川県広域水道企業団（水道事業会計）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row r="57" spans="5:5" hidden="1"/>
    <row r="58" spans="5:5" hidden="1"/>
    <row r="59" spans="5:5" hidden="1"/>
  </sheetData>
  <sheetProtection algorithmName="SHA-512" hashValue="pNY4wEE+3BnfcTmqm7vz5HKzogOJ6/CGSN1GVCe+bwtT1toueMSj901D5I/+UPxkdjeAHao/1e7v3IzEmefumw==" saltValue="Os9RXfg/S1S9eCes7/RN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44" t="s">
        <v>574</v>
      </c>
      <c r="D34" s="1244"/>
      <c r="E34" s="1245"/>
      <c r="F34" s="32">
        <v>4.63</v>
      </c>
      <c r="G34" s="33">
        <v>3.54</v>
      </c>
      <c r="H34" s="33">
        <v>4.6500000000000004</v>
      </c>
      <c r="I34" s="33">
        <v>5.57</v>
      </c>
      <c r="J34" s="34">
        <v>6.11</v>
      </c>
      <c r="K34" s="22"/>
      <c r="L34" s="22"/>
      <c r="M34" s="22"/>
      <c r="N34" s="22"/>
      <c r="O34" s="22"/>
      <c r="P34" s="22"/>
    </row>
    <row r="35" spans="1:16" ht="39" customHeight="1">
      <c r="A35" s="22"/>
      <c r="B35" s="35"/>
      <c r="C35" s="1238" t="s">
        <v>575</v>
      </c>
      <c r="D35" s="1239"/>
      <c r="E35" s="1240"/>
      <c r="F35" s="36">
        <v>1.31</v>
      </c>
      <c r="G35" s="37">
        <v>1.44</v>
      </c>
      <c r="H35" s="37">
        <v>1.68</v>
      </c>
      <c r="I35" s="37">
        <v>1.62</v>
      </c>
      <c r="J35" s="38">
        <v>1.58</v>
      </c>
      <c r="K35" s="22"/>
      <c r="L35" s="22"/>
      <c r="M35" s="22"/>
      <c r="N35" s="22"/>
      <c r="O35" s="22"/>
      <c r="P35" s="22"/>
    </row>
    <row r="36" spans="1:16" ht="39" customHeight="1">
      <c r="A36" s="22"/>
      <c r="B36" s="35"/>
      <c r="C36" s="1238" t="s">
        <v>576</v>
      </c>
      <c r="D36" s="1239"/>
      <c r="E36" s="1240"/>
      <c r="F36" s="36">
        <v>0.61</v>
      </c>
      <c r="G36" s="37">
        <v>0.8</v>
      </c>
      <c r="H36" s="37">
        <v>1.0900000000000001</v>
      </c>
      <c r="I36" s="37">
        <v>0.63</v>
      </c>
      <c r="J36" s="38">
        <v>1.19</v>
      </c>
      <c r="K36" s="22"/>
      <c r="L36" s="22"/>
      <c r="M36" s="22"/>
      <c r="N36" s="22"/>
      <c r="O36" s="22"/>
      <c r="P36" s="22"/>
    </row>
    <row r="37" spans="1:16" ht="39" customHeight="1">
      <c r="A37" s="22"/>
      <c r="B37" s="35"/>
      <c r="C37" s="1238" t="s">
        <v>577</v>
      </c>
      <c r="D37" s="1239"/>
      <c r="E37" s="1240"/>
      <c r="F37" s="36">
        <v>0.09</v>
      </c>
      <c r="G37" s="37">
        <v>0.14000000000000001</v>
      </c>
      <c r="H37" s="37">
        <v>0.17</v>
      </c>
      <c r="I37" s="37">
        <v>0.19</v>
      </c>
      <c r="J37" s="38">
        <v>0.19</v>
      </c>
      <c r="K37" s="22"/>
      <c r="L37" s="22"/>
      <c r="M37" s="22"/>
      <c r="N37" s="22"/>
      <c r="O37" s="22"/>
      <c r="P37" s="22"/>
    </row>
    <row r="38" spans="1:16" ht="39" customHeight="1">
      <c r="A38" s="22"/>
      <c r="B38" s="35"/>
      <c r="C38" s="1238" t="s">
        <v>578</v>
      </c>
      <c r="D38" s="1239"/>
      <c r="E38" s="1240"/>
      <c r="F38" s="36">
        <v>0.19</v>
      </c>
      <c r="G38" s="37">
        <v>0.12</v>
      </c>
      <c r="H38" s="37">
        <v>0.1</v>
      </c>
      <c r="I38" s="37">
        <v>0.11</v>
      </c>
      <c r="J38" s="38">
        <v>0.18</v>
      </c>
      <c r="K38" s="22"/>
      <c r="L38" s="22"/>
      <c r="M38" s="22"/>
      <c r="N38" s="22"/>
      <c r="O38" s="22"/>
      <c r="P38" s="22"/>
    </row>
    <row r="39" spans="1:16" ht="39" customHeight="1">
      <c r="A39" s="22"/>
      <c r="B39" s="35"/>
      <c r="C39" s="1238" t="s">
        <v>579</v>
      </c>
      <c r="D39" s="1239"/>
      <c r="E39" s="1240"/>
      <c r="F39" s="36">
        <v>0.12</v>
      </c>
      <c r="G39" s="37">
        <v>0.11</v>
      </c>
      <c r="H39" s="37">
        <v>0.09</v>
      </c>
      <c r="I39" s="37">
        <v>0.09</v>
      </c>
      <c r="J39" s="38">
        <v>0.09</v>
      </c>
      <c r="K39" s="22"/>
      <c r="L39" s="22"/>
      <c r="M39" s="22"/>
      <c r="N39" s="22"/>
      <c r="O39" s="22"/>
      <c r="P39" s="22"/>
    </row>
    <row r="40" spans="1:16" ht="39" customHeight="1">
      <c r="A40" s="22"/>
      <c r="B40" s="35"/>
      <c r="C40" s="1238" t="s">
        <v>580</v>
      </c>
      <c r="D40" s="1239"/>
      <c r="E40" s="1240"/>
      <c r="F40" s="36">
        <v>0.01</v>
      </c>
      <c r="G40" s="37">
        <v>0.01</v>
      </c>
      <c r="H40" s="37">
        <v>0.02</v>
      </c>
      <c r="I40" s="37">
        <v>0.03</v>
      </c>
      <c r="J40" s="38">
        <v>0.03</v>
      </c>
      <c r="K40" s="22"/>
      <c r="L40" s="22"/>
      <c r="M40" s="22"/>
      <c r="N40" s="22"/>
      <c r="O40" s="22"/>
      <c r="P40" s="22"/>
    </row>
    <row r="41" spans="1:16" ht="39" customHeight="1">
      <c r="A41" s="22"/>
      <c r="B41" s="35"/>
      <c r="C41" s="1238" t="s">
        <v>581</v>
      </c>
      <c r="D41" s="1239"/>
      <c r="E41" s="1240"/>
      <c r="F41" s="36" t="s">
        <v>582</v>
      </c>
      <c r="G41" s="37">
        <v>0.04</v>
      </c>
      <c r="H41" s="37">
        <v>0.04</v>
      </c>
      <c r="I41" s="37">
        <v>0.05</v>
      </c>
      <c r="J41" s="38">
        <v>0.02</v>
      </c>
      <c r="K41" s="22"/>
      <c r="L41" s="22"/>
      <c r="M41" s="22"/>
      <c r="N41" s="22"/>
      <c r="O41" s="22"/>
      <c r="P41" s="22"/>
    </row>
    <row r="42" spans="1:16" ht="39" customHeight="1">
      <c r="A42" s="22"/>
      <c r="B42" s="39"/>
      <c r="C42" s="1238" t="s">
        <v>583</v>
      </c>
      <c r="D42" s="1239"/>
      <c r="E42" s="1240"/>
      <c r="F42" s="36" t="s">
        <v>524</v>
      </c>
      <c r="G42" s="37" t="s">
        <v>524</v>
      </c>
      <c r="H42" s="37" t="s">
        <v>524</v>
      </c>
      <c r="I42" s="37" t="s">
        <v>524</v>
      </c>
      <c r="J42" s="38" t="s">
        <v>524</v>
      </c>
      <c r="K42" s="22"/>
      <c r="L42" s="22"/>
      <c r="M42" s="22"/>
      <c r="N42" s="22"/>
      <c r="O42" s="22"/>
      <c r="P42" s="22"/>
    </row>
    <row r="43" spans="1:16" ht="39" customHeight="1" thickBot="1">
      <c r="A43" s="22"/>
      <c r="B43" s="40"/>
      <c r="C43" s="1241" t="s">
        <v>584</v>
      </c>
      <c r="D43" s="1242"/>
      <c r="E43" s="1243"/>
      <c r="F43" s="41">
        <v>10.78</v>
      </c>
      <c r="G43" s="42">
        <v>11.86</v>
      </c>
      <c r="H43" s="42">
        <v>12.93</v>
      </c>
      <c r="I43" s="42">
        <v>13.04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06sa2NMCEfJ7+hZZUQxJOsFfrRB87gtr1kFGqHN1kLoNw/lq7keWRSQXcXUWj9Ofpf/RR/bXzsBNuXrfB2T3w==" saltValue="rCOWauRWjQRQKaIvU6A8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64" t="s">
        <v>11</v>
      </c>
      <c r="C45" s="1265"/>
      <c r="D45" s="58"/>
      <c r="E45" s="1270" t="s">
        <v>12</v>
      </c>
      <c r="F45" s="1270"/>
      <c r="G45" s="1270"/>
      <c r="H45" s="1270"/>
      <c r="I45" s="1270"/>
      <c r="J45" s="1271"/>
      <c r="K45" s="59">
        <v>3180</v>
      </c>
      <c r="L45" s="60">
        <v>3121</v>
      </c>
      <c r="M45" s="60">
        <v>3108</v>
      </c>
      <c r="N45" s="60">
        <v>3093</v>
      </c>
      <c r="O45" s="61">
        <v>3211</v>
      </c>
      <c r="P45" s="48"/>
      <c r="Q45" s="48"/>
      <c r="R45" s="48"/>
      <c r="S45" s="48"/>
      <c r="T45" s="48"/>
      <c r="U45" s="48"/>
    </row>
    <row r="46" spans="1:21" ht="30.75" customHeight="1">
      <c r="A46" s="48"/>
      <c r="B46" s="1266"/>
      <c r="C46" s="1267"/>
      <c r="D46" s="62"/>
      <c r="E46" s="1248" t="s">
        <v>13</v>
      </c>
      <c r="F46" s="1248"/>
      <c r="G46" s="1248"/>
      <c r="H46" s="1248"/>
      <c r="I46" s="1248"/>
      <c r="J46" s="1249"/>
      <c r="K46" s="63" t="s">
        <v>524</v>
      </c>
      <c r="L46" s="64" t="s">
        <v>524</v>
      </c>
      <c r="M46" s="64" t="s">
        <v>524</v>
      </c>
      <c r="N46" s="64" t="s">
        <v>524</v>
      </c>
      <c r="O46" s="65" t="s">
        <v>524</v>
      </c>
      <c r="P46" s="48"/>
      <c r="Q46" s="48"/>
      <c r="R46" s="48"/>
      <c r="S46" s="48"/>
      <c r="T46" s="48"/>
      <c r="U46" s="48"/>
    </row>
    <row r="47" spans="1:21" ht="30.75" customHeight="1">
      <c r="A47" s="48"/>
      <c r="B47" s="1266"/>
      <c r="C47" s="1267"/>
      <c r="D47" s="62"/>
      <c r="E47" s="1248" t="s">
        <v>14</v>
      </c>
      <c r="F47" s="1248"/>
      <c r="G47" s="1248"/>
      <c r="H47" s="1248"/>
      <c r="I47" s="1248"/>
      <c r="J47" s="1249"/>
      <c r="K47" s="63" t="s">
        <v>524</v>
      </c>
      <c r="L47" s="64" t="s">
        <v>524</v>
      </c>
      <c r="M47" s="64" t="s">
        <v>524</v>
      </c>
      <c r="N47" s="64" t="s">
        <v>524</v>
      </c>
      <c r="O47" s="65" t="s">
        <v>524</v>
      </c>
      <c r="P47" s="48"/>
      <c r="Q47" s="48"/>
      <c r="R47" s="48"/>
      <c r="S47" s="48"/>
      <c r="T47" s="48"/>
      <c r="U47" s="48"/>
    </row>
    <row r="48" spans="1:21" ht="30.75" customHeight="1">
      <c r="A48" s="48"/>
      <c r="B48" s="1266"/>
      <c r="C48" s="1267"/>
      <c r="D48" s="62"/>
      <c r="E48" s="1248" t="s">
        <v>15</v>
      </c>
      <c r="F48" s="1248"/>
      <c r="G48" s="1248"/>
      <c r="H48" s="1248"/>
      <c r="I48" s="1248"/>
      <c r="J48" s="1249"/>
      <c r="K48" s="63">
        <v>476</v>
      </c>
      <c r="L48" s="64">
        <v>500</v>
      </c>
      <c r="M48" s="64">
        <v>501</v>
      </c>
      <c r="N48" s="64">
        <v>498</v>
      </c>
      <c r="O48" s="65">
        <v>461</v>
      </c>
      <c r="P48" s="48"/>
      <c r="Q48" s="48"/>
      <c r="R48" s="48"/>
      <c r="S48" s="48"/>
      <c r="T48" s="48"/>
      <c r="U48" s="48"/>
    </row>
    <row r="49" spans="1:21" ht="30.75" customHeight="1">
      <c r="A49" s="48"/>
      <c r="B49" s="1266"/>
      <c r="C49" s="1267"/>
      <c r="D49" s="62"/>
      <c r="E49" s="1248" t="s">
        <v>16</v>
      </c>
      <c r="F49" s="1248"/>
      <c r="G49" s="1248"/>
      <c r="H49" s="1248"/>
      <c r="I49" s="1248"/>
      <c r="J49" s="1249"/>
      <c r="K49" s="63">
        <v>225</v>
      </c>
      <c r="L49" s="64">
        <v>217</v>
      </c>
      <c r="M49" s="64">
        <v>224</v>
      </c>
      <c r="N49" s="64">
        <v>216</v>
      </c>
      <c r="O49" s="65">
        <v>250</v>
      </c>
      <c r="P49" s="48"/>
      <c r="Q49" s="48"/>
      <c r="R49" s="48"/>
      <c r="S49" s="48"/>
      <c r="T49" s="48"/>
      <c r="U49" s="48"/>
    </row>
    <row r="50" spans="1:21" ht="30.75" customHeight="1">
      <c r="A50" s="48"/>
      <c r="B50" s="1266"/>
      <c r="C50" s="1267"/>
      <c r="D50" s="62"/>
      <c r="E50" s="1248" t="s">
        <v>17</v>
      </c>
      <c r="F50" s="1248"/>
      <c r="G50" s="1248"/>
      <c r="H50" s="1248"/>
      <c r="I50" s="1248"/>
      <c r="J50" s="1249"/>
      <c r="K50" s="63">
        <v>10</v>
      </c>
      <c r="L50" s="64">
        <v>10</v>
      </c>
      <c r="M50" s="64">
        <v>10</v>
      </c>
      <c r="N50" s="64">
        <v>10</v>
      </c>
      <c r="O50" s="65">
        <v>10</v>
      </c>
      <c r="P50" s="48"/>
      <c r="Q50" s="48"/>
      <c r="R50" s="48"/>
      <c r="S50" s="48"/>
      <c r="T50" s="48"/>
      <c r="U50" s="48"/>
    </row>
    <row r="51" spans="1:21" ht="30.75" customHeight="1">
      <c r="A51" s="48"/>
      <c r="B51" s="1268"/>
      <c r="C51" s="1269"/>
      <c r="D51" s="66"/>
      <c r="E51" s="1248" t="s">
        <v>18</v>
      </c>
      <c r="F51" s="1248"/>
      <c r="G51" s="1248"/>
      <c r="H51" s="1248"/>
      <c r="I51" s="1248"/>
      <c r="J51" s="1249"/>
      <c r="K51" s="63">
        <v>1</v>
      </c>
      <c r="L51" s="64">
        <v>1</v>
      </c>
      <c r="M51" s="64">
        <v>1</v>
      </c>
      <c r="N51" s="64">
        <v>0</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2524</v>
      </c>
      <c r="L52" s="64">
        <v>2504</v>
      </c>
      <c r="M52" s="64">
        <v>2548</v>
      </c>
      <c r="N52" s="64">
        <v>2587</v>
      </c>
      <c r="O52" s="65">
        <v>2676</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1368</v>
      </c>
      <c r="L53" s="69">
        <v>1345</v>
      </c>
      <c r="M53" s="69">
        <v>1296</v>
      </c>
      <c r="N53" s="69">
        <v>1230</v>
      </c>
      <c r="O53" s="70">
        <v>1256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c r="B57" s="1254" t="s">
        <v>25</v>
      </c>
      <c r="C57" s="1255"/>
      <c r="D57" s="1258" t="s">
        <v>26</v>
      </c>
      <c r="E57" s="1259"/>
      <c r="F57" s="1259"/>
      <c r="G57" s="1259"/>
      <c r="H57" s="1259"/>
      <c r="I57" s="1259"/>
      <c r="J57" s="1260"/>
      <c r="K57" s="82"/>
      <c r="L57" s="83"/>
      <c r="M57" s="83"/>
      <c r="N57" s="83"/>
      <c r="O57" s="84"/>
    </row>
    <row r="58" spans="1:21" ht="31.5" customHeight="1" thickBot="1">
      <c r="B58" s="1256"/>
      <c r="C58" s="1257"/>
      <c r="D58" s="1261" t="s">
        <v>27</v>
      </c>
      <c r="E58" s="1262"/>
      <c r="F58" s="1262"/>
      <c r="G58" s="1262"/>
      <c r="H58" s="1262"/>
      <c r="I58" s="1262"/>
      <c r="J58" s="126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qVKN9sHNp54ElY1F7seeykvLSa8hUJ1eJ1QAlqsNcnwOmgLYBrZQIbz+0AU4BwWmFsmv24oOaQISpq6+2eFAg==" saltValue="9tyDkXEQCp5by1lk5mUh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565</v>
      </c>
      <c r="J40" s="99" t="s">
        <v>566</v>
      </c>
      <c r="K40" s="99" t="s">
        <v>567</v>
      </c>
      <c r="L40" s="99" t="s">
        <v>568</v>
      </c>
      <c r="M40" s="100" t="s">
        <v>569</v>
      </c>
    </row>
    <row r="41" spans="2:13" ht="27.75" customHeight="1">
      <c r="B41" s="1284" t="s">
        <v>30</v>
      </c>
      <c r="C41" s="1285"/>
      <c r="D41" s="101"/>
      <c r="E41" s="1286" t="s">
        <v>31</v>
      </c>
      <c r="F41" s="1286"/>
      <c r="G41" s="1286"/>
      <c r="H41" s="1287"/>
      <c r="I41" s="102">
        <v>35031</v>
      </c>
      <c r="J41" s="103">
        <v>36034</v>
      </c>
      <c r="K41" s="103">
        <v>38419</v>
      </c>
      <c r="L41" s="103">
        <v>37970</v>
      </c>
      <c r="M41" s="104">
        <v>37527</v>
      </c>
    </row>
    <row r="42" spans="2:13" ht="27.75" customHeight="1">
      <c r="B42" s="1274"/>
      <c r="C42" s="1275"/>
      <c r="D42" s="105"/>
      <c r="E42" s="1278" t="s">
        <v>32</v>
      </c>
      <c r="F42" s="1278"/>
      <c r="G42" s="1278"/>
      <c r="H42" s="1279"/>
      <c r="I42" s="106">
        <v>66</v>
      </c>
      <c r="J42" s="107">
        <v>200</v>
      </c>
      <c r="K42" s="107">
        <v>47</v>
      </c>
      <c r="L42" s="107">
        <v>37</v>
      </c>
      <c r="M42" s="108">
        <v>27</v>
      </c>
    </row>
    <row r="43" spans="2:13" ht="27.75" customHeight="1">
      <c r="B43" s="1274"/>
      <c r="C43" s="1275"/>
      <c r="D43" s="105"/>
      <c r="E43" s="1278" t="s">
        <v>33</v>
      </c>
      <c r="F43" s="1278"/>
      <c r="G43" s="1278"/>
      <c r="H43" s="1279"/>
      <c r="I43" s="106">
        <v>7570</v>
      </c>
      <c r="J43" s="107">
        <v>7486</v>
      </c>
      <c r="K43" s="107">
        <v>7347</v>
      </c>
      <c r="L43" s="107">
        <v>7248</v>
      </c>
      <c r="M43" s="108">
        <v>6696</v>
      </c>
    </row>
    <row r="44" spans="2:13" ht="27.75" customHeight="1">
      <c r="B44" s="1274"/>
      <c r="C44" s="1275"/>
      <c r="D44" s="105"/>
      <c r="E44" s="1278" t="s">
        <v>34</v>
      </c>
      <c r="F44" s="1278"/>
      <c r="G44" s="1278"/>
      <c r="H44" s="1279"/>
      <c r="I44" s="106">
        <v>2734</v>
      </c>
      <c r="J44" s="107">
        <v>3274</v>
      </c>
      <c r="K44" s="107">
        <v>3091</v>
      </c>
      <c r="L44" s="107">
        <v>2941</v>
      </c>
      <c r="M44" s="108">
        <v>2760</v>
      </c>
    </row>
    <row r="45" spans="2:13" ht="27.75" customHeight="1">
      <c r="B45" s="1274"/>
      <c r="C45" s="1275"/>
      <c r="D45" s="105"/>
      <c r="E45" s="1278" t="s">
        <v>35</v>
      </c>
      <c r="F45" s="1278"/>
      <c r="G45" s="1278"/>
      <c r="H45" s="1279"/>
      <c r="I45" s="106">
        <v>3713</v>
      </c>
      <c r="J45" s="107">
        <v>3238</v>
      </c>
      <c r="K45" s="107">
        <v>3183</v>
      </c>
      <c r="L45" s="107">
        <v>3229</v>
      </c>
      <c r="M45" s="108">
        <v>2936</v>
      </c>
    </row>
    <row r="46" spans="2:13" ht="27.75" customHeight="1">
      <c r="B46" s="1274"/>
      <c r="C46" s="1275"/>
      <c r="D46" s="109"/>
      <c r="E46" s="1278" t="s">
        <v>36</v>
      </c>
      <c r="F46" s="1278"/>
      <c r="G46" s="1278"/>
      <c r="H46" s="1279"/>
      <c r="I46" s="106" t="s">
        <v>524</v>
      </c>
      <c r="J46" s="107" t="s">
        <v>524</v>
      </c>
      <c r="K46" s="107" t="s">
        <v>524</v>
      </c>
      <c r="L46" s="107" t="s">
        <v>524</v>
      </c>
      <c r="M46" s="108">
        <v>0</v>
      </c>
    </row>
    <row r="47" spans="2:13" ht="27.75" customHeight="1">
      <c r="B47" s="1274"/>
      <c r="C47" s="1275"/>
      <c r="D47" s="110"/>
      <c r="E47" s="1288" t="s">
        <v>37</v>
      </c>
      <c r="F47" s="1289"/>
      <c r="G47" s="1289"/>
      <c r="H47" s="1290"/>
      <c r="I47" s="106" t="s">
        <v>524</v>
      </c>
      <c r="J47" s="107" t="s">
        <v>524</v>
      </c>
      <c r="K47" s="107" t="s">
        <v>524</v>
      </c>
      <c r="L47" s="107" t="s">
        <v>524</v>
      </c>
      <c r="M47" s="108" t="s">
        <v>524</v>
      </c>
    </row>
    <row r="48" spans="2:13" ht="27.75" customHeight="1">
      <c r="B48" s="1274"/>
      <c r="C48" s="1275"/>
      <c r="D48" s="105"/>
      <c r="E48" s="1278" t="s">
        <v>38</v>
      </c>
      <c r="F48" s="1278"/>
      <c r="G48" s="1278"/>
      <c r="H48" s="1279"/>
      <c r="I48" s="106" t="s">
        <v>524</v>
      </c>
      <c r="J48" s="107" t="s">
        <v>524</v>
      </c>
      <c r="K48" s="107" t="s">
        <v>524</v>
      </c>
      <c r="L48" s="107" t="s">
        <v>524</v>
      </c>
      <c r="M48" s="108" t="s">
        <v>524</v>
      </c>
    </row>
    <row r="49" spans="2:13" ht="27.75" customHeight="1">
      <c r="B49" s="1276"/>
      <c r="C49" s="1277"/>
      <c r="D49" s="105"/>
      <c r="E49" s="1278" t="s">
        <v>39</v>
      </c>
      <c r="F49" s="1278"/>
      <c r="G49" s="1278"/>
      <c r="H49" s="1279"/>
      <c r="I49" s="106" t="s">
        <v>524</v>
      </c>
      <c r="J49" s="107" t="s">
        <v>524</v>
      </c>
      <c r="K49" s="107" t="s">
        <v>524</v>
      </c>
      <c r="L49" s="107" t="s">
        <v>524</v>
      </c>
      <c r="M49" s="108" t="s">
        <v>524</v>
      </c>
    </row>
    <row r="50" spans="2:13" ht="27.75" customHeight="1">
      <c r="B50" s="1272" t="s">
        <v>40</v>
      </c>
      <c r="C50" s="1273"/>
      <c r="D50" s="111"/>
      <c r="E50" s="1278" t="s">
        <v>41</v>
      </c>
      <c r="F50" s="1278"/>
      <c r="G50" s="1278"/>
      <c r="H50" s="1279"/>
      <c r="I50" s="106">
        <v>4763</v>
      </c>
      <c r="J50" s="107">
        <v>5453</v>
      </c>
      <c r="K50" s="107">
        <v>5468</v>
      </c>
      <c r="L50" s="107">
        <v>5322</v>
      </c>
      <c r="M50" s="108">
        <v>5057</v>
      </c>
    </row>
    <row r="51" spans="2:13" ht="27.75" customHeight="1">
      <c r="B51" s="1274"/>
      <c r="C51" s="1275"/>
      <c r="D51" s="105"/>
      <c r="E51" s="1278" t="s">
        <v>42</v>
      </c>
      <c r="F51" s="1278"/>
      <c r="G51" s="1278"/>
      <c r="H51" s="1279"/>
      <c r="I51" s="106">
        <v>3082</v>
      </c>
      <c r="J51" s="107">
        <v>3025</v>
      </c>
      <c r="K51" s="107">
        <v>3016</v>
      </c>
      <c r="L51" s="107">
        <v>2992</v>
      </c>
      <c r="M51" s="108">
        <v>2695</v>
      </c>
    </row>
    <row r="52" spans="2:13" ht="27.75" customHeight="1">
      <c r="B52" s="1276"/>
      <c r="C52" s="1277"/>
      <c r="D52" s="105"/>
      <c r="E52" s="1278" t="s">
        <v>43</v>
      </c>
      <c r="F52" s="1278"/>
      <c r="G52" s="1278"/>
      <c r="H52" s="1279"/>
      <c r="I52" s="106">
        <v>29617</v>
      </c>
      <c r="J52" s="107">
        <v>31089</v>
      </c>
      <c r="K52" s="107">
        <v>33057</v>
      </c>
      <c r="L52" s="107">
        <v>32751</v>
      </c>
      <c r="M52" s="108">
        <v>32309</v>
      </c>
    </row>
    <row r="53" spans="2:13" ht="27.75" customHeight="1" thickBot="1">
      <c r="B53" s="1280" t="s">
        <v>44</v>
      </c>
      <c r="C53" s="1281"/>
      <c r="D53" s="112"/>
      <c r="E53" s="1282" t="s">
        <v>45</v>
      </c>
      <c r="F53" s="1282"/>
      <c r="G53" s="1282"/>
      <c r="H53" s="1283"/>
      <c r="I53" s="113">
        <v>11651</v>
      </c>
      <c r="J53" s="114">
        <v>10665</v>
      </c>
      <c r="K53" s="114">
        <v>10546</v>
      </c>
      <c r="L53" s="114">
        <v>10362</v>
      </c>
      <c r="M53" s="115">
        <v>9886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Kc/h0u//+Xr7ZQu7+euatuYD/ux3SrSaShKuB4fWs7RIbvFt056xqa2IbTn+qzo5njcJa1ubfIFQCbmFTtdg==" saltValue="M6EoWzdJNx2UAryoOu/J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567</v>
      </c>
      <c r="G54" s="124" t="s">
        <v>568</v>
      </c>
      <c r="H54" s="125" t="s">
        <v>569</v>
      </c>
    </row>
    <row r="55" spans="2:8" ht="52.5" customHeight="1">
      <c r="B55" s="126"/>
      <c r="C55" s="1299" t="s">
        <v>48</v>
      </c>
      <c r="D55" s="1299"/>
      <c r="E55" s="1300"/>
      <c r="F55" s="127">
        <v>2948</v>
      </c>
      <c r="G55" s="127">
        <v>2952</v>
      </c>
      <c r="H55" s="128">
        <v>2556</v>
      </c>
    </row>
    <row r="56" spans="2:8" ht="52.5" customHeight="1">
      <c r="B56" s="129"/>
      <c r="C56" s="1301" t="s">
        <v>49</v>
      </c>
      <c r="D56" s="1301"/>
      <c r="E56" s="1302"/>
      <c r="F56" s="130">
        <v>60</v>
      </c>
      <c r="G56" s="130">
        <v>60</v>
      </c>
      <c r="H56" s="131">
        <v>60</v>
      </c>
    </row>
    <row r="57" spans="2:8" ht="53.25" customHeight="1">
      <c r="B57" s="129"/>
      <c r="C57" s="1303" t="s">
        <v>50</v>
      </c>
      <c r="D57" s="1303"/>
      <c r="E57" s="1304"/>
      <c r="F57" s="132">
        <v>3692</v>
      </c>
      <c r="G57" s="132">
        <v>3347</v>
      </c>
      <c r="H57" s="133">
        <v>3292</v>
      </c>
    </row>
    <row r="58" spans="2:8" ht="45.75" customHeight="1">
      <c r="B58" s="134"/>
      <c r="C58" s="1291" t="s">
        <v>617</v>
      </c>
      <c r="D58" s="1292"/>
      <c r="E58" s="1293"/>
      <c r="F58" s="135">
        <v>1758</v>
      </c>
      <c r="G58" s="135">
        <v>1560</v>
      </c>
      <c r="H58" s="136">
        <v>1415</v>
      </c>
    </row>
    <row r="59" spans="2:8" ht="45.75" customHeight="1">
      <c r="B59" s="134"/>
      <c r="C59" s="1291" t="s">
        <v>618</v>
      </c>
      <c r="D59" s="1292"/>
      <c r="E59" s="1293"/>
      <c r="F59" s="135">
        <v>552</v>
      </c>
      <c r="G59" s="135">
        <v>602</v>
      </c>
      <c r="H59" s="136">
        <v>663</v>
      </c>
    </row>
    <row r="60" spans="2:8" ht="45.75" customHeight="1">
      <c r="B60" s="134"/>
      <c r="C60" s="1291" t="s">
        <v>619</v>
      </c>
      <c r="D60" s="1292"/>
      <c r="E60" s="1293"/>
      <c r="F60" s="135">
        <v>425</v>
      </c>
      <c r="G60" s="135">
        <v>426</v>
      </c>
      <c r="H60" s="136">
        <v>412</v>
      </c>
    </row>
    <row r="61" spans="2:8" ht="45.75" customHeight="1">
      <c r="B61" s="134"/>
      <c r="C61" s="1291" t="s">
        <v>620</v>
      </c>
      <c r="D61" s="1292"/>
      <c r="E61" s="1293"/>
      <c r="F61" s="135">
        <v>216</v>
      </c>
      <c r="G61" s="135">
        <v>226</v>
      </c>
      <c r="H61" s="136">
        <v>226</v>
      </c>
    </row>
    <row r="62" spans="2:8" ht="45.75" customHeight="1" thickBot="1">
      <c r="B62" s="137"/>
      <c r="C62" s="1294" t="s">
        <v>621</v>
      </c>
      <c r="D62" s="1295"/>
      <c r="E62" s="1296"/>
      <c r="F62" s="138">
        <v>61</v>
      </c>
      <c r="G62" s="138">
        <v>52</v>
      </c>
      <c r="H62" s="139">
        <v>192</v>
      </c>
    </row>
    <row r="63" spans="2:8" ht="52.5" customHeight="1" thickBot="1">
      <c r="B63" s="140"/>
      <c r="C63" s="1297" t="s">
        <v>51</v>
      </c>
      <c r="D63" s="1297"/>
      <c r="E63" s="1298"/>
      <c r="F63" s="141">
        <v>6700</v>
      </c>
      <c r="G63" s="141">
        <v>6359</v>
      </c>
      <c r="H63" s="142">
        <v>5909</v>
      </c>
    </row>
    <row r="64" spans="2:8" ht="15" customHeight="1"/>
    <row r="65" ht="0" hidden="1" customHeight="1"/>
    <row r="66" ht="0" hidden="1" customHeight="1"/>
  </sheetData>
  <sheetProtection algorithmName="SHA-512" hashValue="pbqNXLuC7tKXEUmhbNgKiWSgkK07U9BBVymx/VpD3ZeraZ73J20EDVMxV05JpwWTdiCe0It0Gjev5BZuJIhqTA==" saltValue="+qMA+Uk2s/5d0RViQtxl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628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629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630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631</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565</v>
      </c>
      <c r="BQ50" s="1310"/>
      <c r="BR50" s="1310"/>
      <c r="BS50" s="1310"/>
      <c r="BT50" s="1310"/>
      <c r="BU50" s="1310"/>
      <c r="BV50" s="1310"/>
      <c r="BW50" s="1310"/>
      <c r="BX50" s="1310" t="s">
        <v>566</v>
      </c>
      <c r="BY50" s="1310"/>
      <c r="BZ50" s="1310"/>
      <c r="CA50" s="1310"/>
      <c r="CB50" s="1310"/>
      <c r="CC50" s="1310"/>
      <c r="CD50" s="1310"/>
      <c r="CE50" s="1310"/>
      <c r="CF50" s="1310" t="s">
        <v>567</v>
      </c>
      <c r="CG50" s="1310"/>
      <c r="CH50" s="1310"/>
      <c r="CI50" s="1310"/>
      <c r="CJ50" s="1310"/>
      <c r="CK50" s="1310"/>
      <c r="CL50" s="1310"/>
      <c r="CM50" s="1310"/>
      <c r="CN50" s="1310" t="s">
        <v>568</v>
      </c>
      <c r="CO50" s="1310"/>
      <c r="CP50" s="1310"/>
      <c r="CQ50" s="1310"/>
      <c r="CR50" s="1310"/>
      <c r="CS50" s="1310"/>
      <c r="CT50" s="1310"/>
      <c r="CU50" s="1310"/>
      <c r="CV50" s="1310" t="s">
        <v>569</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632</v>
      </c>
      <c r="AO51" s="1308"/>
      <c r="AP51" s="1308"/>
      <c r="AQ51" s="1308"/>
      <c r="AR51" s="1308"/>
      <c r="AS51" s="1308"/>
      <c r="AT51" s="1308"/>
      <c r="AU51" s="1308"/>
      <c r="AV51" s="1308"/>
      <c r="AW51" s="1308"/>
      <c r="AX51" s="1308"/>
      <c r="AY51" s="1308"/>
      <c r="AZ51" s="1308"/>
      <c r="BA51" s="1308"/>
      <c r="BB51" s="1308" t="s">
        <v>633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76.400000000000006</v>
      </c>
      <c r="BY51" s="1305"/>
      <c r="BZ51" s="1305"/>
      <c r="CA51" s="1305"/>
      <c r="CB51" s="1305"/>
      <c r="CC51" s="1305"/>
      <c r="CD51" s="1305"/>
      <c r="CE51" s="1305"/>
      <c r="CF51" s="1305">
        <v>77.900000000000006</v>
      </c>
      <c r="CG51" s="1305"/>
      <c r="CH51" s="1305"/>
      <c r="CI51" s="1305"/>
      <c r="CJ51" s="1305"/>
      <c r="CK51" s="1305"/>
      <c r="CL51" s="1305"/>
      <c r="CM51" s="1305"/>
      <c r="CN51" s="1305">
        <v>77.099999999999994</v>
      </c>
      <c r="CO51" s="1305"/>
      <c r="CP51" s="1305"/>
      <c r="CQ51" s="1305"/>
      <c r="CR51" s="1305"/>
      <c r="CS51" s="1305"/>
      <c r="CT51" s="1305"/>
      <c r="CU51" s="1305"/>
      <c r="CV51" s="1305">
        <v>74.5</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634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51.6</v>
      </c>
      <c r="BY53" s="1305"/>
      <c r="BZ53" s="1305"/>
      <c r="CA53" s="1305"/>
      <c r="CB53" s="1305"/>
      <c r="CC53" s="1305"/>
      <c r="CD53" s="1305"/>
      <c r="CE53" s="1305"/>
      <c r="CF53" s="1305">
        <v>48.5</v>
      </c>
      <c r="CG53" s="1305"/>
      <c r="CH53" s="1305"/>
      <c r="CI53" s="1305"/>
      <c r="CJ53" s="1305"/>
      <c r="CK53" s="1305"/>
      <c r="CL53" s="1305"/>
      <c r="CM53" s="1305"/>
      <c r="CN53" s="1305">
        <v>49.7</v>
      </c>
      <c r="CO53" s="1305"/>
      <c r="CP53" s="1305"/>
      <c r="CQ53" s="1305"/>
      <c r="CR53" s="1305"/>
      <c r="CS53" s="1305"/>
      <c r="CT53" s="1305"/>
      <c r="CU53" s="1305"/>
      <c r="CV53" s="1305">
        <v>50.9</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635</v>
      </c>
      <c r="AO55" s="1310"/>
      <c r="AP55" s="1310"/>
      <c r="AQ55" s="1310"/>
      <c r="AR55" s="1310"/>
      <c r="AS55" s="1310"/>
      <c r="AT55" s="1310"/>
      <c r="AU55" s="1310"/>
      <c r="AV55" s="1310"/>
      <c r="AW55" s="1310"/>
      <c r="AX55" s="1310"/>
      <c r="AY55" s="1310"/>
      <c r="AZ55" s="1310"/>
      <c r="BA55" s="1310"/>
      <c r="BB55" s="1308" t="s">
        <v>633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35.700000000000003</v>
      </c>
      <c r="BY55" s="1305"/>
      <c r="BZ55" s="1305"/>
      <c r="CA55" s="1305"/>
      <c r="CB55" s="1305"/>
      <c r="CC55" s="1305"/>
      <c r="CD55" s="1305"/>
      <c r="CE55" s="1305"/>
      <c r="CF55" s="1305">
        <v>33.9</v>
      </c>
      <c r="CG55" s="1305"/>
      <c r="CH55" s="1305"/>
      <c r="CI55" s="1305"/>
      <c r="CJ55" s="1305"/>
      <c r="CK55" s="1305"/>
      <c r="CL55" s="1305"/>
      <c r="CM55" s="1305"/>
      <c r="CN55" s="1305">
        <v>32.299999999999997</v>
      </c>
      <c r="CO55" s="1305"/>
      <c r="CP55" s="1305"/>
      <c r="CQ55" s="1305"/>
      <c r="CR55" s="1305"/>
      <c r="CS55" s="1305"/>
      <c r="CT55" s="1305"/>
      <c r="CU55" s="1305"/>
      <c r="CV55" s="1305">
        <v>35.200000000000003</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634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57</v>
      </c>
      <c r="BY57" s="1305"/>
      <c r="BZ57" s="1305"/>
      <c r="CA57" s="1305"/>
      <c r="CB57" s="1305"/>
      <c r="CC57" s="1305"/>
      <c r="CD57" s="1305"/>
      <c r="CE57" s="1305"/>
      <c r="CF57" s="1305">
        <v>55.4</v>
      </c>
      <c r="CG57" s="1305"/>
      <c r="CH57" s="1305"/>
      <c r="CI57" s="1305"/>
      <c r="CJ57" s="1305"/>
      <c r="CK57" s="1305"/>
      <c r="CL57" s="1305"/>
      <c r="CM57" s="1305"/>
      <c r="CN57" s="1305">
        <v>56.6</v>
      </c>
      <c r="CO57" s="1305"/>
      <c r="CP57" s="1305"/>
      <c r="CQ57" s="1305"/>
      <c r="CR57" s="1305"/>
      <c r="CS57" s="1305"/>
      <c r="CT57" s="1305"/>
      <c r="CU57" s="1305"/>
      <c r="CV57" s="1305">
        <v>54.2</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636</v>
      </c>
    </row>
    <row r="64" spans="1:109">
      <c r="B64" s="394"/>
      <c r="G64" s="401"/>
      <c r="I64" s="414"/>
      <c r="J64" s="414"/>
      <c r="K64" s="414"/>
      <c r="L64" s="414"/>
      <c r="M64" s="414"/>
      <c r="N64" s="415"/>
      <c r="AM64" s="401"/>
      <c r="AN64" s="401" t="s">
        <v>629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637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631</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565</v>
      </c>
      <c r="BQ72" s="1310"/>
      <c r="BR72" s="1310"/>
      <c r="BS72" s="1310"/>
      <c r="BT72" s="1310"/>
      <c r="BU72" s="1310"/>
      <c r="BV72" s="1310"/>
      <c r="BW72" s="1310"/>
      <c r="BX72" s="1310" t="s">
        <v>566</v>
      </c>
      <c r="BY72" s="1310"/>
      <c r="BZ72" s="1310"/>
      <c r="CA72" s="1310"/>
      <c r="CB72" s="1310"/>
      <c r="CC72" s="1310"/>
      <c r="CD72" s="1310"/>
      <c r="CE72" s="1310"/>
      <c r="CF72" s="1310" t="s">
        <v>567</v>
      </c>
      <c r="CG72" s="1310"/>
      <c r="CH72" s="1310"/>
      <c r="CI72" s="1310"/>
      <c r="CJ72" s="1310"/>
      <c r="CK72" s="1310"/>
      <c r="CL72" s="1310"/>
      <c r="CM72" s="1310"/>
      <c r="CN72" s="1310" t="s">
        <v>568</v>
      </c>
      <c r="CO72" s="1310"/>
      <c r="CP72" s="1310"/>
      <c r="CQ72" s="1310"/>
      <c r="CR72" s="1310"/>
      <c r="CS72" s="1310"/>
      <c r="CT72" s="1310"/>
      <c r="CU72" s="1310"/>
      <c r="CV72" s="1310" t="s">
        <v>569</v>
      </c>
      <c r="CW72" s="1310"/>
      <c r="CX72" s="1310"/>
      <c r="CY72" s="1310"/>
      <c r="CZ72" s="1310"/>
      <c r="DA72" s="1310"/>
      <c r="DB72" s="1310"/>
      <c r="DC72" s="1310"/>
    </row>
    <row r="73" spans="2:107">
      <c r="B73" s="394"/>
      <c r="G73" s="1313"/>
      <c r="H73" s="1313"/>
      <c r="I73" s="1313"/>
      <c r="J73" s="1313"/>
      <c r="K73" s="1309"/>
      <c r="L73" s="1309"/>
      <c r="M73" s="1309"/>
      <c r="N73" s="1309"/>
      <c r="AM73" s="403"/>
      <c r="AN73" s="1308" t="s">
        <v>632</v>
      </c>
      <c r="AO73" s="1308"/>
      <c r="AP73" s="1308"/>
      <c r="AQ73" s="1308"/>
      <c r="AR73" s="1308"/>
      <c r="AS73" s="1308"/>
      <c r="AT73" s="1308"/>
      <c r="AU73" s="1308"/>
      <c r="AV73" s="1308"/>
      <c r="AW73" s="1308"/>
      <c r="AX73" s="1308"/>
      <c r="AY73" s="1308"/>
      <c r="AZ73" s="1308"/>
      <c r="BA73" s="1308"/>
      <c r="BB73" s="1308" t="s">
        <v>633</v>
      </c>
      <c r="BC73" s="1308"/>
      <c r="BD73" s="1308"/>
      <c r="BE73" s="1308"/>
      <c r="BF73" s="1308"/>
      <c r="BG73" s="1308"/>
      <c r="BH73" s="1308"/>
      <c r="BI73" s="1308"/>
      <c r="BJ73" s="1308"/>
      <c r="BK73" s="1308"/>
      <c r="BL73" s="1308"/>
      <c r="BM73" s="1308"/>
      <c r="BN73" s="1308"/>
      <c r="BO73" s="1308"/>
      <c r="BP73" s="1305">
        <v>84.8</v>
      </c>
      <c r="BQ73" s="1305"/>
      <c r="BR73" s="1305"/>
      <c r="BS73" s="1305"/>
      <c r="BT73" s="1305"/>
      <c r="BU73" s="1305"/>
      <c r="BV73" s="1305"/>
      <c r="BW73" s="1305"/>
      <c r="BX73" s="1305">
        <v>76.400000000000006</v>
      </c>
      <c r="BY73" s="1305"/>
      <c r="BZ73" s="1305"/>
      <c r="CA73" s="1305"/>
      <c r="CB73" s="1305"/>
      <c r="CC73" s="1305"/>
      <c r="CD73" s="1305"/>
      <c r="CE73" s="1305"/>
      <c r="CF73" s="1305">
        <v>77.900000000000006</v>
      </c>
      <c r="CG73" s="1305"/>
      <c r="CH73" s="1305"/>
      <c r="CI73" s="1305"/>
      <c r="CJ73" s="1305"/>
      <c r="CK73" s="1305"/>
      <c r="CL73" s="1305"/>
      <c r="CM73" s="1305"/>
      <c r="CN73" s="1305">
        <v>77.099999999999994</v>
      </c>
      <c r="CO73" s="1305"/>
      <c r="CP73" s="1305"/>
      <c r="CQ73" s="1305"/>
      <c r="CR73" s="1305"/>
      <c r="CS73" s="1305"/>
      <c r="CT73" s="1305"/>
      <c r="CU73" s="1305"/>
      <c r="CV73" s="1305">
        <v>74.5</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638</v>
      </c>
      <c r="BC75" s="1308"/>
      <c r="BD75" s="1308"/>
      <c r="BE75" s="1308"/>
      <c r="BF75" s="1308"/>
      <c r="BG75" s="1308"/>
      <c r="BH75" s="1308"/>
      <c r="BI75" s="1308"/>
      <c r="BJ75" s="1308"/>
      <c r="BK75" s="1308"/>
      <c r="BL75" s="1308"/>
      <c r="BM75" s="1308"/>
      <c r="BN75" s="1308"/>
      <c r="BO75" s="1308"/>
      <c r="BP75" s="1305">
        <v>11.2</v>
      </c>
      <c r="BQ75" s="1305"/>
      <c r="BR75" s="1305"/>
      <c r="BS75" s="1305"/>
      <c r="BT75" s="1305"/>
      <c r="BU75" s="1305"/>
      <c r="BV75" s="1305"/>
      <c r="BW75" s="1305"/>
      <c r="BX75" s="1305">
        <v>10.199999999999999</v>
      </c>
      <c r="BY75" s="1305"/>
      <c r="BZ75" s="1305"/>
      <c r="CA75" s="1305"/>
      <c r="CB75" s="1305"/>
      <c r="CC75" s="1305"/>
      <c r="CD75" s="1305"/>
      <c r="CE75" s="1305"/>
      <c r="CF75" s="1305">
        <v>9.6999999999999993</v>
      </c>
      <c r="CG75" s="1305"/>
      <c r="CH75" s="1305"/>
      <c r="CI75" s="1305"/>
      <c r="CJ75" s="1305"/>
      <c r="CK75" s="1305"/>
      <c r="CL75" s="1305"/>
      <c r="CM75" s="1305"/>
      <c r="CN75" s="1305">
        <v>9.4</v>
      </c>
      <c r="CO75" s="1305"/>
      <c r="CP75" s="1305"/>
      <c r="CQ75" s="1305"/>
      <c r="CR75" s="1305"/>
      <c r="CS75" s="1305"/>
      <c r="CT75" s="1305"/>
      <c r="CU75" s="1305"/>
      <c r="CV75" s="1305">
        <v>9.4</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635</v>
      </c>
      <c r="AO77" s="1310"/>
      <c r="AP77" s="1310"/>
      <c r="AQ77" s="1310"/>
      <c r="AR77" s="1310"/>
      <c r="AS77" s="1310"/>
      <c r="AT77" s="1310"/>
      <c r="AU77" s="1310"/>
      <c r="AV77" s="1310"/>
      <c r="AW77" s="1310"/>
      <c r="AX77" s="1310"/>
      <c r="AY77" s="1310"/>
      <c r="AZ77" s="1310"/>
      <c r="BA77" s="1310"/>
      <c r="BB77" s="1308" t="s">
        <v>633</v>
      </c>
      <c r="BC77" s="1308"/>
      <c r="BD77" s="1308"/>
      <c r="BE77" s="1308"/>
      <c r="BF77" s="1308"/>
      <c r="BG77" s="1308"/>
      <c r="BH77" s="1308"/>
      <c r="BI77" s="1308"/>
      <c r="BJ77" s="1308"/>
      <c r="BK77" s="1308"/>
      <c r="BL77" s="1308"/>
      <c r="BM77" s="1308"/>
      <c r="BN77" s="1308"/>
      <c r="BO77" s="1308"/>
      <c r="BP77" s="1305">
        <v>33</v>
      </c>
      <c r="BQ77" s="1305"/>
      <c r="BR77" s="1305"/>
      <c r="BS77" s="1305"/>
      <c r="BT77" s="1305"/>
      <c r="BU77" s="1305"/>
      <c r="BV77" s="1305"/>
      <c r="BW77" s="1305"/>
      <c r="BX77" s="1305">
        <v>35.700000000000003</v>
      </c>
      <c r="BY77" s="1305"/>
      <c r="BZ77" s="1305"/>
      <c r="CA77" s="1305"/>
      <c r="CB77" s="1305"/>
      <c r="CC77" s="1305"/>
      <c r="CD77" s="1305"/>
      <c r="CE77" s="1305"/>
      <c r="CF77" s="1305">
        <v>33.9</v>
      </c>
      <c r="CG77" s="1305"/>
      <c r="CH77" s="1305"/>
      <c r="CI77" s="1305"/>
      <c r="CJ77" s="1305"/>
      <c r="CK77" s="1305"/>
      <c r="CL77" s="1305"/>
      <c r="CM77" s="1305"/>
      <c r="CN77" s="1305">
        <v>32.299999999999997</v>
      </c>
      <c r="CO77" s="1305"/>
      <c r="CP77" s="1305"/>
      <c r="CQ77" s="1305"/>
      <c r="CR77" s="1305"/>
      <c r="CS77" s="1305"/>
      <c r="CT77" s="1305"/>
      <c r="CU77" s="1305"/>
      <c r="CV77" s="1305">
        <v>35.200000000000003</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638</v>
      </c>
      <c r="BC79" s="1308"/>
      <c r="BD79" s="1308"/>
      <c r="BE79" s="1308"/>
      <c r="BF79" s="1308"/>
      <c r="BG79" s="1308"/>
      <c r="BH79" s="1308"/>
      <c r="BI79" s="1308"/>
      <c r="BJ79" s="1308"/>
      <c r="BK79" s="1308"/>
      <c r="BL79" s="1308"/>
      <c r="BM79" s="1308"/>
      <c r="BN79" s="1308"/>
      <c r="BO79" s="1308"/>
      <c r="BP79" s="1305">
        <v>8.5</v>
      </c>
      <c r="BQ79" s="1305"/>
      <c r="BR79" s="1305"/>
      <c r="BS79" s="1305"/>
      <c r="BT79" s="1305"/>
      <c r="BU79" s="1305"/>
      <c r="BV79" s="1305"/>
      <c r="BW79" s="1305"/>
      <c r="BX79" s="1305">
        <v>8</v>
      </c>
      <c r="BY79" s="1305"/>
      <c r="BZ79" s="1305"/>
      <c r="CA79" s="1305"/>
      <c r="CB79" s="1305"/>
      <c r="CC79" s="1305"/>
      <c r="CD79" s="1305"/>
      <c r="CE79" s="1305"/>
      <c r="CF79" s="1305">
        <v>7.4</v>
      </c>
      <c r="CG79" s="1305"/>
      <c r="CH79" s="1305"/>
      <c r="CI79" s="1305"/>
      <c r="CJ79" s="1305"/>
      <c r="CK79" s="1305"/>
      <c r="CL79" s="1305"/>
      <c r="CM79" s="1305"/>
      <c r="CN79" s="1305">
        <v>7</v>
      </c>
      <c r="CO79" s="1305"/>
      <c r="CP79" s="1305"/>
      <c r="CQ79" s="1305"/>
      <c r="CR79" s="1305"/>
      <c r="CS79" s="1305"/>
      <c r="CT79" s="1305"/>
      <c r="CU79" s="1305"/>
      <c r="CV79" s="1305">
        <v>6.9</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3+P5IpqlAKQ+msjSZLZ9BbIZOzuD74Ln+YT3SJXLN4zyosJBulwGkNjzaHe1UVQixoEcoATCQLVuo5E0+ssZA==" saltValue="hW2JVZN35ersG14ytlZ1j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CyOOrbmQT5qskQwWfv9V2kAeM6/duamp6T3xl+nkgA5Y6dml9IIGMaYlhLVGFTRPkN/fa/q2OaSb7civLgmJQ==" saltValue="7ugpWoqF+ko4TDqX/hjav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W20" sqref="AW2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LxgLuSonP7pt6VEZ1W/TgPCAqaATsmNUEAheL/A1+XrKVi0oElmSnO5Pdx2BoC4LO8sFM+yT8YUbN3KrGakmg==" saltValue="A40ZlPy2+YXHyDquh8OQA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562</v>
      </c>
      <c r="G2" s="156"/>
      <c r="H2" s="157"/>
    </row>
    <row r="3" spans="1:8">
      <c r="A3" s="153" t="s">
        <v>555</v>
      </c>
      <c r="B3" s="158"/>
      <c r="C3" s="159"/>
      <c r="D3" s="160">
        <v>101445</v>
      </c>
      <c r="E3" s="161"/>
      <c r="F3" s="162">
        <v>65988</v>
      </c>
      <c r="G3" s="163"/>
      <c r="H3" s="164"/>
    </row>
    <row r="4" spans="1:8">
      <c r="A4" s="165"/>
      <c r="B4" s="166"/>
      <c r="C4" s="167"/>
      <c r="D4" s="168">
        <v>63746</v>
      </c>
      <c r="E4" s="169"/>
      <c r="F4" s="170">
        <v>36473</v>
      </c>
      <c r="G4" s="171"/>
      <c r="H4" s="172"/>
    </row>
    <row r="5" spans="1:8">
      <c r="A5" s="153" t="s">
        <v>557</v>
      </c>
      <c r="B5" s="158"/>
      <c r="C5" s="159"/>
      <c r="D5" s="160">
        <v>70251</v>
      </c>
      <c r="E5" s="161"/>
      <c r="F5" s="162">
        <v>77507</v>
      </c>
      <c r="G5" s="163"/>
      <c r="H5" s="164"/>
    </row>
    <row r="6" spans="1:8">
      <c r="A6" s="165"/>
      <c r="B6" s="166"/>
      <c r="C6" s="167"/>
      <c r="D6" s="168">
        <v>35727</v>
      </c>
      <c r="E6" s="169"/>
      <c r="F6" s="170">
        <v>42788</v>
      </c>
      <c r="G6" s="171"/>
      <c r="H6" s="172"/>
    </row>
    <row r="7" spans="1:8">
      <c r="A7" s="153" t="s">
        <v>558</v>
      </c>
      <c r="B7" s="158"/>
      <c r="C7" s="159"/>
      <c r="D7" s="160">
        <v>116180</v>
      </c>
      <c r="E7" s="161"/>
      <c r="F7" s="162">
        <v>86564</v>
      </c>
      <c r="G7" s="163"/>
      <c r="H7" s="164"/>
    </row>
    <row r="8" spans="1:8">
      <c r="A8" s="165"/>
      <c r="B8" s="166"/>
      <c r="C8" s="167"/>
      <c r="D8" s="168">
        <v>77138</v>
      </c>
      <c r="E8" s="169"/>
      <c r="F8" s="170">
        <v>44869</v>
      </c>
      <c r="G8" s="171"/>
      <c r="H8" s="172"/>
    </row>
    <row r="9" spans="1:8">
      <c r="A9" s="153" t="s">
        <v>559</v>
      </c>
      <c r="B9" s="158"/>
      <c r="C9" s="159"/>
      <c r="D9" s="160">
        <v>49543</v>
      </c>
      <c r="E9" s="161"/>
      <c r="F9" s="162">
        <v>62698</v>
      </c>
      <c r="G9" s="163"/>
      <c r="H9" s="164"/>
    </row>
    <row r="10" spans="1:8">
      <c r="A10" s="165"/>
      <c r="B10" s="166"/>
      <c r="C10" s="167"/>
      <c r="D10" s="168">
        <v>30783</v>
      </c>
      <c r="E10" s="169"/>
      <c r="F10" s="170">
        <v>31973</v>
      </c>
      <c r="G10" s="171"/>
      <c r="H10" s="172"/>
    </row>
    <row r="11" spans="1:8">
      <c r="A11" s="153" t="s">
        <v>560</v>
      </c>
      <c r="B11" s="158"/>
      <c r="C11" s="159"/>
      <c r="D11" s="160">
        <v>58952</v>
      </c>
      <c r="E11" s="161"/>
      <c r="F11" s="162">
        <v>79245</v>
      </c>
      <c r="G11" s="163"/>
      <c r="H11" s="164"/>
    </row>
    <row r="12" spans="1:8">
      <c r="A12" s="165"/>
      <c r="B12" s="166"/>
      <c r="C12" s="173"/>
      <c r="D12" s="168">
        <v>34428</v>
      </c>
      <c r="E12" s="169"/>
      <c r="F12" s="170">
        <v>40378</v>
      </c>
      <c r="G12" s="171"/>
      <c r="H12" s="172"/>
    </row>
    <row r="13" spans="1:8">
      <c r="A13" s="153"/>
      <c r="B13" s="158"/>
      <c r="C13" s="174"/>
      <c r="D13" s="175">
        <v>79274</v>
      </c>
      <c r="E13" s="176"/>
      <c r="F13" s="177">
        <v>74400</v>
      </c>
      <c r="G13" s="178"/>
      <c r="H13" s="164"/>
    </row>
    <row r="14" spans="1:8">
      <c r="A14" s="165"/>
      <c r="B14" s="166"/>
      <c r="C14" s="167"/>
      <c r="D14" s="168">
        <v>48364</v>
      </c>
      <c r="E14" s="169"/>
      <c r="F14" s="170">
        <v>39296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4.96</v>
      </c>
      <c r="C19" s="179">
        <f>ROUND(VALUE(SUBSTITUTE(実質収支比率等に係る経年分析!G$48,"▲","-")),2)</f>
        <v>3.79</v>
      </c>
      <c r="D19" s="179">
        <f>ROUND(VALUE(SUBSTITUTE(実質収支比率等に係る経年分析!H$48,"▲","-")),2)</f>
        <v>4.8499999999999996</v>
      </c>
      <c r="E19" s="179">
        <f>ROUND(VALUE(SUBSTITUTE(実質収支比率等に係る経年分析!I$48,"▲","-")),2)</f>
        <v>5.78</v>
      </c>
      <c r="F19" s="179">
        <f>ROUND(VALUE(SUBSTITUTE(実質収支比率等に係る経年分析!J$48,"▲","-")),2)</f>
        <v>6.39</v>
      </c>
    </row>
    <row r="20" spans="1:11">
      <c r="A20" s="179" t="s">
        <v>55</v>
      </c>
      <c r="B20" s="179">
        <f>ROUND(VALUE(SUBSTITUTE(実質収支比率等に係る経年分析!F$47,"▲","-")),2)</f>
        <v>16.5</v>
      </c>
      <c r="C20" s="179">
        <f>ROUND(VALUE(SUBSTITUTE(実質収支比率等に係る経年分析!G$47,"▲","-")),2)</f>
        <v>18.8</v>
      </c>
      <c r="D20" s="179">
        <f>ROUND(VALUE(SUBSTITUTE(実質収支比率等に係る経年分析!H$47,"▲","-")),2)</f>
        <v>18.68</v>
      </c>
      <c r="E20" s="179">
        <f>ROUND(VALUE(SUBSTITUTE(実質収支比率等に係る経年分析!I$47,"▲","-")),2)</f>
        <v>18.739999999999998</v>
      </c>
      <c r="F20" s="179">
        <f>ROUND(VALUE(SUBSTITUTE(実質収支比率等に係る経年分析!J$47,"▲","-")),2)</f>
        <v>16.29</v>
      </c>
    </row>
    <row r="21" spans="1:11">
      <c r="A21" s="179" t="s">
        <v>56</v>
      </c>
      <c r="B21" s="179">
        <f>IF(ISNUMBER(VALUE(SUBSTITUTE(実質収支比率等に係る経年分析!F$49,"▲","-"))),ROUND(VALUE(SUBSTITUTE(実質収支比率等に係る経年分析!F$49,"▲","-")),2),NA())</f>
        <v>2.2400000000000002</v>
      </c>
      <c r="C21" s="179">
        <f>IF(ISNUMBER(VALUE(SUBSTITUTE(実質収支比率等に係る経年分析!G$49,"▲","-"))),ROUND(VALUE(SUBSTITUTE(実質収支比率等に係る経年分析!G$49,"▲","-")),2),NA())</f>
        <v>-1.05</v>
      </c>
      <c r="D21" s="179">
        <f>IF(ISNUMBER(VALUE(SUBSTITUTE(実質収支比率等に係る経年分析!H$49,"▲","-"))),ROUND(VALUE(SUBSTITUTE(実質収支比率等に係る経年分析!H$49,"▲","-")),2),NA())</f>
        <v>-1.47</v>
      </c>
      <c r="E21" s="179">
        <f>IF(ISNUMBER(VALUE(SUBSTITUTE(実質収支比率等に係る経年分析!I$49,"▲","-"))),ROUND(VALUE(SUBSTITUTE(実質収支比率等に係る経年分析!I$49,"▲","-")),2),NA())</f>
        <v>-1.59</v>
      </c>
      <c r="F21" s="179">
        <f>IF(ISNUMBER(VALUE(SUBSTITUTE(実質収支比率等に係る経年分析!J$49,"▲","-"))),ROUND(VALUE(SUBSTITUTE(実質収支比率等に係る経年分析!J$49,"▲","-")),2),NA())</f>
        <v>-5.0999999999999996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10.78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11.86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12.93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13.04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国民健康保険事業特別会計</v>
      </c>
      <c r="B29" s="180">
        <f>IF(ROUND(VALUE(SUBSTITUTE(連結実質赤字比率に係る赤字・黒字の構成分析!F$41,"▲", "-")), 2) &lt; 0, ABS(ROUND(VALUE(SUBSTITUTE(連結実質赤字比率に係る赤字・黒字の構成分析!F$41,"▲", "-")), 2)), NA())</f>
        <v>0.3</v>
      </c>
      <c r="C29" s="180" t="e">
        <f>IF(ROUND(VALUE(SUBSTITUTE(連結実質赤字比率に係る赤字・黒字の構成分析!F$41,"▲", "-")), 2) &gt;= 0, ABS(ROUND(VALUE(SUBSTITUTE(連結実質赤字比率に係る赤字・黒字の構成分析!F$41,"▲", "-")), 2)), NA())</f>
        <v>#N/A</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粟井坂瀬山林特別会計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c r="A32" s="180" t="str">
        <f>IF(連結実質赤字比率に係る赤字・黒字の構成分析!C$38="",NA(),連結実質赤字比率に係る赤字・黒字の構成分析!C$38)</f>
        <v>施設貸付事業特別会計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c r="A33" s="180" t="str">
        <f>IF(連結実質赤字比率に係る赤字・黒字の構成分析!C$37="",NA(),連結実質赤字比率に係る赤字・黒字の構成分析!C$37)</f>
        <v>航路事業特別会計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0.14000000000000001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1.0900000000000001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1.19</v>
      </c>
    </row>
    <row r="35" spans="1:16">
      <c r="A35" s="180" t="str">
        <f>IF(連結実質赤字比率に係る赤字・黒字の構成分析!C$35="",NA(),連結実質赤字比率に係る赤字・黒字の構成分析!C$35)</f>
        <v>公共下水道事業特別会計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1.58</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3.54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4.6500000000000004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2524</v>
      </c>
      <c r="E42" s="181"/>
      <c r="F42" s="181"/>
      <c r="G42" s="181">
        <f>'実質公債費比率（分子）の構造'!L$52</f>
        <v>2504</v>
      </c>
      <c r="H42" s="181"/>
      <c r="I42" s="181"/>
      <c r="J42" s="181">
        <f>'実質公債費比率（分子）の構造'!M$52</f>
        <v>2548</v>
      </c>
      <c r="K42" s="181"/>
      <c r="L42" s="181"/>
      <c r="M42" s="181">
        <f>'実質公債費比率（分子）の構造'!N$52</f>
        <v>2587</v>
      </c>
      <c r="N42" s="181"/>
      <c r="O42" s="181"/>
      <c r="P42" s="181">
        <f>'実質公債費比率（分子）の構造'!O$52</f>
        <v>2676</v>
      </c>
    </row>
    <row r="43" spans="1:16">
      <c r="A43" s="181" t="s">
        <v>64</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10</v>
      </c>
      <c r="C44" s="181"/>
      <c r="D44" s="181"/>
      <c r="E44" s="181">
        <f>'実質公債費比率（分子）の構造'!L$50</f>
        <v>10</v>
      </c>
      <c r="F44" s="181"/>
      <c r="G44" s="181"/>
      <c r="H44" s="181">
        <f>'実質公債費比率（分子）の構造'!M$50</f>
        <v>10</v>
      </c>
      <c r="I44" s="181"/>
      <c r="J44" s="181"/>
      <c r="K44" s="181">
        <f>'実質公債費比率（分子）の構造'!N$50</f>
        <v>10</v>
      </c>
      <c r="L44" s="181"/>
      <c r="M44" s="181"/>
      <c r="N44" s="181">
        <f>'実質公債費比率（分子）の構造'!O$50</f>
        <v>10</v>
      </c>
      <c r="O44" s="181"/>
      <c r="P44" s="181"/>
    </row>
    <row r="45" spans="1:16">
      <c r="A45" s="181" t="s">
        <v>66</v>
      </c>
      <c r="B45" s="181">
        <f>'実質公債費比率（分子）の構造'!K$49</f>
        <v>225</v>
      </c>
      <c r="C45" s="181"/>
      <c r="D45" s="181"/>
      <c r="E45" s="181">
        <f>'実質公債費比率（分子）の構造'!L$49</f>
        <v>217</v>
      </c>
      <c r="F45" s="181"/>
      <c r="G45" s="181"/>
      <c r="H45" s="181">
        <f>'実質公債費比率（分子）の構造'!M$49</f>
        <v>224</v>
      </c>
      <c r="I45" s="181"/>
      <c r="J45" s="181"/>
      <c r="K45" s="181">
        <f>'実質公債費比率（分子）の構造'!N$49</f>
        <v>216</v>
      </c>
      <c r="L45" s="181"/>
      <c r="M45" s="181"/>
      <c r="N45" s="181">
        <f>'実質公債費比率（分子）の構造'!O$49</f>
        <v>250</v>
      </c>
      <c r="O45" s="181"/>
      <c r="P45" s="181"/>
    </row>
    <row r="46" spans="1:16">
      <c r="A46" s="181" t="s">
        <v>67</v>
      </c>
      <c r="B46" s="181">
        <f>'実質公債費比率（分子）の構造'!K$48</f>
        <v>476</v>
      </c>
      <c r="C46" s="181"/>
      <c r="D46" s="181"/>
      <c r="E46" s="181">
        <f>'実質公債費比率（分子）の構造'!L$48</f>
        <v>500</v>
      </c>
      <c r="F46" s="181"/>
      <c r="G46" s="181"/>
      <c r="H46" s="181">
        <f>'実質公債費比率（分子）の構造'!M$48</f>
        <v>501</v>
      </c>
      <c r="I46" s="181"/>
      <c r="J46" s="181"/>
      <c r="K46" s="181">
        <f>'実質公債費比率（分子）の構造'!N$48</f>
        <v>498</v>
      </c>
      <c r="L46" s="181"/>
      <c r="M46" s="181"/>
      <c r="N46" s="181">
        <f>'実質公債費比率（分子）の構造'!O$48</f>
        <v>461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3180</v>
      </c>
      <c r="C49" s="181"/>
      <c r="D49" s="181"/>
      <c r="E49" s="181">
        <f>'実質公債費比率（分子）の構造'!L$45</f>
        <v>3121</v>
      </c>
      <c r="F49" s="181"/>
      <c r="G49" s="181"/>
      <c r="H49" s="181">
        <f>'実質公債費比率（分子）の構造'!M$45</f>
        <v>3108</v>
      </c>
      <c r="I49" s="181"/>
      <c r="J49" s="181"/>
      <c r="K49" s="181">
        <f>'実質公債費比率（分子）の構造'!N$45</f>
        <v>3093</v>
      </c>
      <c r="L49" s="181"/>
      <c r="M49" s="181"/>
      <c r="N49" s="181">
        <f>'実質公債費比率（分子）の構造'!O$45</f>
        <v>3211</v>
      </c>
      <c r="O49" s="181"/>
      <c r="P49" s="181"/>
    </row>
    <row r="50" spans="1:16">
      <c r="A50" s="181" t="s">
        <v>71</v>
      </c>
      <c r="B50" s="181" t="e">
        <f>NA()</f>
        <v>#N/A</v>
      </c>
      <c r="C50" s="181">
        <f>IF(ISNUMBER('実質公債費比率（分子）の構造'!K$53),'実質公債費比率（分子）の構造'!K$53,NA())</f>
        <v>1368</v>
      </c>
      <c r="D50" s="181" t="e">
        <f>NA()</f>
        <v>#N/A</v>
      </c>
      <c r="E50" s="181" t="e">
        <f>NA()</f>
        <v>#N/A</v>
      </c>
      <c r="F50" s="181">
        <f>IF(ISNUMBER('実質公債費比率（分子）の構造'!L$53),'実質公債費比率（分子）の構造'!L$53,NA())</f>
        <v>1345</v>
      </c>
      <c r="G50" s="181" t="e">
        <f>NA()</f>
        <v>#N/A</v>
      </c>
      <c r="H50" s="181" t="e">
        <f>NA()</f>
        <v>#N/A</v>
      </c>
      <c r="I50" s="181">
        <f>IF(ISNUMBER('実質公債費比率（分子）の構造'!M$53),'実質公債費比率（分子）の構造'!M$53,NA())</f>
        <v>1296</v>
      </c>
      <c r="J50" s="181" t="e">
        <f>NA()</f>
        <v>#N/A</v>
      </c>
      <c r="K50" s="181" t="e">
        <f>NA()</f>
        <v>#N/A</v>
      </c>
      <c r="L50" s="181">
        <f>IF(ISNUMBER('実質公債費比率（分子）の構造'!N$53),'実質公債費比率（分子）の構造'!N$53,NA())</f>
        <v>1230</v>
      </c>
      <c r="M50" s="181" t="e">
        <f>NA()</f>
        <v>#N/A</v>
      </c>
      <c r="N50" s="181" t="e">
        <f>NA()</f>
        <v>#N/A</v>
      </c>
      <c r="O50" s="181">
        <f>IF(ISNUMBER('実質公債費比率（分子）の構造'!O$53),'実質公債費比率（分子）の構造'!O$53,NA())</f>
        <v>1256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29617</v>
      </c>
      <c r="E56" s="180"/>
      <c r="F56" s="180"/>
      <c r="G56" s="180">
        <f>'将来負担比率（分子）の構造'!J$52</f>
        <v>31089</v>
      </c>
      <c r="H56" s="180"/>
      <c r="I56" s="180"/>
      <c r="J56" s="180">
        <f>'将来負担比率（分子）の構造'!K$52</f>
        <v>33057</v>
      </c>
      <c r="K56" s="180"/>
      <c r="L56" s="180"/>
      <c r="M56" s="180">
        <f>'将来負担比率（分子）の構造'!L$52</f>
        <v>32751</v>
      </c>
      <c r="N56" s="180"/>
      <c r="O56" s="180"/>
      <c r="P56" s="180">
        <f>'将来負担比率（分子）の構造'!M$52</f>
        <v>32309</v>
      </c>
    </row>
    <row r="57" spans="1:16">
      <c r="A57" s="180" t="s">
        <v>42</v>
      </c>
      <c r="B57" s="180"/>
      <c r="C57" s="180"/>
      <c r="D57" s="180">
        <f>'将来負担比率（分子）の構造'!I$51</f>
        <v>3082</v>
      </c>
      <c r="E57" s="180"/>
      <c r="F57" s="180"/>
      <c r="G57" s="180">
        <f>'将来負担比率（分子）の構造'!J$51</f>
        <v>3025</v>
      </c>
      <c r="H57" s="180"/>
      <c r="I57" s="180"/>
      <c r="J57" s="180">
        <f>'将来負担比率（分子）の構造'!K$51</f>
        <v>3016</v>
      </c>
      <c r="K57" s="180"/>
      <c r="L57" s="180"/>
      <c r="M57" s="180">
        <f>'将来負担比率（分子）の構造'!L$51</f>
        <v>2992</v>
      </c>
      <c r="N57" s="180"/>
      <c r="O57" s="180"/>
      <c r="P57" s="180">
        <f>'将来負担比率（分子）の構造'!M$51</f>
        <v>2695</v>
      </c>
    </row>
    <row r="58" spans="1:16">
      <c r="A58" s="180" t="s">
        <v>41</v>
      </c>
      <c r="B58" s="180"/>
      <c r="C58" s="180"/>
      <c r="D58" s="180">
        <f>'将来負担比率（分子）の構造'!I$50</f>
        <v>4763</v>
      </c>
      <c r="E58" s="180"/>
      <c r="F58" s="180"/>
      <c r="G58" s="180">
        <f>'将来負担比率（分子）の構造'!J$50</f>
        <v>5453</v>
      </c>
      <c r="H58" s="180"/>
      <c r="I58" s="180"/>
      <c r="J58" s="180">
        <f>'将来負担比率（分子）の構造'!K$50</f>
        <v>5468</v>
      </c>
      <c r="K58" s="180"/>
      <c r="L58" s="180"/>
      <c r="M58" s="180">
        <f>'将来負担比率（分子）の構造'!L$50</f>
        <v>5322</v>
      </c>
      <c r="N58" s="180"/>
      <c r="O58" s="180"/>
      <c r="P58" s="180">
        <f>'将来負担比率（分子）の構造'!M$50</f>
        <v>5057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f>'将来負担比率（分子）の構造'!M$46</f>
        <v>0</v>
      </c>
      <c r="O61" s="180"/>
      <c r="P61" s="180"/>
    </row>
    <row r="62" spans="1:16">
      <c r="A62" s="180" t="s">
        <v>35</v>
      </c>
      <c r="B62" s="180">
        <f>'将来負担比率（分子）の構造'!I$45</f>
        <v>3713</v>
      </c>
      <c r="C62" s="180"/>
      <c r="D62" s="180"/>
      <c r="E62" s="180">
        <f>'将来負担比率（分子）の構造'!J$45</f>
        <v>3238</v>
      </c>
      <c r="F62" s="180"/>
      <c r="G62" s="180"/>
      <c r="H62" s="180">
        <f>'将来負担比率（分子）の構造'!K$45</f>
        <v>3183</v>
      </c>
      <c r="I62" s="180"/>
      <c r="J62" s="180"/>
      <c r="K62" s="180">
        <f>'将来負担比率（分子）の構造'!L$45</f>
        <v>3229</v>
      </c>
      <c r="L62" s="180"/>
      <c r="M62" s="180"/>
      <c r="N62" s="180">
        <f>'将来負担比率（分子）の構造'!M$45</f>
        <v>2936</v>
      </c>
      <c r="O62" s="180"/>
      <c r="P62" s="180"/>
    </row>
    <row r="63" spans="1:16">
      <c r="A63" s="180" t="s">
        <v>34</v>
      </c>
      <c r="B63" s="180">
        <f>'将来負担比率（分子）の構造'!I$44</f>
        <v>2734</v>
      </c>
      <c r="C63" s="180"/>
      <c r="D63" s="180"/>
      <c r="E63" s="180">
        <f>'将来負担比率（分子）の構造'!J$44</f>
        <v>3274</v>
      </c>
      <c r="F63" s="180"/>
      <c r="G63" s="180"/>
      <c r="H63" s="180">
        <f>'将来負担比率（分子）の構造'!K$44</f>
        <v>3091</v>
      </c>
      <c r="I63" s="180"/>
      <c r="J63" s="180"/>
      <c r="K63" s="180">
        <f>'将来負担比率（分子）の構造'!L$44</f>
        <v>2941</v>
      </c>
      <c r="L63" s="180"/>
      <c r="M63" s="180"/>
      <c r="N63" s="180">
        <f>'将来負担比率（分子）の構造'!M$44</f>
        <v>2760</v>
      </c>
      <c r="O63" s="180"/>
      <c r="P63" s="180"/>
    </row>
    <row r="64" spans="1:16">
      <c r="A64" s="180" t="s">
        <v>33</v>
      </c>
      <c r="B64" s="180">
        <f>'将来負担比率（分子）の構造'!I$43</f>
        <v>7570</v>
      </c>
      <c r="C64" s="180"/>
      <c r="D64" s="180"/>
      <c r="E64" s="180">
        <f>'将来負担比率（分子）の構造'!J$43</f>
        <v>7486</v>
      </c>
      <c r="F64" s="180"/>
      <c r="G64" s="180"/>
      <c r="H64" s="180">
        <f>'将来負担比率（分子）の構造'!K$43</f>
        <v>7347</v>
      </c>
      <c r="I64" s="180"/>
      <c r="J64" s="180"/>
      <c r="K64" s="180">
        <f>'将来負担比率（分子）の構造'!L$43</f>
        <v>7248</v>
      </c>
      <c r="L64" s="180"/>
      <c r="M64" s="180"/>
      <c r="N64" s="180">
        <f>'将来負担比率（分子）の構造'!M$43</f>
        <v>6696</v>
      </c>
      <c r="O64" s="180"/>
      <c r="P64" s="180"/>
    </row>
    <row r="65" spans="1:16">
      <c r="A65" s="180" t="s">
        <v>32</v>
      </c>
      <c r="B65" s="180">
        <f>'将来負担比率（分子）の構造'!I$42</f>
        <v>66</v>
      </c>
      <c r="C65" s="180"/>
      <c r="D65" s="180"/>
      <c r="E65" s="180">
        <f>'将来負担比率（分子）の構造'!J$42</f>
        <v>200</v>
      </c>
      <c r="F65" s="180"/>
      <c r="G65" s="180"/>
      <c r="H65" s="180">
        <f>'将来負担比率（分子）の構造'!K$42</f>
        <v>47</v>
      </c>
      <c r="I65" s="180"/>
      <c r="J65" s="180"/>
      <c r="K65" s="180">
        <f>'将来負担比率（分子）の構造'!L$42</f>
        <v>37</v>
      </c>
      <c r="L65" s="180"/>
      <c r="M65" s="180"/>
      <c r="N65" s="180">
        <f>'将来負担比率（分子）の構造'!M$42</f>
        <v>27</v>
      </c>
      <c r="O65" s="180"/>
      <c r="P65" s="180"/>
    </row>
    <row r="66" spans="1:16">
      <c r="A66" s="180" t="s">
        <v>31</v>
      </c>
      <c r="B66" s="180">
        <f>'将来負担比率（分子）の構造'!I$41</f>
        <v>35031</v>
      </c>
      <c r="C66" s="180"/>
      <c r="D66" s="180"/>
      <c r="E66" s="180">
        <f>'将来負担比率（分子）の構造'!J$41</f>
        <v>36034</v>
      </c>
      <c r="F66" s="180"/>
      <c r="G66" s="180"/>
      <c r="H66" s="180">
        <f>'将来負担比率（分子）の構造'!K$41</f>
        <v>38419</v>
      </c>
      <c r="I66" s="180"/>
      <c r="J66" s="180"/>
      <c r="K66" s="180">
        <f>'将来負担比率（分子）の構造'!L$41</f>
        <v>37970</v>
      </c>
      <c r="L66" s="180"/>
      <c r="M66" s="180"/>
      <c r="N66" s="180">
        <f>'将来負担比率（分子）の構造'!M$41</f>
        <v>37527</v>
      </c>
      <c r="O66" s="180"/>
      <c r="P66" s="180"/>
    </row>
    <row r="67" spans="1:16">
      <c r="A67" s="180" t="s">
        <v>75</v>
      </c>
      <c r="B67" s="180" t="e">
        <f>NA()</f>
        <v>#N/A</v>
      </c>
      <c r="C67" s="180">
        <f>IF(ISNUMBER('将来負担比率（分子）の構造'!I$53), IF('将来負担比率（分子）の構造'!I$53 &lt; 0, 0, '将来負担比率（分子）の構造'!I$53), NA())</f>
        <v>11651</v>
      </c>
      <c r="D67" s="180" t="e">
        <f>NA()</f>
        <v>#N/A</v>
      </c>
      <c r="E67" s="180" t="e">
        <f>NA()</f>
        <v>#N/A</v>
      </c>
      <c r="F67" s="180">
        <f>IF(ISNUMBER('将来負担比率（分子）の構造'!J$53), IF('将来負担比率（分子）の構造'!J$53 &lt; 0, 0, '将来負担比率（分子）の構造'!J$53), NA())</f>
        <v>10665</v>
      </c>
      <c r="G67" s="180" t="e">
        <f>NA()</f>
        <v>#N/A</v>
      </c>
      <c r="H67" s="180" t="e">
        <f>NA()</f>
        <v>#N/A</v>
      </c>
      <c r="I67" s="180">
        <f>IF(ISNUMBER('将来負担比率（分子）の構造'!K$53), IF('将来負担比率（分子）の構造'!K$53 &lt; 0, 0, '将来負担比率（分子）の構造'!K$53), NA())</f>
        <v>10546</v>
      </c>
      <c r="J67" s="180" t="e">
        <f>NA()</f>
        <v>#N/A</v>
      </c>
      <c r="K67" s="180" t="e">
        <f>NA()</f>
        <v>#N/A</v>
      </c>
      <c r="L67" s="180">
        <f>IF(ISNUMBER('将来負担比率（分子）の構造'!L$53), IF('将来負担比率（分子）の構造'!L$53 &lt; 0, 0, '将来負担比率（分子）の構造'!L$53), NA())</f>
        <v>10362</v>
      </c>
      <c r="M67" s="180" t="e">
        <f>NA()</f>
        <v>#N/A</v>
      </c>
      <c r="N67" s="180" t="e">
        <f>NA()</f>
        <v>#N/A</v>
      </c>
      <c r="O67" s="180">
        <f>IF(ISNUMBER('将来負担比率（分子）の構造'!M$53), IF('将来負担比率（分子）の構造'!M$53 &lt; 0, 0, '将来負担比率（分子）の構造'!M$53), NA())</f>
        <v>9886</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2948</v>
      </c>
      <c r="C72" s="184">
        <f>基金残高に係る経年分析!G55</f>
        <v>2952</v>
      </c>
      <c r="D72" s="184">
        <f>基金残高に係る経年分析!H55</f>
        <v>2556</v>
      </c>
    </row>
    <row r="73" spans="1:16">
      <c r="A73" s="183" t="s">
        <v>78</v>
      </c>
      <c r="B73" s="184">
        <f>基金残高に係る経年分析!F56</f>
        <v>60</v>
      </c>
      <c r="C73" s="184">
        <f>基金残高に係る経年分析!G56</f>
        <v>60</v>
      </c>
      <c r="D73" s="184">
        <f>基金残高に係る経年分析!H56</f>
        <v>60</v>
      </c>
    </row>
    <row r="74" spans="1:16">
      <c r="A74" s="183" t="s">
        <v>79</v>
      </c>
      <c r="B74" s="184">
        <f>基金残高に係る経年分析!F57</f>
        <v>3692</v>
      </c>
      <c r="C74" s="184">
        <f>基金残高に係る経年分析!G57</f>
        <v>3347</v>
      </c>
      <c r="D74" s="184">
        <f>基金残高に係る経年分析!H57</f>
        <v>3292</v>
      </c>
    </row>
  </sheetData>
  <sheetProtection algorithmName="SHA-512" hashValue="FNTQe6J5Mqffnt32QIb5Ib1a8lTM5Rrkc17TAQosnFKG33qSE6PnpkLeSS12/Kwq1mjlxWTGT1RVGjyGq+9b2w==" saltValue="KdcE38+xwpMh2DZZJUU7g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227</v>
      </c>
      <c r="C5" s="761"/>
      <c r="D5" s="761"/>
      <c r="E5" s="761"/>
      <c r="F5" s="761"/>
      <c r="G5" s="761"/>
      <c r="H5" s="761"/>
      <c r="I5" s="761"/>
      <c r="J5" s="761"/>
      <c r="K5" s="761"/>
      <c r="L5" s="761"/>
      <c r="M5" s="761"/>
      <c r="N5" s="761"/>
      <c r="O5" s="761"/>
      <c r="P5" s="761"/>
      <c r="Q5" s="762"/>
      <c r="R5" s="726">
        <v>9167560</v>
      </c>
      <c r="S5" s="727"/>
      <c r="T5" s="727"/>
      <c r="U5" s="727"/>
      <c r="V5" s="727"/>
      <c r="W5" s="727"/>
      <c r="X5" s="727"/>
      <c r="Y5" s="773"/>
      <c r="Z5" s="791">
        <v>34.200000000000003</v>
      </c>
      <c r="AA5" s="791"/>
      <c r="AB5" s="791"/>
      <c r="AC5" s="791"/>
      <c r="AD5" s="792">
        <v>8939755</v>
      </c>
      <c r="AE5" s="792"/>
      <c r="AF5" s="792"/>
      <c r="AG5" s="792"/>
      <c r="AH5" s="792"/>
      <c r="AI5" s="792"/>
      <c r="AJ5" s="792"/>
      <c r="AK5" s="792"/>
      <c r="AL5" s="774">
        <v>58.8</v>
      </c>
      <c r="AM5" s="743"/>
      <c r="AN5" s="743"/>
      <c r="AO5" s="775"/>
      <c r="AP5" s="760" t="s">
        <v>228</v>
      </c>
      <c r="AQ5" s="761"/>
      <c r="AR5" s="761"/>
      <c r="AS5" s="761"/>
      <c r="AT5" s="761"/>
      <c r="AU5" s="761"/>
      <c r="AV5" s="761"/>
      <c r="AW5" s="761"/>
      <c r="AX5" s="761"/>
      <c r="AY5" s="761"/>
      <c r="AZ5" s="761"/>
      <c r="BA5" s="761"/>
      <c r="BB5" s="761"/>
      <c r="BC5" s="761"/>
      <c r="BD5" s="761"/>
      <c r="BE5" s="761"/>
      <c r="BF5" s="762"/>
      <c r="BG5" s="661">
        <v>8933525</v>
      </c>
      <c r="BH5" s="664"/>
      <c r="BI5" s="664"/>
      <c r="BJ5" s="664"/>
      <c r="BK5" s="664"/>
      <c r="BL5" s="664"/>
      <c r="BM5" s="664"/>
      <c r="BN5" s="665"/>
      <c r="BO5" s="723">
        <v>97.4</v>
      </c>
      <c r="BP5" s="723"/>
      <c r="BQ5" s="723"/>
      <c r="BR5" s="723"/>
      <c r="BS5" s="724">
        <v>270543</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c r="B6" s="658" t="s">
        <v>232</v>
      </c>
      <c r="C6" s="659"/>
      <c r="D6" s="659"/>
      <c r="E6" s="659"/>
      <c r="F6" s="659"/>
      <c r="G6" s="659"/>
      <c r="H6" s="659"/>
      <c r="I6" s="659"/>
      <c r="J6" s="659"/>
      <c r="K6" s="659"/>
      <c r="L6" s="659"/>
      <c r="M6" s="659"/>
      <c r="N6" s="659"/>
      <c r="O6" s="659"/>
      <c r="P6" s="659"/>
      <c r="Q6" s="660"/>
      <c r="R6" s="661">
        <v>206118</v>
      </c>
      <c r="S6" s="664"/>
      <c r="T6" s="664"/>
      <c r="U6" s="664"/>
      <c r="V6" s="664"/>
      <c r="W6" s="664"/>
      <c r="X6" s="664"/>
      <c r="Y6" s="665"/>
      <c r="Z6" s="723">
        <v>0.8</v>
      </c>
      <c r="AA6" s="723"/>
      <c r="AB6" s="723"/>
      <c r="AC6" s="723"/>
      <c r="AD6" s="724">
        <v>206118</v>
      </c>
      <c r="AE6" s="724"/>
      <c r="AF6" s="724"/>
      <c r="AG6" s="724"/>
      <c r="AH6" s="724"/>
      <c r="AI6" s="724"/>
      <c r="AJ6" s="724"/>
      <c r="AK6" s="724"/>
      <c r="AL6" s="666">
        <v>1.4</v>
      </c>
      <c r="AM6" s="667"/>
      <c r="AN6" s="667"/>
      <c r="AO6" s="725"/>
      <c r="AP6" s="658" t="s">
        <v>233</v>
      </c>
      <c r="AQ6" s="659"/>
      <c r="AR6" s="659"/>
      <c r="AS6" s="659"/>
      <c r="AT6" s="659"/>
      <c r="AU6" s="659"/>
      <c r="AV6" s="659"/>
      <c r="AW6" s="659"/>
      <c r="AX6" s="659"/>
      <c r="AY6" s="659"/>
      <c r="AZ6" s="659"/>
      <c r="BA6" s="659"/>
      <c r="BB6" s="659"/>
      <c r="BC6" s="659"/>
      <c r="BD6" s="659"/>
      <c r="BE6" s="659"/>
      <c r="BF6" s="660"/>
      <c r="BG6" s="661">
        <v>8933525</v>
      </c>
      <c r="BH6" s="664"/>
      <c r="BI6" s="664"/>
      <c r="BJ6" s="664"/>
      <c r="BK6" s="664"/>
      <c r="BL6" s="664"/>
      <c r="BM6" s="664"/>
      <c r="BN6" s="665"/>
      <c r="BO6" s="723">
        <v>97.4</v>
      </c>
      <c r="BP6" s="723"/>
      <c r="BQ6" s="723"/>
      <c r="BR6" s="723"/>
      <c r="BS6" s="724">
        <v>270543</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232988</v>
      </c>
      <c r="CS6" s="664"/>
      <c r="CT6" s="664"/>
      <c r="CU6" s="664"/>
      <c r="CV6" s="664"/>
      <c r="CW6" s="664"/>
      <c r="CX6" s="664"/>
      <c r="CY6" s="665"/>
      <c r="CZ6" s="774">
        <v>0.9</v>
      </c>
      <c r="DA6" s="743"/>
      <c r="DB6" s="743"/>
      <c r="DC6" s="777"/>
      <c r="DD6" s="669" t="s">
        <v>175</v>
      </c>
      <c r="DE6" s="664"/>
      <c r="DF6" s="664"/>
      <c r="DG6" s="664"/>
      <c r="DH6" s="664"/>
      <c r="DI6" s="664"/>
      <c r="DJ6" s="664"/>
      <c r="DK6" s="664"/>
      <c r="DL6" s="664"/>
      <c r="DM6" s="664"/>
      <c r="DN6" s="664"/>
      <c r="DO6" s="664"/>
      <c r="DP6" s="665"/>
      <c r="DQ6" s="669">
        <v>232988</v>
      </c>
      <c r="DR6" s="664"/>
      <c r="DS6" s="664"/>
      <c r="DT6" s="664"/>
      <c r="DU6" s="664"/>
      <c r="DV6" s="664"/>
      <c r="DW6" s="664"/>
      <c r="DX6" s="664"/>
      <c r="DY6" s="664"/>
      <c r="DZ6" s="664"/>
      <c r="EA6" s="664"/>
      <c r="EB6" s="664"/>
      <c r="EC6" s="704"/>
    </row>
    <row r="7" spans="2:143" ht="11.25" customHeight="1">
      <c r="B7" s="658" t="s">
        <v>235</v>
      </c>
      <c r="C7" s="659"/>
      <c r="D7" s="659"/>
      <c r="E7" s="659"/>
      <c r="F7" s="659"/>
      <c r="G7" s="659"/>
      <c r="H7" s="659"/>
      <c r="I7" s="659"/>
      <c r="J7" s="659"/>
      <c r="K7" s="659"/>
      <c r="L7" s="659"/>
      <c r="M7" s="659"/>
      <c r="N7" s="659"/>
      <c r="O7" s="659"/>
      <c r="P7" s="659"/>
      <c r="Q7" s="660"/>
      <c r="R7" s="661">
        <v>18795</v>
      </c>
      <c r="S7" s="664"/>
      <c r="T7" s="664"/>
      <c r="U7" s="664"/>
      <c r="V7" s="664"/>
      <c r="W7" s="664"/>
      <c r="X7" s="664"/>
      <c r="Y7" s="665"/>
      <c r="Z7" s="723">
        <v>0.1</v>
      </c>
      <c r="AA7" s="723"/>
      <c r="AB7" s="723"/>
      <c r="AC7" s="723"/>
      <c r="AD7" s="724">
        <v>18795</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4227287</v>
      </c>
      <c r="BH7" s="664"/>
      <c r="BI7" s="664"/>
      <c r="BJ7" s="664"/>
      <c r="BK7" s="664"/>
      <c r="BL7" s="664"/>
      <c r="BM7" s="664"/>
      <c r="BN7" s="665"/>
      <c r="BO7" s="723">
        <v>46.1</v>
      </c>
      <c r="BP7" s="723"/>
      <c r="BQ7" s="723"/>
      <c r="BR7" s="723"/>
      <c r="BS7" s="724">
        <v>270543</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2587558</v>
      </c>
      <c r="CS7" s="664"/>
      <c r="CT7" s="664"/>
      <c r="CU7" s="664"/>
      <c r="CV7" s="664"/>
      <c r="CW7" s="664"/>
      <c r="CX7" s="664"/>
      <c r="CY7" s="665"/>
      <c r="CZ7" s="723">
        <v>10.1</v>
      </c>
      <c r="DA7" s="723"/>
      <c r="DB7" s="723"/>
      <c r="DC7" s="723"/>
      <c r="DD7" s="669">
        <v>67221</v>
      </c>
      <c r="DE7" s="664"/>
      <c r="DF7" s="664"/>
      <c r="DG7" s="664"/>
      <c r="DH7" s="664"/>
      <c r="DI7" s="664"/>
      <c r="DJ7" s="664"/>
      <c r="DK7" s="664"/>
      <c r="DL7" s="664"/>
      <c r="DM7" s="664"/>
      <c r="DN7" s="664"/>
      <c r="DO7" s="664"/>
      <c r="DP7" s="665"/>
      <c r="DQ7" s="669">
        <v>1795861</v>
      </c>
      <c r="DR7" s="664"/>
      <c r="DS7" s="664"/>
      <c r="DT7" s="664"/>
      <c r="DU7" s="664"/>
      <c r="DV7" s="664"/>
      <c r="DW7" s="664"/>
      <c r="DX7" s="664"/>
      <c r="DY7" s="664"/>
      <c r="DZ7" s="664"/>
      <c r="EA7" s="664"/>
      <c r="EB7" s="664"/>
      <c r="EC7" s="704"/>
    </row>
    <row r="8" spans="2:143" ht="11.25" customHeight="1">
      <c r="B8" s="658" t="s">
        <v>238</v>
      </c>
      <c r="C8" s="659"/>
      <c r="D8" s="659"/>
      <c r="E8" s="659"/>
      <c r="F8" s="659"/>
      <c r="G8" s="659"/>
      <c r="H8" s="659"/>
      <c r="I8" s="659"/>
      <c r="J8" s="659"/>
      <c r="K8" s="659"/>
      <c r="L8" s="659"/>
      <c r="M8" s="659"/>
      <c r="N8" s="659"/>
      <c r="O8" s="659"/>
      <c r="P8" s="659"/>
      <c r="Q8" s="660"/>
      <c r="R8" s="661">
        <v>39121</v>
      </c>
      <c r="S8" s="664"/>
      <c r="T8" s="664"/>
      <c r="U8" s="664"/>
      <c r="V8" s="664"/>
      <c r="W8" s="664"/>
      <c r="X8" s="664"/>
      <c r="Y8" s="665"/>
      <c r="Z8" s="723">
        <v>0.1</v>
      </c>
      <c r="AA8" s="723"/>
      <c r="AB8" s="723"/>
      <c r="AC8" s="723"/>
      <c r="AD8" s="724">
        <v>39121</v>
      </c>
      <c r="AE8" s="724"/>
      <c r="AF8" s="724"/>
      <c r="AG8" s="724"/>
      <c r="AH8" s="724"/>
      <c r="AI8" s="724"/>
      <c r="AJ8" s="724"/>
      <c r="AK8" s="724"/>
      <c r="AL8" s="666">
        <v>0.3</v>
      </c>
      <c r="AM8" s="667"/>
      <c r="AN8" s="667"/>
      <c r="AO8" s="725"/>
      <c r="AP8" s="658" t="s">
        <v>239</v>
      </c>
      <c r="AQ8" s="659"/>
      <c r="AR8" s="659"/>
      <c r="AS8" s="659"/>
      <c r="AT8" s="659"/>
      <c r="AU8" s="659"/>
      <c r="AV8" s="659"/>
      <c r="AW8" s="659"/>
      <c r="AX8" s="659"/>
      <c r="AY8" s="659"/>
      <c r="AZ8" s="659"/>
      <c r="BA8" s="659"/>
      <c r="BB8" s="659"/>
      <c r="BC8" s="659"/>
      <c r="BD8" s="659"/>
      <c r="BE8" s="659"/>
      <c r="BF8" s="660"/>
      <c r="BG8" s="661">
        <v>107297</v>
      </c>
      <c r="BH8" s="664"/>
      <c r="BI8" s="664"/>
      <c r="BJ8" s="664"/>
      <c r="BK8" s="664"/>
      <c r="BL8" s="664"/>
      <c r="BM8" s="664"/>
      <c r="BN8" s="665"/>
      <c r="BO8" s="723">
        <v>1.2</v>
      </c>
      <c r="BP8" s="723"/>
      <c r="BQ8" s="723"/>
      <c r="BR8" s="723"/>
      <c r="BS8" s="669" t="s">
        <v>240</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8482218</v>
      </c>
      <c r="CS8" s="664"/>
      <c r="CT8" s="664"/>
      <c r="CU8" s="664"/>
      <c r="CV8" s="664"/>
      <c r="CW8" s="664"/>
      <c r="CX8" s="664"/>
      <c r="CY8" s="665"/>
      <c r="CZ8" s="723">
        <v>33</v>
      </c>
      <c r="DA8" s="723"/>
      <c r="DB8" s="723"/>
      <c r="DC8" s="723"/>
      <c r="DD8" s="669">
        <v>90079</v>
      </c>
      <c r="DE8" s="664"/>
      <c r="DF8" s="664"/>
      <c r="DG8" s="664"/>
      <c r="DH8" s="664"/>
      <c r="DI8" s="664"/>
      <c r="DJ8" s="664"/>
      <c r="DK8" s="664"/>
      <c r="DL8" s="664"/>
      <c r="DM8" s="664"/>
      <c r="DN8" s="664"/>
      <c r="DO8" s="664"/>
      <c r="DP8" s="665"/>
      <c r="DQ8" s="669">
        <v>4907269</v>
      </c>
      <c r="DR8" s="664"/>
      <c r="DS8" s="664"/>
      <c r="DT8" s="664"/>
      <c r="DU8" s="664"/>
      <c r="DV8" s="664"/>
      <c r="DW8" s="664"/>
      <c r="DX8" s="664"/>
      <c r="DY8" s="664"/>
      <c r="DZ8" s="664"/>
      <c r="EA8" s="664"/>
      <c r="EB8" s="664"/>
      <c r="EC8" s="704"/>
    </row>
    <row r="9" spans="2:143" ht="11.25" customHeight="1">
      <c r="B9" s="658" t="s">
        <v>242</v>
      </c>
      <c r="C9" s="659"/>
      <c r="D9" s="659"/>
      <c r="E9" s="659"/>
      <c r="F9" s="659"/>
      <c r="G9" s="659"/>
      <c r="H9" s="659"/>
      <c r="I9" s="659"/>
      <c r="J9" s="659"/>
      <c r="K9" s="659"/>
      <c r="L9" s="659"/>
      <c r="M9" s="659"/>
      <c r="N9" s="659"/>
      <c r="O9" s="659"/>
      <c r="P9" s="659"/>
      <c r="Q9" s="660"/>
      <c r="R9" s="661">
        <v>28691</v>
      </c>
      <c r="S9" s="664"/>
      <c r="T9" s="664"/>
      <c r="U9" s="664"/>
      <c r="V9" s="664"/>
      <c r="W9" s="664"/>
      <c r="X9" s="664"/>
      <c r="Y9" s="665"/>
      <c r="Z9" s="723">
        <v>0.1</v>
      </c>
      <c r="AA9" s="723"/>
      <c r="AB9" s="723"/>
      <c r="AC9" s="723"/>
      <c r="AD9" s="724">
        <v>28691</v>
      </c>
      <c r="AE9" s="724"/>
      <c r="AF9" s="724"/>
      <c r="AG9" s="724"/>
      <c r="AH9" s="724"/>
      <c r="AI9" s="724"/>
      <c r="AJ9" s="724"/>
      <c r="AK9" s="724"/>
      <c r="AL9" s="666">
        <v>0.2</v>
      </c>
      <c r="AM9" s="667"/>
      <c r="AN9" s="667"/>
      <c r="AO9" s="725"/>
      <c r="AP9" s="658" t="s">
        <v>243</v>
      </c>
      <c r="AQ9" s="659"/>
      <c r="AR9" s="659"/>
      <c r="AS9" s="659"/>
      <c r="AT9" s="659"/>
      <c r="AU9" s="659"/>
      <c r="AV9" s="659"/>
      <c r="AW9" s="659"/>
      <c r="AX9" s="659"/>
      <c r="AY9" s="659"/>
      <c r="AZ9" s="659"/>
      <c r="BA9" s="659"/>
      <c r="BB9" s="659"/>
      <c r="BC9" s="659"/>
      <c r="BD9" s="659"/>
      <c r="BE9" s="659"/>
      <c r="BF9" s="660"/>
      <c r="BG9" s="661">
        <v>2637340</v>
      </c>
      <c r="BH9" s="664"/>
      <c r="BI9" s="664"/>
      <c r="BJ9" s="664"/>
      <c r="BK9" s="664"/>
      <c r="BL9" s="664"/>
      <c r="BM9" s="664"/>
      <c r="BN9" s="665"/>
      <c r="BO9" s="723">
        <v>28.8</v>
      </c>
      <c r="BP9" s="723"/>
      <c r="BQ9" s="723"/>
      <c r="BR9" s="723"/>
      <c r="BS9" s="669" t="s">
        <v>175</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2614367</v>
      </c>
      <c r="CS9" s="664"/>
      <c r="CT9" s="664"/>
      <c r="CU9" s="664"/>
      <c r="CV9" s="664"/>
      <c r="CW9" s="664"/>
      <c r="CX9" s="664"/>
      <c r="CY9" s="665"/>
      <c r="CZ9" s="723">
        <v>10.199999999999999</v>
      </c>
      <c r="DA9" s="723"/>
      <c r="DB9" s="723"/>
      <c r="DC9" s="723"/>
      <c r="DD9" s="669">
        <v>173238</v>
      </c>
      <c r="DE9" s="664"/>
      <c r="DF9" s="664"/>
      <c r="DG9" s="664"/>
      <c r="DH9" s="664"/>
      <c r="DI9" s="664"/>
      <c r="DJ9" s="664"/>
      <c r="DK9" s="664"/>
      <c r="DL9" s="664"/>
      <c r="DM9" s="664"/>
      <c r="DN9" s="664"/>
      <c r="DO9" s="664"/>
      <c r="DP9" s="665"/>
      <c r="DQ9" s="669">
        <v>2173652</v>
      </c>
      <c r="DR9" s="664"/>
      <c r="DS9" s="664"/>
      <c r="DT9" s="664"/>
      <c r="DU9" s="664"/>
      <c r="DV9" s="664"/>
      <c r="DW9" s="664"/>
      <c r="DX9" s="664"/>
      <c r="DY9" s="664"/>
      <c r="DZ9" s="664"/>
      <c r="EA9" s="664"/>
      <c r="EB9" s="664"/>
      <c r="EC9" s="704"/>
    </row>
    <row r="10" spans="2:143" ht="11.25" customHeight="1">
      <c r="B10" s="658" t="s">
        <v>245</v>
      </c>
      <c r="C10" s="659"/>
      <c r="D10" s="659"/>
      <c r="E10" s="659"/>
      <c r="F10" s="659"/>
      <c r="G10" s="659"/>
      <c r="H10" s="659"/>
      <c r="I10" s="659"/>
      <c r="J10" s="659"/>
      <c r="K10" s="659"/>
      <c r="L10" s="659"/>
      <c r="M10" s="659"/>
      <c r="N10" s="659"/>
      <c r="O10" s="659"/>
      <c r="P10" s="659"/>
      <c r="Q10" s="660"/>
      <c r="R10" s="661" t="s">
        <v>175</v>
      </c>
      <c r="S10" s="664"/>
      <c r="T10" s="664"/>
      <c r="U10" s="664"/>
      <c r="V10" s="664"/>
      <c r="W10" s="664"/>
      <c r="X10" s="664"/>
      <c r="Y10" s="665"/>
      <c r="Z10" s="723" t="s">
        <v>240</v>
      </c>
      <c r="AA10" s="723"/>
      <c r="AB10" s="723"/>
      <c r="AC10" s="723"/>
      <c r="AD10" s="724" t="s">
        <v>240</v>
      </c>
      <c r="AE10" s="724"/>
      <c r="AF10" s="724"/>
      <c r="AG10" s="724"/>
      <c r="AH10" s="724"/>
      <c r="AI10" s="724"/>
      <c r="AJ10" s="724"/>
      <c r="AK10" s="724"/>
      <c r="AL10" s="666" t="s">
        <v>240</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192707</v>
      </c>
      <c r="BH10" s="664"/>
      <c r="BI10" s="664"/>
      <c r="BJ10" s="664"/>
      <c r="BK10" s="664"/>
      <c r="BL10" s="664"/>
      <c r="BM10" s="664"/>
      <c r="BN10" s="665"/>
      <c r="BO10" s="723">
        <v>2.1</v>
      </c>
      <c r="BP10" s="723"/>
      <c r="BQ10" s="723"/>
      <c r="BR10" s="723"/>
      <c r="BS10" s="669" t="s">
        <v>175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46739</v>
      </c>
      <c r="CS10" s="664"/>
      <c r="CT10" s="664"/>
      <c r="CU10" s="664"/>
      <c r="CV10" s="664"/>
      <c r="CW10" s="664"/>
      <c r="CX10" s="664"/>
      <c r="CY10" s="665"/>
      <c r="CZ10" s="723">
        <v>0.2</v>
      </c>
      <c r="DA10" s="723"/>
      <c r="DB10" s="723"/>
      <c r="DC10" s="723"/>
      <c r="DD10" s="669" t="s">
        <v>175</v>
      </c>
      <c r="DE10" s="664"/>
      <c r="DF10" s="664"/>
      <c r="DG10" s="664"/>
      <c r="DH10" s="664"/>
      <c r="DI10" s="664"/>
      <c r="DJ10" s="664"/>
      <c r="DK10" s="664"/>
      <c r="DL10" s="664"/>
      <c r="DM10" s="664"/>
      <c r="DN10" s="664"/>
      <c r="DO10" s="664"/>
      <c r="DP10" s="665"/>
      <c r="DQ10" s="669">
        <v>15525</v>
      </c>
      <c r="DR10" s="664"/>
      <c r="DS10" s="664"/>
      <c r="DT10" s="664"/>
      <c r="DU10" s="664"/>
      <c r="DV10" s="664"/>
      <c r="DW10" s="664"/>
      <c r="DX10" s="664"/>
      <c r="DY10" s="664"/>
      <c r="DZ10" s="664"/>
      <c r="EA10" s="664"/>
      <c r="EB10" s="664"/>
      <c r="EC10" s="704"/>
    </row>
    <row r="11" spans="2:143" ht="11.25" customHeight="1">
      <c r="B11" s="658" t="s">
        <v>248</v>
      </c>
      <c r="C11" s="659"/>
      <c r="D11" s="659"/>
      <c r="E11" s="659"/>
      <c r="F11" s="659"/>
      <c r="G11" s="659"/>
      <c r="H11" s="659"/>
      <c r="I11" s="659"/>
      <c r="J11" s="659"/>
      <c r="K11" s="659"/>
      <c r="L11" s="659"/>
      <c r="M11" s="659"/>
      <c r="N11" s="659"/>
      <c r="O11" s="659"/>
      <c r="P11" s="659"/>
      <c r="Q11" s="660"/>
      <c r="R11" s="661" t="s">
        <v>240</v>
      </c>
      <c r="S11" s="664"/>
      <c r="T11" s="664"/>
      <c r="U11" s="664"/>
      <c r="V11" s="664"/>
      <c r="W11" s="664"/>
      <c r="X11" s="664"/>
      <c r="Y11" s="665"/>
      <c r="Z11" s="723" t="s">
        <v>240</v>
      </c>
      <c r="AA11" s="723"/>
      <c r="AB11" s="723"/>
      <c r="AC11" s="723"/>
      <c r="AD11" s="724" t="s">
        <v>175</v>
      </c>
      <c r="AE11" s="724"/>
      <c r="AF11" s="724"/>
      <c r="AG11" s="724"/>
      <c r="AH11" s="724"/>
      <c r="AI11" s="724"/>
      <c r="AJ11" s="724"/>
      <c r="AK11" s="724"/>
      <c r="AL11" s="666" t="s">
        <v>240</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1289943</v>
      </c>
      <c r="BH11" s="664"/>
      <c r="BI11" s="664"/>
      <c r="BJ11" s="664"/>
      <c r="BK11" s="664"/>
      <c r="BL11" s="664"/>
      <c r="BM11" s="664"/>
      <c r="BN11" s="665"/>
      <c r="BO11" s="723">
        <v>14.1</v>
      </c>
      <c r="BP11" s="723"/>
      <c r="BQ11" s="723"/>
      <c r="BR11" s="723"/>
      <c r="BS11" s="669">
        <v>270543</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1648264</v>
      </c>
      <c r="CS11" s="664"/>
      <c r="CT11" s="664"/>
      <c r="CU11" s="664"/>
      <c r="CV11" s="664"/>
      <c r="CW11" s="664"/>
      <c r="CX11" s="664"/>
      <c r="CY11" s="665"/>
      <c r="CZ11" s="723">
        <v>6.4</v>
      </c>
      <c r="DA11" s="723"/>
      <c r="DB11" s="723"/>
      <c r="DC11" s="723"/>
      <c r="DD11" s="669">
        <v>1187187</v>
      </c>
      <c r="DE11" s="664"/>
      <c r="DF11" s="664"/>
      <c r="DG11" s="664"/>
      <c r="DH11" s="664"/>
      <c r="DI11" s="664"/>
      <c r="DJ11" s="664"/>
      <c r="DK11" s="664"/>
      <c r="DL11" s="664"/>
      <c r="DM11" s="664"/>
      <c r="DN11" s="664"/>
      <c r="DO11" s="664"/>
      <c r="DP11" s="665"/>
      <c r="DQ11" s="669">
        <v>484345</v>
      </c>
      <c r="DR11" s="664"/>
      <c r="DS11" s="664"/>
      <c r="DT11" s="664"/>
      <c r="DU11" s="664"/>
      <c r="DV11" s="664"/>
      <c r="DW11" s="664"/>
      <c r="DX11" s="664"/>
      <c r="DY11" s="664"/>
      <c r="DZ11" s="664"/>
      <c r="EA11" s="664"/>
      <c r="EB11" s="664"/>
      <c r="EC11" s="704"/>
    </row>
    <row r="12" spans="2:143" ht="11.25" customHeight="1">
      <c r="B12" s="658" t="s">
        <v>251</v>
      </c>
      <c r="C12" s="659"/>
      <c r="D12" s="659"/>
      <c r="E12" s="659"/>
      <c r="F12" s="659"/>
      <c r="G12" s="659"/>
      <c r="H12" s="659"/>
      <c r="I12" s="659"/>
      <c r="J12" s="659"/>
      <c r="K12" s="659"/>
      <c r="L12" s="659"/>
      <c r="M12" s="659"/>
      <c r="N12" s="659"/>
      <c r="O12" s="659"/>
      <c r="P12" s="659"/>
      <c r="Q12" s="660"/>
      <c r="R12" s="661">
        <v>1161425</v>
      </c>
      <c r="S12" s="664"/>
      <c r="T12" s="664"/>
      <c r="U12" s="664"/>
      <c r="V12" s="664"/>
      <c r="W12" s="664"/>
      <c r="X12" s="664"/>
      <c r="Y12" s="665"/>
      <c r="Z12" s="723">
        <v>4.3</v>
      </c>
      <c r="AA12" s="723"/>
      <c r="AB12" s="723"/>
      <c r="AC12" s="723"/>
      <c r="AD12" s="724">
        <v>1161425</v>
      </c>
      <c r="AE12" s="724"/>
      <c r="AF12" s="724"/>
      <c r="AG12" s="724"/>
      <c r="AH12" s="724"/>
      <c r="AI12" s="724"/>
      <c r="AJ12" s="724"/>
      <c r="AK12" s="724"/>
      <c r="AL12" s="666">
        <v>7.6</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4045842</v>
      </c>
      <c r="BH12" s="664"/>
      <c r="BI12" s="664"/>
      <c r="BJ12" s="664"/>
      <c r="BK12" s="664"/>
      <c r="BL12" s="664"/>
      <c r="BM12" s="664"/>
      <c r="BN12" s="665"/>
      <c r="BO12" s="723">
        <v>44.1</v>
      </c>
      <c r="BP12" s="723"/>
      <c r="BQ12" s="723"/>
      <c r="BR12" s="723"/>
      <c r="BS12" s="669" t="s">
        <v>240</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375024</v>
      </c>
      <c r="CS12" s="664"/>
      <c r="CT12" s="664"/>
      <c r="CU12" s="664"/>
      <c r="CV12" s="664"/>
      <c r="CW12" s="664"/>
      <c r="CX12" s="664"/>
      <c r="CY12" s="665"/>
      <c r="CZ12" s="723">
        <v>1.5</v>
      </c>
      <c r="DA12" s="723"/>
      <c r="DB12" s="723"/>
      <c r="DC12" s="723"/>
      <c r="DD12" s="669">
        <v>4522</v>
      </c>
      <c r="DE12" s="664"/>
      <c r="DF12" s="664"/>
      <c r="DG12" s="664"/>
      <c r="DH12" s="664"/>
      <c r="DI12" s="664"/>
      <c r="DJ12" s="664"/>
      <c r="DK12" s="664"/>
      <c r="DL12" s="664"/>
      <c r="DM12" s="664"/>
      <c r="DN12" s="664"/>
      <c r="DO12" s="664"/>
      <c r="DP12" s="665"/>
      <c r="DQ12" s="669">
        <v>197446</v>
      </c>
      <c r="DR12" s="664"/>
      <c r="DS12" s="664"/>
      <c r="DT12" s="664"/>
      <c r="DU12" s="664"/>
      <c r="DV12" s="664"/>
      <c r="DW12" s="664"/>
      <c r="DX12" s="664"/>
      <c r="DY12" s="664"/>
      <c r="DZ12" s="664"/>
      <c r="EA12" s="664"/>
      <c r="EB12" s="664"/>
      <c r="EC12" s="704"/>
    </row>
    <row r="13" spans="2:143" ht="11.25" customHeight="1">
      <c r="B13" s="658" t="s">
        <v>254</v>
      </c>
      <c r="C13" s="659"/>
      <c r="D13" s="659"/>
      <c r="E13" s="659"/>
      <c r="F13" s="659"/>
      <c r="G13" s="659"/>
      <c r="H13" s="659"/>
      <c r="I13" s="659"/>
      <c r="J13" s="659"/>
      <c r="K13" s="659"/>
      <c r="L13" s="659"/>
      <c r="M13" s="659"/>
      <c r="N13" s="659"/>
      <c r="O13" s="659"/>
      <c r="P13" s="659"/>
      <c r="Q13" s="660"/>
      <c r="R13" s="661" t="s">
        <v>175</v>
      </c>
      <c r="S13" s="664"/>
      <c r="T13" s="664"/>
      <c r="U13" s="664"/>
      <c r="V13" s="664"/>
      <c r="W13" s="664"/>
      <c r="X13" s="664"/>
      <c r="Y13" s="665"/>
      <c r="Z13" s="723" t="s">
        <v>175</v>
      </c>
      <c r="AA13" s="723"/>
      <c r="AB13" s="723"/>
      <c r="AC13" s="723"/>
      <c r="AD13" s="724" t="s">
        <v>175</v>
      </c>
      <c r="AE13" s="724"/>
      <c r="AF13" s="724"/>
      <c r="AG13" s="724"/>
      <c r="AH13" s="724"/>
      <c r="AI13" s="724"/>
      <c r="AJ13" s="724"/>
      <c r="AK13" s="724"/>
      <c r="AL13" s="666" t="s">
        <v>175</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4038350</v>
      </c>
      <c r="BH13" s="664"/>
      <c r="BI13" s="664"/>
      <c r="BJ13" s="664"/>
      <c r="BK13" s="664"/>
      <c r="BL13" s="664"/>
      <c r="BM13" s="664"/>
      <c r="BN13" s="665"/>
      <c r="BO13" s="723">
        <v>44.1</v>
      </c>
      <c r="BP13" s="723"/>
      <c r="BQ13" s="723"/>
      <c r="BR13" s="723"/>
      <c r="BS13" s="669" t="s">
        <v>240</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1828426</v>
      </c>
      <c r="CS13" s="664"/>
      <c r="CT13" s="664"/>
      <c r="CU13" s="664"/>
      <c r="CV13" s="664"/>
      <c r="CW13" s="664"/>
      <c r="CX13" s="664"/>
      <c r="CY13" s="665"/>
      <c r="CZ13" s="723">
        <v>7.1</v>
      </c>
      <c r="DA13" s="723"/>
      <c r="DB13" s="723"/>
      <c r="DC13" s="723"/>
      <c r="DD13" s="669">
        <v>741798</v>
      </c>
      <c r="DE13" s="664"/>
      <c r="DF13" s="664"/>
      <c r="DG13" s="664"/>
      <c r="DH13" s="664"/>
      <c r="DI13" s="664"/>
      <c r="DJ13" s="664"/>
      <c r="DK13" s="664"/>
      <c r="DL13" s="664"/>
      <c r="DM13" s="664"/>
      <c r="DN13" s="664"/>
      <c r="DO13" s="664"/>
      <c r="DP13" s="665"/>
      <c r="DQ13" s="669">
        <v>1150100</v>
      </c>
      <c r="DR13" s="664"/>
      <c r="DS13" s="664"/>
      <c r="DT13" s="664"/>
      <c r="DU13" s="664"/>
      <c r="DV13" s="664"/>
      <c r="DW13" s="664"/>
      <c r="DX13" s="664"/>
      <c r="DY13" s="664"/>
      <c r="DZ13" s="664"/>
      <c r="EA13" s="664"/>
      <c r="EB13" s="664"/>
      <c r="EC13" s="704"/>
    </row>
    <row r="14" spans="2:143" ht="11.25" customHeight="1">
      <c r="B14" s="658" t="s">
        <v>257</v>
      </c>
      <c r="C14" s="659"/>
      <c r="D14" s="659"/>
      <c r="E14" s="659"/>
      <c r="F14" s="659"/>
      <c r="G14" s="659"/>
      <c r="H14" s="659"/>
      <c r="I14" s="659"/>
      <c r="J14" s="659"/>
      <c r="K14" s="659"/>
      <c r="L14" s="659"/>
      <c r="M14" s="659"/>
      <c r="N14" s="659"/>
      <c r="O14" s="659"/>
      <c r="P14" s="659"/>
      <c r="Q14" s="660"/>
      <c r="R14" s="661" t="s">
        <v>175</v>
      </c>
      <c r="S14" s="664"/>
      <c r="T14" s="664"/>
      <c r="U14" s="664"/>
      <c r="V14" s="664"/>
      <c r="W14" s="664"/>
      <c r="X14" s="664"/>
      <c r="Y14" s="665"/>
      <c r="Z14" s="723" t="s">
        <v>175</v>
      </c>
      <c r="AA14" s="723"/>
      <c r="AB14" s="723"/>
      <c r="AC14" s="723"/>
      <c r="AD14" s="724" t="s">
        <v>175</v>
      </c>
      <c r="AE14" s="724"/>
      <c r="AF14" s="724"/>
      <c r="AG14" s="724"/>
      <c r="AH14" s="724"/>
      <c r="AI14" s="724"/>
      <c r="AJ14" s="724"/>
      <c r="AK14" s="724"/>
      <c r="AL14" s="666" t="s">
        <v>175</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227639</v>
      </c>
      <c r="BH14" s="664"/>
      <c r="BI14" s="664"/>
      <c r="BJ14" s="664"/>
      <c r="BK14" s="664"/>
      <c r="BL14" s="664"/>
      <c r="BM14" s="664"/>
      <c r="BN14" s="665"/>
      <c r="BO14" s="723">
        <v>2.5</v>
      </c>
      <c r="BP14" s="723"/>
      <c r="BQ14" s="723"/>
      <c r="BR14" s="723"/>
      <c r="BS14" s="669" t="s">
        <v>175</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978845</v>
      </c>
      <c r="CS14" s="664"/>
      <c r="CT14" s="664"/>
      <c r="CU14" s="664"/>
      <c r="CV14" s="664"/>
      <c r="CW14" s="664"/>
      <c r="CX14" s="664"/>
      <c r="CY14" s="665"/>
      <c r="CZ14" s="723">
        <v>3.8</v>
      </c>
      <c r="DA14" s="723"/>
      <c r="DB14" s="723"/>
      <c r="DC14" s="723"/>
      <c r="DD14" s="669">
        <v>75846</v>
      </c>
      <c r="DE14" s="664"/>
      <c r="DF14" s="664"/>
      <c r="DG14" s="664"/>
      <c r="DH14" s="664"/>
      <c r="DI14" s="664"/>
      <c r="DJ14" s="664"/>
      <c r="DK14" s="664"/>
      <c r="DL14" s="664"/>
      <c r="DM14" s="664"/>
      <c r="DN14" s="664"/>
      <c r="DO14" s="664"/>
      <c r="DP14" s="665"/>
      <c r="DQ14" s="669">
        <v>938896</v>
      </c>
      <c r="DR14" s="664"/>
      <c r="DS14" s="664"/>
      <c r="DT14" s="664"/>
      <c r="DU14" s="664"/>
      <c r="DV14" s="664"/>
      <c r="DW14" s="664"/>
      <c r="DX14" s="664"/>
      <c r="DY14" s="664"/>
      <c r="DZ14" s="664"/>
      <c r="EA14" s="664"/>
      <c r="EB14" s="664"/>
      <c r="EC14" s="704"/>
    </row>
    <row r="15" spans="2:143" ht="11.25" customHeight="1">
      <c r="B15" s="658" t="s">
        <v>260</v>
      </c>
      <c r="C15" s="659"/>
      <c r="D15" s="659"/>
      <c r="E15" s="659"/>
      <c r="F15" s="659"/>
      <c r="G15" s="659"/>
      <c r="H15" s="659"/>
      <c r="I15" s="659"/>
      <c r="J15" s="659"/>
      <c r="K15" s="659"/>
      <c r="L15" s="659"/>
      <c r="M15" s="659"/>
      <c r="N15" s="659"/>
      <c r="O15" s="659"/>
      <c r="P15" s="659"/>
      <c r="Q15" s="660"/>
      <c r="R15" s="661">
        <v>69695</v>
      </c>
      <c r="S15" s="664"/>
      <c r="T15" s="664"/>
      <c r="U15" s="664"/>
      <c r="V15" s="664"/>
      <c r="W15" s="664"/>
      <c r="X15" s="664"/>
      <c r="Y15" s="665"/>
      <c r="Z15" s="723">
        <v>0.3</v>
      </c>
      <c r="AA15" s="723"/>
      <c r="AB15" s="723"/>
      <c r="AC15" s="723"/>
      <c r="AD15" s="724">
        <v>69695</v>
      </c>
      <c r="AE15" s="724"/>
      <c r="AF15" s="724"/>
      <c r="AG15" s="724"/>
      <c r="AH15" s="724"/>
      <c r="AI15" s="724"/>
      <c r="AJ15" s="724"/>
      <c r="AK15" s="724"/>
      <c r="AL15" s="666">
        <v>0.5</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432757</v>
      </c>
      <c r="BH15" s="664"/>
      <c r="BI15" s="664"/>
      <c r="BJ15" s="664"/>
      <c r="BK15" s="664"/>
      <c r="BL15" s="664"/>
      <c r="BM15" s="664"/>
      <c r="BN15" s="665"/>
      <c r="BO15" s="723">
        <v>4.7</v>
      </c>
      <c r="BP15" s="723"/>
      <c r="BQ15" s="723"/>
      <c r="BR15" s="723"/>
      <c r="BS15" s="669" t="s">
        <v>175</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3556236</v>
      </c>
      <c r="CS15" s="664"/>
      <c r="CT15" s="664"/>
      <c r="CU15" s="664"/>
      <c r="CV15" s="664"/>
      <c r="CW15" s="664"/>
      <c r="CX15" s="664"/>
      <c r="CY15" s="665"/>
      <c r="CZ15" s="723">
        <v>13.8</v>
      </c>
      <c r="DA15" s="723"/>
      <c r="DB15" s="723"/>
      <c r="DC15" s="723"/>
      <c r="DD15" s="669">
        <v>1224717</v>
      </c>
      <c r="DE15" s="664"/>
      <c r="DF15" s="664"/>
      <c r="DG15" s="664"/>
      <c r="DH15" s="664"/>
      <c r="DI15" s="664"/>
      <c r="DJ15" s="664"/>
      <c r="DK15" s="664"/>
      <c r="DL15" s="664"/>
      <c r="DM15" s="664"/>
      <c r="DN15" s="664"/>
      <c r="DO15" s="664"/>
      <c r="DP15" s="665"/>
      <c r="DQ15" s="669">
        <v>2288380</v>
      </c>
      <c r="DR15" s="664"/>
      <c r="DS15" s="664"/>
      <c r="DT15" s="664"/>
      <c r="DU15" s="664"/>
      <c r="DV15" s="664"/>
      <c r="DW15" s="664"/>
      <c r="DX15" s="664"/>
      <c r="DY15" s="664"/>
      <c r="DZ15" s="664"/>
      <c r="EA15" s="664"/>
      <c r="EB15" s="664"/>
      <c r="EC15" s="704"/>
    </row>
    <row r="16" spans="2:143" ht="11.25" customHeight="1">
      <c r="B16" s="658" t="s">
        <v>263</v>
      </c>
      <c r="C16" s="659"/>
      <c r="D16" s="659"/>
      <c r="E16" s="659"/>
      <c r="F16" s="659"/>
      <c r="G16" s="659"/>
      <c r="H16" s="659"/>
      <c r="I16" s="659"/>
      <c r="J16" s="659"/>
      <c r="K16" s="659"/>
      <c r="L16" s="659"/>
      <c r="M16" s="659"/>
      <c r="N16" s="659"/>
      <c r="O16" s="659"/>
      <c r="P16" s="659"/>
      <c r="Q16" s="660"/>
      <c r="R16" s="661" t="s">
        <v>175</v>
      </c>
      <c r="S16" s="664"/>
      <c r="T16" s="664"/>
      <c r="U16" s="664"/>
      <c r="V16" s="664"/>
      <c r="W16" s="664"/>
      <c r="X16" s="664"/>
      <c r="Y16" s="665"/>
      <c r="Z16" s="723" t="s">
        <v>240</v>
      </c>
      <c r="AA16" s="723"/>
      <c r="AB16" s="723"/>
      <c r="AC16" s="723"/>
      <c r="AD16" s="724" t="s">
        <v>175</v>
      </c>
      <c r="AE16" s="724"/>
      <c r="AF16" s="724"/>
      <c r="AG16" s="724"/>
      <c r="AH16" s="724"/>
      <c r="AI16" s="724"/>
      <c r="AJ16" s="724"/>
      <c r="AK16" s="724"/>
      <c r="AL16" s="666" t="s">
        <v>175</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240</v>
      </c>
      <c r="BP16" s="723"/>
      <c r="BQ16" s="723"/>
      <c r="BR16" s="723"/>
      <c r="BS16" s="669" t="s">
        <v>175</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50651</v>
      </c>
      <c r="CS16" s="664"/>
      <c r="CT16" s="664"/>
      <c r="CU16" s="664"/>
      <c r="CV16" s="664"/>
      <c r="CW16" s="664"/>
      <c r="CX16" s="664"/>
      <c r="CY16" s="665"/>
      <c r="CZ16" s="723">
        <v>0.2</v>
      </c>
      <c r="DA16" s="723"/>
      <c r="DB16" s="723"/>
      <c r="DC16" s="723"/>
      <c r="DD16" s="669" t="s">
        <v>240</v>
      </c>
      <c r="DE16" s="664"/>
      <c r="DF16" s="664"/>
      <c r="DG16" s="664"/>
      <c r="DH16" s="664"/>
      <c r="DI16" s="664"/>
      <c r="DJ16" s="664"/>
      <c r="DK16" s="664"/>
      <c r="DL16" s="664"/>
      <c r="DM16" s="664"/>
      <c r="DN16" s="664"/>
      <c r="DO16" s="664"/>
      <c r="DP16" s="665"/>
      <c r="DQ16" s="669">
        <v>20018</v>
      </c>
      <c r="DR16" s="664"/>
      <c r="DS16" s="664"/>
      <c r="DT16" s="664"/>
      <c r="DU16" s="664"/>
      <c r="DV16" s="664"/>
      <c r="DW16" s="664"/>
      <c r="DX16" s="664"/>
      <c r="DY16" s="664"/>
      <c r="DZ16" s="664"/>
      <c r="EA16" s="664"/>
      <c r="EB16" s="664"/>
      <c r="EC16" s="704"/>
    </row>
    <row r="17" spans="2:133" ht="11.25" customHeight="1">
      <c r="B17" s="658" t="s">
        <v>266</v>
      </c>
      <c r="C17" s="659"/>
      <c r="D17" s="659"/>
      <c r="E17" s="659"/>
      <c r="F17" s="659"/>
      <c r="G17" s="659"/>
      <c r="H17" s="659"/>
      <c r="I17" s="659"/>
      <c r="J17" s="659"/>
      <c r="K17" s="659"/>
      <c r="L17" s="659"/>
      <c r="M17" s="659"/>
      <c r="N17" s="659"/>
      <c r="O17" s="659"/>
      <c r="P17" s="659"/>
      <c r="Q17" s="660"/>
      <c r="R17" s="661">
        <v>34180</v>
      </c>
      <c r="S17" s="664"/>
      <c r="T17" s="664"/>
      <c r="U17" s="664"/>
      <c r="V17" s="664"/>
      <c r="W17" s="664"/>
      <c r="X17" s="664"/>
      <c r="Y17" s="665"/>
      <c r="Z17" s="723">
        <v>0.1</v>
      </c>
      <c r="AA17" s="723"/>
      <c r="AB17" s="723"/>
      <c r="AC17" s="723"/>
      <c r="AD17" s="724">
        <v>34180</v>
      </c>
      <c r="AE17" s="724"/>
      <c r="AF17" s="724"/>
      <c r="AG17" s="724"/>
      <c r="AH17" s="724"/>
      <c r="AI17" s="724"/>
      <c r="AJ17" s="724"/>
      <c r="AK17" s="724"/>
      <c r="AL17" s="666">
        <v>0.2</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175</v>
      </c>
      <c r="BH17" s="664"/>
      <c r="BI17" s="664"/>
      <c r="BJ17" s="664"/>
      <c r="BK17" s="664"/>
      <c r="BL17" s="664"/>
      <c r="BM17" s="664"/>
      <c r="BN17" s="665"/>
      <c r="BO17" s="723" t="s">
        <v>175</v>
      </c>
      <c r="BP17" s="723"/>
      <c r="BQ17" s="723"/>
      <c r="BR17" s="723"/>
      <c r="BS17" s="669" t="s">
        <v>240</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3217782</v>
      </c>
      <c r="CS17" s="664"/>
      <c r="CT17" s="664"/>
      <c r="CU17" s="664"/>
      <c r="CV17" s="664"/>
      <c r="CW17" s="664"/>
      <c r="CX17" s="664"/>
      <c r="CY17" s="665"/>
      <c r="CZ17" s="723">
        <v>12.5</v>
      </c>
      <c r="DA17" s="723"/>
      <c r="DB17" s="723"/>
      <c r="DC17" s="723"/>
      <c r="DD17" s="669" t="s">
        <v>240</v>
      </c>
      <c r="DE17" s="664"/>
      <c r="DF17" s="664"/>
      <c r="DG17" s="664"/>
      <c r="DH17" s="664"/>
      <c r="DI17" s="664"/>
      <c r="DJ17" s="664"/>
      <c r="DK17" s="664"/>
      <c r="DL17" s="664"/>
      <c r="DM17" s="664"/>
      <c r="DN17" s="664"/>
      <c r="DO17" s="664"/>
      <c r="DP17" s="665"/>
      <c r="DQ17" s="669">
        <v>3164016</v>
      </c>
      <c r="DR17" s="664"/>
      <c r="DS17" s="664"/>
      <c r="DT17" s="664"/>
      <c r="DU17" s="664"/>
      <c r="DV17" s="664"/>
      <c r="DW17" s="664"/>
      <c r="DX17" s="664"/>
      <c r="DY17" s="664"/>
      <c r="DZ17" s="664"/>
      <c r="EA17" s="664"/>
      <c r="EB17" s="664"/>
      <c r="EC17" s="704"/>
    </row>
    <row r="18" spans="2:133" ht="11.25" customHeight="1">
      <c r="B18" s="658" t="s">
        <v>269</v>
      </c>
      <c r="C18" s="659"/>
      <c r="D18" s="659"/>
      <c r="E18" s="659"/>
      <c r="F18" s="659"/>
      <c r="G18" s="659"/>
      <c r="H18" s="659"/>
      <c r="I18" s="659"/>
      <c r="J18" s="659"/>
      <c r="K18" s="659"/>
      <c r="L18" s="659"/>
      <c r="M18" s="659"/>
      <c r="N18" s="659"/>
      <c r="O18" s="659"/>
      <c r="P18" s="659"/>
      <c r="Q18" s="660"/>
      <c r="R18" s="661">
        <v>5315156</v>
      </c>
      <c r="S18" s="664"/>
      <c r="T18" s="664"/>
      <c r="U18" s="664"/>
      <c r="V18" s="664"/>
      <c r="W18" s="664"/>
      <c r="X18" s="664"/>
      <c r="Y18" s="665"/>
      <c r="Z18" s="723">
        <v>19.8</v>
      </c>
      <c r="AA18" s="723"/>
      <c r="AB18" s="723"/>
      <c r="AC18" s="723"/>
      <c r="AD18" s="724">
        <v>4595955</v>
      </c>
      <c r="AE18" s="724"/>
      <c r="AF18" s="724"/>
      <c r="AG18" s="724"/>
      <c r="AH18" s="724"/>
      <c r="AI18" s="724"/>
      <c r="AJ18" s="724"/>
      <c r="AK18" s="724"/>
      <c r="AL18" s="666">
        <v>30.2</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175</v>
      </c>
      <c r="BH18" s="664"/>
      <c r="BI18" s="664"/>
      <c r="BJ18" s="664"/>
      <c r="BK18" s="664"/>
      <c r="BL18" s="664"/>
      <c r="BM18" s="664"/>
      <c r="BN18" s="665"/>
      <c r="BO18" s="723" t="s">
        <v>175</v>
      </c>
      <c r="BP18" s="723"/>
      <c r="BQ18" s="723"/>
      <c r="BR18" s="723"/>
      <c r="BS18" s="669" t="s">
        <v>175</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v>60000</v>
      </c>
      <c r="CS18" s="664"/>
      <c r="CT18" s="664"/>
      <c r="CU18" s="664"/>
      <c r="CV18" s="664"/>
      <c r="CW18" s="664"/>
      <c r="CX18" s="664"/>
      <c r="CY18" s="665"/>
      <c r="CZ18" s="723">
        <v>0.2</v>
      </c>
      <c r="DA18" s="723"/>
      <c r="DB18" s="723"/>
      <c r="DC18" s="723"/>
      <c r="DD18" s="669" t="s">
        <v>240</v>
      </c>
      <c r="DE18" s="664"/>
      <c r="DF18" s="664"/>
      <c r="DG18" s="664"/>
      <c r="DH18" s="664"/>
      <c r="DI18" s="664"/>
      <c r="DJ18" s="664"/>
      <c r="DK18" s="664"/>
      <c r="DL18" s="664"/>
      <c r="DM18" s="664"/>
      <c r="DN18" s="664"/>
      <c r="DO18" s="664"/>
      <c r="DP18" s="665"/>
      <c r="DQ18" s="669">
        <v>60000</v>
      </c>
      <c r="DR18" s="664"/>
      <c r="DS18" s="664"/>
      <c r="DT18" s="664"/>
      <c r="DU18" s="664"/>
      <c r="DV18" s="664"/>
      <c r="DW18" s="664"/>
      <c r="DX18" s="664"/>
      <c r="DY18" s="664"/>
      <c r="DZ18" s="664"/>
      <c r="EA18" s="664"/>
      <c r="EB18" s="664"/>
      <c r="EC18" s="704"/>
    </row>
    <row r="19" spans="2:133" ht="11.25" customHeight="1">
      <c r="B19" s="658" t="s">
        <v>272</v>
      </c>
      <c r="C19" s="659"/>
      <c r="D19" s="659"/>
      <c r="E19" s="659"/>
      <c r="F19" s="659"/>
      <c r="G19" s="659"/>
      <c r="H19" s="659"/>
      <c r="I19" s="659"/>
      <c r="J19" s="659"/>
      <c r="K19" s="659"/>
      <c r="L19" s="659"/>
      <c r="M19" s="659"/>
      <c r="N19" s="659"/>
      <c r="O19" s="659"/>
      <c r="P19" s="659"/>
      <c r="Q19" s="660"/>
      <c r="R19" s="661">
        <v>4595955</v>
      </c>
      <c r="S19" s="664"/>
      <c r="T19" s="664"/>
      <c r="U19" s="664"/>
      <c r="V19" s="664"/>
      <c r="W19" s="664"/>
      <c r="X19" s="664"/>
      <c r="Y19" s="665"/>
      <c r="Z19" s="723">
        <v>17.100000000000001</v>
      </c>
      <c r="AA19" s="723"/>
      <c r="AB19" s="723"/>
      <c r="AC19" s="723"/>
      <c r="AD19" s="724">
        <v>4595955</v>
      </c>
      <c r="AE19" s="724"/>
      <c r="AF19" s="724"/>
      <c r="AG19" s="724"/>
      <c r="AH19" s="724"/>
      <c r="AI19" s="724"/>
      <c r="AJ19" s="724"/>
      <c r="AK19" s="724"/>
      <c r="AL19" s="666">
        <v>30.2</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234035</v>
      </c>
      <c r="BH19" s="664"/>
      <c r="BI19" s="664"/>
      <c r="BJ19" s="664"/>
      <c r="BK19" s="664"/>
      <c r="BL19" s="664"/>
      <c r="BM19" s="664"/>
      <c r="BN19" s="665"/>
      <c r="BO19" s="723">
        <v>2.6</v>
      </c>
      <c r="BP19" s="723"/>
      <c r="BQ19" s="723"/>
      <c r="BR19" s="723"/>
      <c r="BS19" s="669" t="s">
        <v>175</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175</v>
      </c>
      <c r="CS19" s="664"/>
      <c r="CT19" s="664"/>
      <c r="CU19" s="664"/>
      <c r="CV19" s="664"/>
      <c r="CW19" s="664"/>
      <c r="CX19" s="664"/>
      <c r="CY19" s="665"/>
      <c r="CZ19" s="723" t="s">
        <v>240</v>
      </c>
      <c r="DA19" s="723"/>
      <c r="DB19" s="723"/>
      <c r="DC19" s="723"/>
      <c r="DD19" s="669" t="s">
        <v>240</v>
      </c>
      <c r="DE19" s="664"/>
      <c r="DF19" s="664"/>
      <c r="DG19" s="664"/>
      <c r="DH19" s="664"/>
      <c r="DI19" s="664"/>
      <c r="DJ19" s="664"/>
      <c r="DK19" s="664"/>
      <c r="DL19" s="664"/>
      <c r="DM19" s="664"/>
      <c r="DN19" s="664"/>
      <c r="DO19" s="664"/>
      <c r="DP19" s="665"/>
      <c r="DQ19" s="669" t="s">
        <v>175</v>
      </c>
      <c r="DR19" s="664"/>
      <c r="DS19" s="664"/>
      <c r="DT19" s="664"/>
      <c r="DU19" s="664"/>
      <c r="DV19" s="664"/>
      <c r="DW19" s="664"/>
      <c r="DX19" s="664"/>
      <c r="DY19" s="664"/>
      <c r="DZ19" s="664"/>
      <c r="EA19" s="664"/>
      <c r="EB19" s="664"/>
      <c r="EC19" s="704"/>
    </row>
    <row r="20" spans="2:133" ht="11.25" customHeight="1">
      <c r="B20" s="658" t="s">
        <v>275</v>
      </c>
      <c r="C20" s="659"/>
      <c r="D20" s="659"/>
      <c r="E20" s="659"/>
      <c r="F20" s="659"/>
      <c r="G20" s="659"/>
      <c r="H20" s="659"/>
      <c r="I20" s="659"/>
      <c r="J20" s="659"/>
      <c r="K20" s="659"/>
      <c r="L20" s="659"/>
      <c r="M20" s="659"/>
      <c r="N20" s="659"/>
      <c r="O20" s="659"/>
      <c r="P20" s="659"/>
      <c r="Q20" s="660"/>
      <c r="R20" s="661">
        <v>719182</v>
      </c>
      <c r="S20" s="664"/>
      <c r="T20" s="664"/>
      <c r="U20" s="664"/>
      <c r="V20" s="664"/>
      <c r="W20" s="664"/>
      <c r="X20" s="664"/>
      <c r="Y20" s="665"/>
      <c r="Z20" s="723">
        <v>2.7</v>
      </c>
      <c r="AA20" s="723"/>
      <c r="AB20" s="723"/>
      <c r="AC20" s="723"/>
      <c r="AD20" s="724" t="s">
        <v>175</v>
      </c>
      <c r="AE20" s="724"/>
      <c r="AF20" s="724"/>
      <c r="AG20" s="724"/>
      <c r="AH20" s="724"/>
      <c r="AI20" s="724"/>
      <c r="AJ20" s="724"/>
      <c r="AK20" s="724"/>
      <c r="AL20" s="666" t="s">
        <v>175</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234035</v>
      </c>
      <c r="BH20" s="664"/>
      <c r="BI20" s="664"/>
      <c r="BJ20" s="664"/>
      <c r="BK20" s="664"/>
      <c r="BL20" s="664"/>
      <c r="BM20" s="664"/>
      <c r="BN20" s="665"/>
      <c r="BO20" s="723">
        <v>2.6</v>
      </c>
      <c r="BP20" s="723"/>
      <c r="BQ20" s="723"/>
      <c r="BR20" s="723"/>
      <c r="BS20" s="669" t="s">
        <v>240</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25679098</v>
      </c>
      <c r="CS20" s="664"/>
      <c r="CT20" s="664"/>
      <c r="CU20" s="664"/>
      <c r="CV20" s="664"/>
      <c r="CW20" s="664"/>
      <c r="CX20" s="664"/>
      <c r="CY20" s="665"/>
      <c r="CZ20" s="723">
        <v>100</v>
      </c>
      <c r="DA20" s="723"/>
      <c r="DB20" s="723"/>
      <c r="DC20" s="723"/>
      <c r="DD20" s="669">
        <v>3564608</v>
      </c>
      <c r="DE20" s="664"/>
      <c r="DF20" s="664"/>
      <c r="DG20" s="664"/>
      <c r="DH20" s="664"/>
      <c r="DI20" s="664"/>
      <c r="DJ20" s="664"/>
      <c r="DK20" s="664"/>
      <c r="DL20" s="664"/>
      <c r="DM20" s="664"/>
      <c r="DN20" s="664"/>
      <c r="DO20" s="664"/>
      <c r="DP20" s="665"/>
      <c r="DQ20" s="669">
        <v>17428496</v>
      </c>
      <c r="DR20" s="664"/>
      <c r="DS20" s="664"/>
      <c r="DT20" s="664"/>
      <c r="DU20" s="664"/>
      <c r="DV20" s="664"/>
      <c r="DW20" s="664"/>
      <c r="DX20" s="664"/>
      <c r="DY20" s="664"/>
      <c r="DZ20" s="664"/>
      <c r="EA20" s="664"/>
      <c r="EB20" s="664"/>
      <c r="EC20" s="704"/>
    </row>
    <row r="21" spans="2:133" ht="11.25" customHeight="1">
      <c r="B21" s="658" t="s">
        <v>278</v>
      </c>
      <c r="C21" s="659"/>
      <c r="D21" s="659"/>
      <c r="E21" s="659"/>
      <c r="F21" s="659"/>
      <c r="G21" s="659"/>
      <c r="H21" s="659"/>
      <c r="I21" s="659"/>
      <c r="J21" s="659"/>
      <c r="K21" s="659"/>
      <c r="L21" s="659"/>
      <c r="M21" s="659"/>
      <c r="N21" s="659"/>
      <c r="O21" s="659"/>
      <c r="P21" s="659"/>
      <c r="Q21" s="660"/>
      <c r="R21" s="661">
        <v>19</v>
      </c>
      <c r="S21" s="664"/>
      <c r="T21" s="664"/>
      <c r="U21" s="664"/>
      <c r="V21" s="664"/>
      <c r="W21" s="664"/>
      <c r="X21" s="664"/>
      <c r="Y21" s="665"/>
      <c r="Z21" s="723">
        <v>0</v>
      </c>
      <c r="AA21" s="723"/>
      <c r="AB21" s="723"/>
      <c r="AC21" s="723"/>
      <c r="AD21" s="724" t="s">
        <v>175</v>
      </c>
      <c r="AE21" s="724"/>
      <c r="AF21" s="724"/>
      <c r="AG21" s="724"/>
      <c r="AH21" s="724"/>
      <c r="AI21" s="724"/>
      <c r="AJ21" s="724"/>
      <c r="AK21" s="724"/>
      <c r="AL21" s="666" t="s">
        <v>175</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6230</v>
      </c>
      <c r="BH21" s="664"/>
      <c r="BI21" s="664"/>
      <c r="BJ21" s="664"/>
      <c r="BK21" s="664"/>
      <c r="BL21" s="664"/>
      <c r="BM21" s="664"/>
      <c r="BN21" s="665"/>
      <c r="BO21" s="723">
        <v>0.1</v>
      </c>
      <c r="BP21" s="723"/>
      <c r="BQ21" s="723"/>
      <c r="BR21" s="723"/>
      <c r="BS21" s="669" t="s">
        <v>175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280</v>
      </c>
      <c r="C22" s="659"/>
      <c r="D22" s="659"/>
      <c r="E22" s="659"/>
      <c r="F22" s="659"/>
      <c r="G22" s="659"/>
      <c r="H22" s="659"/>
      <c r="I22" s="659"/>
      <c r="J22" s="659"/>
      <c r="K22" s="659"/>
      <c r="L22" s="659"/>
      <c r="M22" s="659"/>
      <c r="N22" s="659"/>
      <c r="O22" s="659"/>
      <c r="P22" s="659"/>
      <c r="Q22" s="660"/>
      <c r="R22" s="661">
        <v>16040741</v>
      </c>
      <c r="S22" s="664"/>
      <c r="T22" s="664"/>
      <c r="U22" s="664"/>
      <c r="V22" s="664"/>
      <c r="W22" s="664"/>
      <c r="X22" s="664"/>
      <c r="Y22" s="665"/>
      <c r="Z22" s="723">
        <v>59.8</v>
      </c>
      <c r="AA22" s="723"/>
      <c r="AB22" s="723"/>
      <c r="AC22" s="723"/>
      <c r="AD22" s="724">
        <v>15093735</v>
      </c>
      <c r="AE22" s="724"/>
      <c r="AF22" s="724"/>
      <c r="AG22" s="724"/>
      <c r="AH22" s="724"/>
      <c r="AI22" s="724"/>
      <c r="AJ22" s="724"/>
      <c r="AK22" s="724"/>
      <c r="AL22" s="666">
        <v>99.3</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175</v>
      </c>
      <c r="BH22" s="664"/>
      <c r="BI22" s="664"/>
      <c r="BJ22" s="664"/>
      <c r="BK22" s="664"/>
      <c r="BL22" s="664"/>
      <c r="BM22" s="664"/>
      <c r="BN22" s="665"/>
      <c r="BO22" s="723" t="s">
        <v>240</v>
      </c>
      <c r="BP22" s="723"/>
      <c r="BQ22" s="723"/>
      <c r="BR22" s="723"/>
      <c r="BS22" s="669" t="s">
        <v>240</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283</v>
      </c>
      <c r="C23" s="659"/>
      <c r="D23" s="659"/>
      <c r="E23" s="659"/>
      <c r="F23" s="659"/>
      <c r="G23" s="659"/>
      <c r="H23" s="659"/>
      <c r="I23" s="659"/>
      <c r="J23" s="659"/>
      <c r="K23" s="659"/>
      <c r="L23" s="659"/>
      <c r="M23" s="659"/>
      <c r="N23" s="659"/>
      <c r="O23" s="659"/>
      <c r="P23" s="659"/>
      <c r="Q23" s="660"/>
      <c r="R23" s="661">
        <v>8251</v>
      </c>
      <c r="S23" s="664"/>
      <c r="T23" s="664"/>
      <c r="U23" s="664"/>
      <c r="V23" s="664"/>
      <c r="W23" s="664"/>
      <c r="X23" s="664"/>
      <c r="Y23" s="665"/>
      <c r="Z23" s="723">
        <v>0</v>
      </c>
      <c r="AA23" s="723"/>
      <c r="AB23" s="723"/>
      <c r="AC23" s="723"/>
      <c r="AD23" s="724">
        <v>8251</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227805</v>
      </c>
      <c r="BH23" s="664"/>
      <c r="BI23" s="664"/>
      <c r="BJ23" s="664"/>
      <c r="BK23" s="664"/>
      <c r="BL23" s="664"/>
      <c r="BM23" s="664"/>
      <c r="BN23" s="665"/>
      <c r="BO23" s="723">
        <v>2.5</v>
      </c>
      <c r="BP23" s="723"/>
      <c r="BQ23" s="723"/>
      <c r="BR23" s="723"/>
      <c r="BS23" s="669" t="s">
        <v>175</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c r="B24" s="658" t="s">
        <v>290</v>
      </c>
      <c r="C24" s="659"/>
      <c r="D24" s="659"/>
      <c r="E24" s="659"/>
      <c r="F24" s="659"/>
      <c r="G24" s="659"/>
      <c r="H24" s="659"/>
      <c r="I24" s="659"/>
      <c r="J24" s="659"/>
      <c r="K24" s="659"/>
      <c r="L24" s="659"/>
      <c r="M24" s="659"/>
      <c r="N24" s="659"/>
      <c r="O24" s="659"/>
      <c r="P24" s="659"/>
      <c r="Q24" s="660"/>
      <c r="R24" s="661">
        <v>428237</v>
      </c>
      <c r="S24" s="664"/>
      <c r="T24" s="664"/>
      <c r="U24" s="664"/>
      <c r="V24" s="664"/>
      <c r="W24" s="664"/>
      <c r="X24" s="664"/>
      <c r="Y24" s="665"/>
      <c r="Z24" s="723">
        <v>1.6</v>
      </c>
      <c r="AA24" s="723"/>
      <c r="AB24" s="723"/>
      <c r="AC24" s="723"/>
      <c r="AD24" s="724">
        <v>20714</v>
      </c>
      <c r="AE24" s="724"/>
      <c r="AF24" s="724"/>
      <c r="AG24" s="724"/>
      <c r="AH24" s="724"/>
      <c r="AI24" s="724"/>
      <c r="AJ24" s="724"/>
      <c r="AK24" s="724"/>
      <c r="AL24" s="666">
        <v>0.1</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175</v>
      </c>
      <c r="BH24" s="664"/>
      <c r="BI24" s="664"/>
      <c r="BJ24" s="664"/>
      <c r="BK24" s="664"/>
      <c r="BL24" s="664"/>
      <c r="BM24" s="664"/>
      <c r="BN24" s="665"/>
      <c r="BO24" s="723" t="s">
        <v>175</v>
      </c>
      <c r="BP24" s="723"/>
      <c r="BQ24" s="723"/>
      <c r="BR24" s="723"/>
      <c r="BS24" s="669" t="s">
        <v>240</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11490348</v>
      </c>
      <c r="CS24" s="727"/>
      <c r="CT24" s="727"/>
      <c r="CU24" s="727"/>
      <c r="CV24" s="727"/>
      <c r="CW24" s="727"/>
      <c r="CX24" s="727"/>
      <c r="CY24" s="773"/>
      <c r="CZ24" s="774">
        <v>44.7</v>
      </c>
      <c r="DA24" s="743"/>
      <c r="DB24" s="743"/>
      <c r="DC24" s="777"/>
      <c r="DD24" s="772">
        <v>8072747</v>
      </c>
      <c r="DE24" s="727"/>
      <c r="DF24" s="727"/>
      <c r="DG24" s="727"/>
      <c r="DH24" s="727"/>
      <c r="DI24" s="727"/>
      <c r="DJ24" s="727"/>
      <c r="DK24" s="773"/>
      <c r="DL24" s="772">
        <v>7953547</v>
      </c>
      <c r="DM24" s="727"/>
      <c r="DN24" s="727"/>
      <c r="DO24" s="727"/>
      <c r="DP24" s="727"/>
      <c r="DQ24" s="727"/>
      <c r="DR24" s="727"/>
      <c r="DS24" s="727"/>
      <c r="DT24" s="727"/>
      <c r="DU24" s="727"/>
      <c r="DV24" s="773"/>
      <c r="DW24" s="774">
        <v>49.4</v>
      </c>
      <c r="DX24" s="743"/>
      <c r="DY24" s="743"/>
      <c r="DZ24" s="743"/>
      <c r="EA24" s="743"/>
      <c r="EB24" s="743"/>
      <c r="EC24" s="775"/>
    </row>
    <row r="25" spans="2:133" ht="11.25" customHeight="1">
      <c r="B25" s="658" t="s">
        <v>293</v>
      </c>
      <c r="C25" s="659"/>
      <c r="D25" s="659"/>
      <c r="E25" s="659"/>
      <c r="F25" s="659"/>
      <c r="G25" s="659"/>
      <c r="H25" s="659"/>
      <c r="I25" s="659"/>
      <c r="J25" s="659"/>
      <c r="K25" s="659"/>
      <c r="L25" s="659"/>
      <c r="M25" s="659"/>
      <c r="N25" s="659"/>
      <c r="O25" s="659"/>
      <c r="P25" s="659"/>
      <c r="Q25" s="660"/>
      <c r="R25" s="661">
        <v>368269</v>
      </c>
      <c r="S25" s="664"/>
      <c r="T25" s="664"/>
      <c r="U25" s="664"/>
      <c r="V25" s="664"/>
      <c r="W25" s="664"/>
      <c r="X25" s="664"/>
      <c r="Y25" s="665"/>
      <c r="Z25" s="723">
        <v>1.4</v>
      </c>
      <c r="AA25" s="723"/>
      <c r="AB25" s="723"/>
      <c r="AC25" s="723"/>
      <c r="AD25" s="724">
        <v>12175</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240</v>
      </c>
      <c r="BH25" s="664"/>
      <c r="BI25" s="664"/>
      <c r="BJ25" s="664"/>
      <c r="BK25" s="664"/>
      <c r="BL25" s="664"/>
      <c r="BM25" s="664"/>
      <c r="BN25" s="665"/>
      <c r="BO25" s="723" t="s">
        <v>240</v>
      </c>
      <c r="BP25" s="723"/>
      <c r="BQ25" s="723"/>
      <c r="BR25" s="723"/>
      <c r="BS25" s="669" t="s">
        <v>240</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3540800</v>
      </c>
      <c r="CS25" s="662"/>
      <c r="CT25" s="662"/>
      <c r="CU25" s="662"/>
      <c r="CV25" s="662"/>
      <c r="CW25" s="662"/>
      <c r="CX25" s="662"/>
      <c r="CY25" s="663"/>
      <c r="CZ25" s="666">
        <v>13.8</v>
      </c>
      <c r="DA25" s="695"/>
      <c r="DB25" s="695"/>
      <c r="DC25" s="696"/>
      <c r="DD25" s="669">
        <v>3127459</v>
      </c>
      <c r="DE25" s="662"/>
      <c r="DF25" s="662"/>
      <c r="DG25" s="662"/>
      <c r="DH25" s="662"/>
      <c r="DI25" s="662"/>
      <c r="DJ25" s="662"/>
      <c r="DK25" s="663"/>
      <c r="DL25" s="669">
        <v>3014891</v>
      </c>
      <c r="DM25" s="662"/>
      <c r="DN25" s="662"/>
      <c r="DO25" s="662"/>
      <c r="DP25" s="662"/>
      <c r="DQ25" s="662"/>
      <c r="DR25" s="662"/>
      <c r="DS25" s="662"/>
      <c r="DT25" s="662"/>
      <c r="DU25" s="662"/>
      <c r="DV25" s="663"/>
      <c r="DW25" s="666">
        <v>18.7</v>
      </c>
      <c r="DX25" s="695"/>
      <c r="DY25" s="695"/>
      <c r="DZ25" s="695"/>
      <c r="EA25" s="695"/>
      <c r="EB25" s="695"/>
      <c r="EC25" s="697"/>
    </row>
    <row r="26" spans="2:133" ht="11.25" customHeight="1">
      <c r="B26" s="658" t="s">
        <v>296</v>
      </c>
      <c r="C26" s="659"/>
      <c r="D26" s="659"/>
      <c r="E26" s="659"/>
      <c r="F26" s="659"/>
      <c r="G26" s="659"/>
      <c r="H26" s="659"/>
      <c r="I26" s="659"/>
      <c r="J26" s="659"/>
      <c r="K26" s="659"/>
      <c r="L26" s="659"/>
      <c r="M26" s="659"/>
      <c r="N26" s="659"/>
      <c r="O26" s="659"/>
      <c r="P26" s="659"/>
      <c r="Q26" s="660"/>
      <c r="R26" s="661">
        <v>136837</v>
      </c>
      <c r="S26" s="664"/>
      <c r="T26" s="664"/>
      <c r="U26" s="664"/>
      <c r="V26" s="664"/>
      <c r="W26" s="664"/>
      <c r="X26" s="664"/>
      <c r="Y26" s="665"/>
      <c r="Z26" s="723">
        <v>0.5</v>
      </c>
      <c r="AA26" s="723"/>
      <c r="AB26" s="723"/>
      <c r="AC26" s="723"/>
      <c r="AD26" s="724" t="s">
        <v>175</v>
      </c>
      <c r="AE26" s="724"/>
      <c r="AF26" s="724"/>
      <c r="AG26" s="724"/>
      <c r="AH26" s="724"/>
      <c r="AI26" s="724"/>
      <c r="AJ26" s="724"/>
      <c r="AK26" s="724"/>
      <c r="AL26" s="666" t="s">
        <v>240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240</v>
      </c>
      <c r="BP26" s="723"/>
      <c r="BQ26" s="723"/>
      <c r="BR26" s="723"/>
      <c r="BS26" s="669" t="s">
        <v>240</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2305710</v>
      </c>
      <c r="CS26" s="664"/>
      <c r="CT26" s="664"/>
      <c r="CU26" s="664"/>
      <c r="CV26" s="664"/>
      <c r="CW26" s="664"/>
      <c r="CX26" s="664"/>
      <c r="CY26" s="665"/>
      <c r="CZ26" s="666">
        <v>9</v>
      </c>
      <c r="DA26" s="695"/>
      <c r="DB26" s="695"/>
      <c r="DC26" s="696"/>
      <c r="DD26" s="669">
        <v>2093758</v>
      </c>
      <c r="DE26" s="664"/>
      <c r="DF26" s="664"/>
      <c r="DG26" s="664"/>
      <c r="DH26" s="664"/>
      <c r="DI26" s="664"/>
      <c r="DJ26" s="664"/>
      <c r="DK26" s="665"/>
      <c r="DL26" s="669" t="s">
        <v>175</v>
      </c>
      <c r="DM26" s="664"/>
      <c r="DN26" s="664"/>
      <c r="DO26" s="664"/>
      <c r="DP26" s="664"/>
      <c r="DQ26" s="664"/>
      <c r="DR26" s="664"/>
      <c r="DS26" s="664"/>
      <c r="DT26" s="664"/>
      <c r="DU26" s="664"/>
      <c r="DV26" s="665"/>
      <c r="DW26" s="666" t="s">
        <v>175</v>
      </c>
      <c r="DX26" s="695"/>
      <c r="DY26" s="695"/>
      <c r="DZ26" s="695"/>
      <c r="EA26" s="695"/>
      <c r="EB26" s="695"/>
      <c r="EC26" s="697"/>
    </row>
    <row r="27" spans="2:133" ht="11.25" customHeight="1">
      <c r="B27" s="658" t="s">
        <v>299</v>
      </c>
      <c r="C27" s="659"/>
      <c r="D27" s="659"/>
      <c r="E27" s="659"/>
      <c r="F27" s="659"/>
      <c r="G27" s="659"/>
      <c r="H27" s="659"/>
      <c r="I27" s="659"/>
      <c r="J27" s="659"/>
      <c r="K27" s="659"/>
      <c r="L27" s="659"/>
      <c r="M27" s="659"/>
      <c r="N27" s="659"/>
      <c r="O27" s="659"/>
      <c r="P27" s="659"/>
      <c r="Q27" s="660"/>
      <c r="R27" s="661">
        <v>2700182</v>
      </c>
      <c r="S27" s="664"/>
      <c r="T27" s="664"/>
      <c r="U27" s="664"/>
      <c r="V27" s="664"/>
      <c r="W27" s="664"/>
      <c r="X27" s="664"/>
      <c r="Y27" s="665"/>
      <c r="Z27" s="723">
        <v>10.1</v>
      </c>
      <c r="AA27" s="723"/>
      <c r="AB27" s="723"/>
      <c r="AC27" s="723"/>
      <c r="AD27" s="724" t="s">
        <v>240</v>
      </c>
      <c r="AE27" s="724"/>
      <c r="AF27" s="724"/>
      <c r="AG27" s="724"/>
      <c r="AH27" s="724"/>
      <c r="AI27" s="724"/>
      <c r="AJ27" s="724"/>
      <c r="AK27" s="724"/>
      <c r="AL27" s="666" t="s">
        <v>175</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9167560</v>
      </c>
      <c r="BH27" s="664"/>
      <c r="BI27" s="664"/>
      <c r="BJ27" s="664"/>
      <c r="BK27" s="664"/>
      <c r="BL27" s="664"/>
      <c r="BM27" s="664"/>
      <c r="BN27" s="665"/>
      <c r="BO27" s="723">
        <v>100</v>
      </c>
      <c r="BP27" s="723"/>
      <c r="BQ27" s="723"/>
      <c r="BR27" s="723"/>
      <c r="BS27" s="669">
        <v>270543</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4731813</v>
      </c>
      <c r="CS27" s="662"/>
      <c r="CT27" s="662"/>
      <c r="CU27" s="662"/>
      <c r="CV27" s="662"/>
      <c r="CW27" s="662"/>
      <c r="CX27" s="662"/>
      <c r="CY27" s="663"/>
      <c r="CZ27" s="666">
        <v>18.399999999999999</v>
      </c>
      <c r="DA27" s="695"/>
      <c r="DB27" s="695"/>
      <c r="DC27" s="696"/>
      <c r="DD27" s="669">
        <v>1781319</v>
      </c>
      <c r="DE27" s="662"/>
      <c r="DF27" s="662"/>
      <c r="DG27" s="662"/>
      <c r="DH27" s="662"/>
      <c r="DI27" s="662"/>
      <c r="DJ27" s="662"/>
      <c r="DK27" s="663"/>
      <c r="DL27" s="669">
        <v>1781319</v>
      </c>
      <c r="DM27" s="662"/>
      <c r="DN27" s="662"/>
      <c r="DO27" s="662"/>
      <c r="DP27" s="662"/>
      <c r="DQ27" s="662"/>
      <c r="DR27" s="662"/>
      <c r="DS27" s="662"/>
      <c r="DT27" s="662"/>
      <c r="DU27" s="662"/>
      <c r="DV27" s="663"/>
      <c r="DW27" s="666">
        <v>11.1</v>
      </c>
      <c r="DX27" s="695"/>
      <c r="DY27" s="695"/>
      <c r="DZ27" s="695"/>
      <c r="EA27" s="695"/>
      <c r="EB27" s="695"/>
      <c r="EC27" s="697"/>
    </row>
    <row r="28" spans="2:133" ht="11.25" customHeight="1">
      <c r="B28" s="766" t="s">
        <v>302</v>
      </c>
      <c r="C28" s="767"/>
      <c r="D28" s="767"/>
      <c r="E28" s="767"/>
      <c r="F28" s="767"/>
      <c r="G28" s="767"/>
      <c r="H28" s="767"/>
      <c r="I28" s="767"/>
      <c r="J28" s="767"/>
      <c r="K28" s="767"/>
      <c r="L28" s="767"/>
      <c r="M28" s="767"/>
      <c r="N28" s="767"/>
      <c r="O28" s="767"/>
      <c r="P28" s="767"/>
      <c r="Q28" s="768"/>
      <c r="R28" s="661" t="s">
        <v>175</v>
      </c>
      <c r="S28" s="664"/>
      <c r="T28" s="664"/>
      <c r="U28" s="664"/>
      <c r="V28" s="664"/>
      <c r="W28" s="664"/>
      <c r="X28" s="664"/>
      <c r="Y28" s="665"/>
      <c r="Z28" s="723" t="s">
        <v>240</v>
      </c>
      <c r="AA28" s="723"/>
      <c r="AB28" s="723"/>
      <c r="AC28" s="723"/>
      <c r="AD28" s="724" t="s">
        <v>240</v>
      </c>
      <c r="AE28" s="724"/>
      <c r="AF28" s="724"/>
      <c r="AG28" s="724"/>
      <c r="AH28" s="724"/>
      <c r="AI28" s="724"/>
      <c r="AJ28" s="724"/>
      <c r="AK28" s="724"/>
      <c r="AL28" s="666" t="s">
        <v>175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3217735</v>
      </c>
      <c r="CS28" s="664"/>
      <c r="CT28" s="664"/>
      <c r="CU28" s="664"/>
      <c r="CV28" s="664"/>
      <c r="CW28" s="664"/>
      <c r="CX28" s="664"/>
      <c r="CY28" s="665"/>
      <c r="CZ28" s="666">
        <v>12.5</v>
      </c>
      <c r="DA28" s="695"/>
      <c r="DB28" s="695"/>
      <c r="DC28" s="696"/>
      <c r="DD28" s="669">
        <v>3163969</v>
      </c>
      <c r="DE28" s="664"/>
      <c r="DF28" s="664"/>
      <c r="DG28" s="664"/>
      <c r="DH28" s="664"/>
      <c r="DI28" s="664"/>
      <c r="DJ28" s="664"/>
      <c r="DK28" s="665"/>
      <c r="DL28" s="669">
        <v>3157337</v>
      </c>
      <c r="DM28" s="664"/>
      <c r="DN28" s="664"/>
      <c r="DO28" s="664"/>
      <c r="DP28" s="664"/>
      <c r="DQ28" s="664"/>
      <c r="DR28" s="664"/>
      <c r="DS28" s="664"/>
      <c r="DT28" s="664"/>
      <c r="DU28" s="664"/>
      <c r="DV28" s="665"/>
      <c r="DW28" s="666">
        <v>19.600000000000001</v>
      </c>
      <c r="DX28" s="695"/>
      <c r="DY28" s="695"/>
      <c r="DZ28" s="695"/>
      <c r="EA28" s="695"/>
      <c r="EB28" s="695"/>
      <c r="EC28" s="697"/>
    </row>
    <row r="29" spans="2:133" ht="11.25" customHeight="1">
      <c r="B29" s="658" t="s">
        <v>304</v>
      </c>
      <c r="C29" s="659"/>
      <c r="D29" s="659"/>
      <c r="E29" s="659"/>
      <c r="F29" s="659"/>
      <c r="G29" s="659"/>
      <c r="H29" s="659"/>
      <c r="I29" s="659"/>
      <c r="J29" s="659"/>
      <c r="K29" s="659"/>
      <c r="L29" s="659"/>
      <c r="M29" s="659"/>
      <c r="N29" s="659"/>
      <c r="O29" s="659"/>
      <c r="P29" s="659"/>
      <c r="Q29" s="660"/>
      <c r="R29" s="661">
        <v>1955308</v>
      </c>
      <c r="S29" s="664"/>
      <c r="T29" s="664"/>
      <c r="U29" s="664"/>
      <c r="V29" s="664"/>
      <c r="W29" s="664"/>
      <c r="X29" s="664"/>
      <c r="Y29" s="665"/>
      <c r="Z29" s="723">
        <v>7.3</v>
      </c>
      <c r="AA29" s="723"/>
      <c r="AB29" s="723"/>
      <c r="AC29" s="723"/>
      <c r="AD29" s="724" t="s">
        <v>175</v>
      </c>
      <c r="AE29" s="724"/>
      <c r="AF29" s="724"/>
      <c r="AG29" s="724"/>
      <c r="AH29" s="724"/>
      <c r="AI29" s="724"/>
      <c r="AJ29" s="724"/>
      <c r="AK29" s="724"/>
      <c r="AL29" s="666" t="s">
        <v>240</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70</v>
      </c>
      <c r="CG29" s="702"/>
      <c r="CH29" s="702"/>
      <c r="CI29" s="702"/>
      <c r="CJ29" s="702"/>
      <c r="CK29" s="702"/>
      <c r="CL29" s="702"/>
      <c r="CM29" s="702"/>
      <c r="CN29" s="702"/>
      <c r="CO29" s="702"/>
      <c r="CP29" s="702"/>
      <c r="CQ29" s="703"/>
      <c r="CR29" s="661">
        <v>3217543</v>
      </c>
      <c r="CS29" s="662"/>
      <c r="CT29" s="662"/>
      <c r="CU29" s="662"/>
      <c r="CV29" s="662"/>
      <c r="CW29" s="662"/>
      <c r="CX29" s="662"/>
      <c r="CY29" s="663"/>
      <c r="CZ29" s="666">
        <v>12.5</v>
      </c>
      <c r="DA29" s="695"/>
      <c r="DB29" s="695"/>
      <c r="DC29" s="696"/>
      <c r="DD29" s="669">
        <v>3163777</v>
      </c>
      <c r="DE29" s="662"/>
      <c r="DF29" s="662"/>
      <c r="DG29" s="662"/>
      <c r="DH29" s="662"/>
      <c r="DI29" s="662"/>
      <c r="DJ29" s="662"/>
      <c r="DK29" s="663"/>
      <c r="DL29" s="669">
        <v>3157145</v>
      </c>
      <c r="DM29" s="662"/>
      <c r="DN29" s="662"/>
      <c r="DO29" s="662"/>
      <c r="DP29" s="662"/>
      <c r="DQ29" s="662"/>
      <c r="DR29" s="662"/>
      <c r="DS29" s="662"/>
      <c r="DT29" s="662"/>
      <c r="DU29" s="662"/>
      <c r="DV29" s="663"/>
      <c r="DW29" s="666">
        <v>19.600000000000001</v>
      </c>
      <c r="DX29" s="695"/>
      <c r="DY29" s="695"/>
      <c r="DZ29" s="695"/>
      <c r="EA29" s="695"/>
      <c r="EB29" s="695"/>
      <c r="EC29" s="697"/>
    </row>
    <row r="30" spans="2:133" ht="11.25" customHeight="1">
      <c r="B30" s="658" t="s">
        <v>308</v>
      </c>
      <c r="C30" s="659"/>
      <c r="D30" s="659"/>
      <c r="E30" s="659"/>
      <c r="F30" s="659"/>
      <c r="G30" s="659"/>
      <c r="H30" s="659"/>
      <c r="I30" s="659"/>
      <c r="J30" s="659"/>
      <c r="K30" s="659"/>
      <c r="L30" s="659"/>
      <c r="M30" s="659"/>
      <c r="N30" s="659"/>
      <c r="O30" s="659"/>
      <c r="P30" s="659"/>
      <c r="Q30" s="660"/>
      <c r="R30" s="661">
        <v>208573</v>
      </c>
      <c r="S30" s="664"/>
      <c r="T30" s="664"/>
      <c r="U30" s="664"/>
      <c r="V30" s="664"/>
      <c r="W30" s="664"/>
      <c r="X30" s="664"/>
      <c r="Y30" s="665"/>
      <c r="Z30" s="723">
        <v>0.8</v>
      </c>
      <c r="AA30" s="723"/>
      <c r="AB30" s="723"/>
      <c r="AC30" s="723"/>
      <c r="AD30" s="724">
        <v>52565</v>
      </c>
      <c r="AE30" s="724"/>
      <c r="AF30" s="724"/>
      <c r="AG30" s="724"/>
      <c r="AH30" s="724"/>
      <c r="AI30" s="724"/>
      <c r="AJ30" s="724"/>
      <c r="AK30" s="724"/>
      <c r="AL30" s="666">
        <v>0.3</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98.8</v>
      </c>
      <c r="BH30" s="742"/>
      <c r="BI30" s="742"/>
      <c r="BJ30" s="742"/>
      <c r="BK30" s="742"/>
      <c r="BL30" s="742"/>
      <c r="BM30" s="743">
        <v>94.8</v>
      </c>
      <c r="BN30" s="742"/>
      <c r="BO30" s="742"/>
      <c r="BP30" s="742"/>
      <c r="BQ30" s="744"/>
      <c r="BR30" s="741">
        <v>98.6</v>
      </c>
      <c r="BS30" s="742"/>
      <c r="BT30" s="742"/>
      <c r="BU30" s="742"/>
      <c r="BV30" s="742"/>
      <c r="BW30" s="742"/>
      <c r="BX30" s="743">
        <v>94.7</v>
      </c>
      <c r="BY30" s="742"/>
      <c r="BZ30" s="742"/>
      <c r="CA30" s="742"/>
      <c r="CB30" s="744"/>
      <c r="CD30" s="747"/>
      <c r="CE30" s="748"/>
      <c r="CF30" s="705" t="s">
        <v>311</v>
      </c>
      <c r="CG30" s="702"/>
      <c r="CH30" s="702"/>
      <c r="CI30" s="702"/>
      <c r="CJ30" s="702"/>
      <c r="CK30" s="702"/>
      <c r="CL30" s="702"/>
      <c r="CM30" s="702"/>
      <c r="CN30" s="702"/>
      <c r="CO30" s="702"/>
      <c r="CP30" s="702"/>
      <c r="CQ30" s="703"/>
      <c r="CR30" s="661">
        <v>2985887</v>
      </c>
      <c r="CS30" s="664"/>
      <c r="CT30" s="664"/>
      <c r="CU30" s="664"/>
      <c r="CV30" s="664"/>
      <c r="CW30" s="664"/>
      <c r="CX30" s="664"/>
      <c r="CY30" s="665"/>
      <c r="CZ30" s="666">
        <v>11.6</v>
      </c>
      <c r="DA30" s="695"/>
      <c r="DB30" s="695"/>
      <c r="DC30" s="696"/>
      <c r="DD30" s="669">
        <v>2936210</v>
      </c>
      <c r="DE30" s="664"/>
      <c r="DF30" s="664"/>
      <c r="DG30" s="664"/>
      <c r="DH30" s="664"/>
      <c r="DI30" s="664"/>
      <c r="DJ30" s="664"/>
      <c r="DK30" s="665"/>
      <c r="DL30" s="669">
        <v>2929578</v>
      </c>
      <c r="DM30" s="664"/>
      <c r="DN30" s="664"/>
      <c r="DO30" s="664"/>
      <c r="DP30" s="664"/>
      <c r="DQ30" s="664"/>
      <c r="DR30" s="664"/>
      <c r="DS30" s="664"/>
      <c r="DT30" s="664"/>
      <c r="DU30" s="664"/>
      <c r="DV30" s="665"/>
      <c r="DW30" s="666">
        <v>18.2</v>
      </c>
      <c r="DX30" s="695"/>
      <c r="DY30" s="695"/>
      <c r="DZ30" s="695"/>
      <c r="EA30" s="695"/>
      <c r="EB30" s="695"/>
      <c r="EC30" s="697"/>
    </row>
    <row r="31" spans="2:133" ht="11.25" customHeight="1">
      <c r="B31" s="658" t="s">
        <v>312</v>
      </c>
      <c r="C31" s="659"/>
      <c r="D31" s="659"/>
      <c r="E31" s="659"/>
      <c r="F31" s="659"/>
      <c r="G31" s="659"/>
      <c r="H31" s="659"/>
      <c r="I31" s="659"/>
      <c r="J31" s="659"/>
      <c r="K31" s="659"/>
      <c r="L31" s="659"/>
      <c r="M31" s="659"/>
      <c r="N31" s="659"/>
      <c r="O31" s="659"/>
      <c r="P31" s="659"/>
      <c r="Q31" s="660"/>
      <c r="R31" s="661">
        <v>196542</v>
      </c>
      <c r="S31" s="664"/>
      <c r="T31" s="664"/>
      <c r="U31" s="664"/>
      <c r="V31" s="664"/>
      <c r="W31" s="664"/>
      <c r="X31" s="664"/>
      <c r="Y31" s="665"/>
      <c r="Z31" s="723">
        <v>0.7</v>
      </c>
      <c r="AA31" s="723"/>
      <c r="AB31" s="723"/>
      <c r="AC31" s="723"/>
      <c r="AD31" s="724" t="s">
        <v>240</v>
      </c>
      <c r="AE31" s="724"/>
      <c r="AF31" s="724"/>
      <c r="AG31" s="724"/>
      <c r="AH31" s="724"/>
      <c r="AI31" s="724"/>
      <c r="AJ31" s="724"/>
      <c r="AK31" s="724"/>
      <c r="AL31" s="666" t="s">
        <v>240</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99.2</v>
      </c>
      <c r="BH31" s="662"/>
      <c r="BI31" s="662"/>
      <c r="BJ31" s="662"/>
      <c r="BK31" s="662"/>
      <c r="BL31" s="662"/>
      <c r="BM31" s="667">
        <v>96.6</v>
      </c>
      <c r="BN31" s="740"/>
      <c r="BO31" s="740"/>
      <c r="BP31" s="740"/>
      <c r="BQ31" s="701"/>
      <c r="BR31" s="739">
        <v>99</v>
      </c>
      <c r="BS31" s="662"/>
      <c r="BT31" s="662"/>
      <c r="BU31" s="662"/>
      <c r="BV31" s="662"/>
      <c r="BW31" s="662"/>
      <c r="BX31" s="667">
        <v>96.3</v>
      </c>
      <c r="BY31" s="740"/>
      <c r="BZ31" s="740"/>
      <c r="CA31" s="740"/>
      <c r="CB31" s="701"/>
      <c r="CD31" s="747"/>
      <c r="CE31" s="748"/>
      <c r="CF31" s="705" t="s">
        <v>315</v>
      </c>
      <c r="CG31" s="702"/>
      <c r="CH31" s="702"/>
      <c r="CI31" s="702"/>
      <c r="CJ31" s="702"/>
      <c r="CK31" s="702"/>
      <c r="CL31" s="702"/>
      <c r="CM31" s="702"/>
      <c r="CN31" s="702"/>
      <c r="CO31" s="702"/>
      <c r="CP31" s="702"/>
      <c r="CQ31" s="703"/>
      <c r="CR31" s="661">
        <v>231656</v>
      </c>
      <c r="CS31" s="662"/>
      <c r="CT31" s="662"/>
      <c r="CU31" s="662"/>
      <c r="CV31" s="662"/>
      <c r="CW31" s="662"/>
      <c r="CX31" s="662"/>
      <c r="CY31" s="663"/>
      <c r="CZ31" s="666">
        <v>0.9</v>
      </c>
      <c r="DA31" s="695"/>
      <c r="DB31" s="695"/>
      <c r="DC31" s="696"/>
      <c r="DD31" s="669">
        <v>227567</v>
      </c>
      <c r="DE31" s="662"/>
      <c r="DF31" s="662"/>
      <c r="DG31" s="662"/>
      <c r="DH31" s="662"/>
      <c r="DI31" s="662"/>
      <c r="DJ31" s="662"/>
      <c r="DK31" s="663"/>
      <c r="DL31" s="669">
        <v>227567</v>
      </c>
      <c r="DM31" s="662"/>
      <c r="DN31" s="662"/>
      <c r="DO31" s="662"/>
      <c r="DP31" s="662"/>
      <c r="DQ31" s="662"/>
      <c r="DR31" s="662"/>
      <c r="DS31" s="662"/>
      <c r="DT31" s="662"/>
      <c r="DU31" s="662"/>
      <c r="DV31" s="663"/>
      <c r="DW31" s="666">
        <v>1.4</v>
      </c>
      <c r="DX31" s="695"/>
      <c r="DY31" s="695"/>
      <c r="DZ31" s="695"/>
      <c r="EA31" s="695"/>
      <c r="EB31" s="695"/>
      <c r="EC31" s="697"/>
    </row>
    <row r="32" spans="2:133" ht="11.25" customHeight="1">
      <c r="B32" s="658" t="s">
        <v>316</v>
      </c>
      <c r="C32" s="659"/>
      <c r="D32" s="659"/>
      <c r="E32" s="659"/>
      <c r="F32" s="659"/>
      <c r="G32" s="659"/>
      <c r="H32" s="659"/>
      <c r="I32" s="659"/>
      <c r="J32" s="659"/>
      <c r="K32" s="659"/>
      <c r="L32" s="659"/>
      <c r="M32" s="659"/>
      <c r="N32" s="659"/>
      <c r="O32" s="659"/>
      <c r="P32" s="659"/>
      <c r="Q32" s="660"/>
      <c r="R32" s="661">
        <v>1214433</v>
      </c>
      <c r="S32" s="664"/>
      <c r="T32" s="664"/>
      <c r="U32" s="664"/>
      <c r="V32" s="664"/>
      <c r="W32" s="664"/>
      <c r="X32" s="664"/>
      <c r="Y32" s="665"/>
      <c r="Z32" s="723">
        <v>4.5</v>
      </c>
      <c r="AA32" s="723"/>
      <c r="AB32" s="723"/>
      <c r="AC32" s="723"/>
      <c r="AD32" s="724" t="s">
        <v>175</v>
      </c>
      <c r="AE32" s="724"/>
      <c r="AF32" s="724"/>
      <c r="AG32" s="724"/>
      <c r="AH32" s="724"/>
      <c r="AI32" s="724"/>
      <c r="AJ32" s="724"/>
      <c r="AK32" s="724"/>
      <c r="AL32" s="666" t="s">
        <v>175</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98.8</v>
      </c>
      <c r="BH32" s="677"/>
      <c r="BI32" s="677"/>
      <c r="BJ32" s="677"/>
      <c r="BK32" s="677"/>
      <c r="BL32" s="677"/>
      <c r="BM32" s="721">
        <v>93.2</v>
      </c>
      <c r="BN32" s="677"/>
      <c r="BO32" s="677"/>
      <c r="BP32" s="677"/>
      <c r="BQ32" s="714"/>
      <c r="BR32" s="738">
        <v>98.3</v>
      </c>
      <c r="BS32" s="677"/>
      <c r="BT32" s="677"/>
      <c r="BU32" s="677"/>
      <c r="BV32" s="677"/>
      <c r="BW32" s="677"/>
      <c r="BX32" s="721">
        <v>92.7</v>
      </c>
      <c r="BY32" s="677"/>
      <c r="BZ32" s="677"/>
      <c r="CA32" s="677"/>
      <c r="CB32" s="714"/>
      <c r="CD32" s="749"/>
      <c r="CE32" s="750"/>
      <c r="CF32" s="705" t="s">
        <v>318</v>
      </c>
      <c r="CG32" s="702"/>
      <c r="CH32" s="702"/>
      <c r="CI32" s="702"/>
      <c r="CJ32" s="702"/>
      <c r="CK32" s="702"/>
      <c r="CL32" s="702"/>
      <c r="CM32" s="702"/>
      <c r="CN32" s="702"/>
      <c r="CO32" s="702"/>
      <c r="CP32" s="702"/>
      <c r="CQ32" s="703"/>
      <c r="CR32" s="661">
        <v>192</v>
      </c>
      <c r="CS32" s="664"/>
      <c r="CT32" s="664"/>
      <c r="CU32" s="664"/>
      <c r="CV32" s="664"/>
      <c r="CW32" s="664"/>
      <c r="CX32" s="664"/>
      <c r="CY32" s="665"/>
      <c r="CZ32" s="666">
        <v>0</v>
      </c>
      <c r="DA32" s="695"/>
      <c r="DB32" s="695"/>
      <c r="DC32" s="696"/>
      <c r="DD32" s="669">
        <v>192</v>
      </c>
      <c r="DE32" s="664"/>
      <c r="DF32" s="664"/>
      <c r="DG32" s="664"/>
      <c r="DH32" s="664"/>
      <c r="DI32" s="664"/>
      <c r="DJ32" s="664"/>
      <c r="DK32" s="665"/>
      <c r="DL32" s="669">
        <v>192</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319</v>
      </c>
      <c r="C33" s="659"/>
      <c r="D33" s="659"/>
      <c r="E33" s="659"/>
      <c r="F33" s="659"/>
      <c r="G33" s="659"/>
      <c r="H33" s="659"/>
      <c r="I33" s="659"/>
      <c r="J33" s="659"/>
      <c r="K33" s="659"/>
      <c r="L33" s="659"/>
      <c r="M33" s="659"/>
      <c r="N33" s="659"/>
      <c r="O33" s="659"/>
      <c r="P33" s="659"/>
      <c r="Q33" s="660"/>
      <c r="R33" s="661">
        <v>514294</v>
      </c>
      <c r="S33" s="664"/>
      <c r="T33" s="664"/>
      <c r="U33" s="664"/>
      <c r="V33" s="664"/>
      <c r="W33" s="664"/>
      <c r="X33" s="664"/>
      <c r="Y33" s="665"/>
      <c r="Z33" s="723">
        <v>1.9</v>
      </c>
      <c r="AA33" s="723"/>
      <c r="AB33" s="723"/>
      <c r="AC33" s="723"/>
      <c r="AD33" s="724" t="s">
        <v>175</v>
      </c>
      <c r="AE33" s="724"/>
      <c r="AF33" s="724"/>
      <c r="AG33" s="724"/>
      <c r="AH33" s="724"/>
      <c r="AI33" s="724"/>
      <c r="AJ33" s="724"/>
      <c r="AK33" s="724"/>
      <c r="AL33" s="666" t="s">
        <v>175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10573491</v>
      </c>
      <c r="CS33" s="662"/>
      <c r="CT33" s="662"/>
      <c r="CU33" s="662"/>
      <c r="CV33" s="662"/>
      <c r="CW33" s="662"/>
      <c r="CX33" s="662"/>
      <c r="CY33" s="663"/>
      <c r="CZ33" s="666">
        <v>41.2</v>
      </c>
      <c r="DA33" s="695"/>
      <c r="DB33" s="695"/>
      <c r="DC33" s="696"/>
      <c r="DD33" s="669">
        <v>8512896</v>
      </c>
      <c r="DE33" s="662"/>
      <c r="DF33" s="662"/>
      <c r="DG33" s="662"/>
      <c r="DH33" s="662"/>
      <c r="DI33" s="662"/>
      <c r="DJ33" s="662"/>
      <c r="DK33" s="663"/>
      <c r="DL33" s="669">
        <v>6777498</v>
      </c>
      <c r="DM33" s="662"/>
      <c r="DN33" s="662"/>
      <c r="DO33" s="662"/>
      <c r="DP33" s="662"/>
      <c r="DQ33" s="662"/>
      <c r="DR33" s="662"/>
      <c r="DS33" s="662"/>
      <c r="DT33" s="662"/>
      <c r="DU33" s="662"/>
      <c r="DV33" s="663"/>
      <c r="DW33" s="666">
        <v>42.1</v>
      </c>
      <c r="DX33" s="695"/>
      <c r="DY33" s="695"/>
      <c r="DZ33" s="695"/>
      <c r="EA33" s="695"/>
      <c r="EB33" s="695"/>
      <c r="EC33" s="697"/>
    </row>
    <row r="34" spans="2:133" ht="11.25" customHeight="1">
      <c r="B34" s="658" t="s">
        <v>321</v>
      </c>
      <c r="C34" s="659"/>
      <c r="D34" s="659"/>
      <c r="E34" s="659"/>
      <c r="F34" s="659"/>
      <c r="G34" s="659"/>
      <c r="H34" s="659"/>
      <c r="I34" s="659"/>
      <c r="J34" s="659"/>
      <c r="K34" s="659"/>
      <c r="L34" s="659"/>
      <c r="M34" s="659"/>
      <c r="N34" s="659"/>
      <c r="O34" s="659"/>
      <c r="P34" s="659"/>
      <c r="Q34" s="660"/>
      <c r="R34" s="661">
        <v>525417</v>
      </c>
      <c r="S34" s="664"/>
      <c r="T34" s="664"/>
      <c r="U34" s="664"/>
      <c r="V34" s="664"/>
      <c r="W34" s="664"/>
      <c r="X34" s="664"/>
      <c r="Y34" s="665"/>
      <c r="Z34" s="723">
        <v>2</v>
      </c>
      <c r="AA34" s="723"/>
      <c r="AB34" s="723"/>
      <c r="AC34" s="723"/>
      <c r="AD34" s="724">
        <v>6802</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3951360</v>
      </c>
      <c r="CS34" s="664"/>
      <c r="CT34" s="664"/>
      <c r="CU34" s="664"/>
      <c r="CV34" s="664"/>
      <c r="CW34" s="664"/>
      <c r="CX34" s="664"/>
      <c r="CY34" s="665"/>
      <c r="CZ34" s="666">
        <v>15.4</v>
      </c>
      <c r="DA34" s="695"/>
      <c r="DB34" s="695"/>
      <c r="DC34" s="696"/>
      <c r="DD34" s="669">
        <v>3306438</v>
      </c>
      <c r="DE34" s="664"/>
      <c r="DF34" s="664"/>
      <c r="DG34" s="664"/>
      <c r="DH34" s="664"/>
      <c r="DI34" s="664"/>
      <c r="DJ34" s="664"/>
      <c r="DK34" s="665"/>
      <c r="DL34" s="669">
        <v>2468318</v>
      </c>
      <c r="DM34" s="664"/>
      <c r="DN34" s="664"/>
      <c r="DO34" s="664"/>
      <c r="DP34" s="664"/>
      <c r="DQ34" s="664"/>
      <c r="DR34" s="664"/>
      <c r="DS34" s="664"/>
      <c r="DT34" s="664"/>
      <c r="DU34" s="664"/>
      <c r="DV34" s="665"/>
      <c r="DW34" s="666">
        <v>15.3</v>
      </c>
      <c r="DX34" s="695"/>
      <c r="DY34" s="695"/>
      <c r="DZ34" s="695"/>
      <c r="EA34" s="695"/>
      <c r="EB34" s="695"/>
      <c r="EC34" s="697"/>
    </row>
    <row r="35" spans="2:133" ht="11.25" customHeight="1">
      <c r="B35" s="658" t="s">
        <v>325</v>
      </c>
      <c r="C35" s="659"/>
      <c r="D35" s="659"/>
      <c r="E35" s="659"/>
      <c r="F35" s="659"/>
      <c r="G35" s="659"/>
      <c r="H35" s="659"/>
      <c r="I35" s="659"/>
      <c r="J35" s="659"/>
      <c r="K35" s="659"/>
      <c r="L35" s="659"/>
      <c r="M35" s="659"/>
      <c r="N35" s="659"/>
      <c r="O35" s="659"/>
      <c r="P35" s="659"/>
      <c r="Q35" s="660"/>
      <c r="R35" s="661">
        <v>2542900</v>
      </c>
      <c r="S35" s="664"/>
      <c r="T35" s="664"/>
      <c r="U35" s="664"/>
      <c r="V35" s="664"/>
      <c r="W35" s="664"/>
      <c r="X35" s="664"/>
      <c r="Y35" s="665"/>
      <c r="Z35" s="723">
        <v>9.5</v>
      </c>
      <c r="AA35" s="723"/>
      <c r="AB35" s="723"/>
      <c r="AC35" s="723"/>
      <c r="AD35" s="724" t="s">
        <v>175</v>
      </c>
      <c r="AE35" s="724"/>
      <c r="AF35" s="724"/>
      <c r="AG35" s="724"/>
      <c r="AH35" s="724"/>
      <c r="AI35" s="724"/>
      <c r="AJ35" s="724"/>
      <c r="AK35" s="724"/>
      <c r="AL35" s="666" t="s">
        <v>240</v>
      </c>
      <c r="AM35" s="667"/>
      <c r="AN35" s="667"/>
      <c r="AO35" s="725"/>
      <c r="AP35" s="234"/>
      <c r="AQ35" s="729" t="s">
        <v>326</v>
      </c>
      <c r="AR35" s="730"/>
      <c r="AS35" s="730"/>
      <c r="AT35" s="730"/>
      <c r="AU35" s="730"/>
      <c r="AV35" s="730"/>
      <c r="AW35" s="730"/>
      <c r="AX35" s="730"/>
      <c r="AY35" s="731"/>
      <c r="AZ35" s="726">
        <v>3918301</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4049</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249065</v>
      </c>
      <c r="CS35" s="662"/>
      <c r="CT35" s="662"/>
      <c r="CU35" s="662"/>
      <c r="CV35" s="662"/>
      <c r="CW35" s="662"/>
      <c r="CX35" s="662"/>
      <c r="CY35" s="663"/>
      <c r="CZ35" s="666">
        <v>1</v>
      </c>
      <c r="DA35" s="695"/>
      <c r="DB35" s="695"/>
      <c r="DC35" s="696"/>
      <c r="DD35" s="669">
        <v>198779</v>
      </c>
      <c r="DE35" s="662"/>
      <c r="DF35" s="662"/>
      <c r="DG35" s="662"/>
      <c r="DH35" s="662"/>
      <c r="DI35" s="662"/>
      <c r="DJ35" s="662"/>
      <c r="DK35" s="663"/>
      <c r="DL35" s="669">
        <v>198779</v>
      </c>
      <c r="DM35" s="662"/>
      <c r="DN35" s="662"/>
      <c r="DO35" s="662"/>
      <c r="DP35" s="662"/>
      <c r="DQ35" s="662"/>
      <c r="DR35" s="662"/>
      <c r="DS35" s="662"/>
      <c r="DT35" s="662"/>
      <c r="DU35" s="662"/>
      <c r="DV35" s="663"/>
      <c r="DW35" s="666">
        <v>1.2</v>
      </c>
      <c r="DX35" s="695"/>
      <c r="DY35" s="695"/>
      <c r="DZ35" s="695"/>
      <c r="EA35" s="695"/>
      <c r="EB35" s="695"/>
      <c r="EC35" s="697"/>
    </row>
    <row r="36" spans="2:133" ht="11.25" customHeight="1">
      <c r="B36" s="658" t="s">
        <v>329</v>
      </c>
      <c r="C36" s="659"/>
      <c r="D36" s="659"/>
      <c r="E36" s="659"/>
      <c r="F36" s="659"/>
      <c r="G36" s="659"/>
      <c r="H36" s="659"/>
      <c r="I36" s="659"/>
      <c r="J36" s="659"/>
      <c r="K36" s="659"/>
      <c r="L36" s="659"/>
      <c r="M36" s="659"/>
      <c r="N36" s="659"/>
      <c r="O36" s="659"/>
      <c r="P36" s="659"/>
      <c r="Q36" s="660"/>
      <c r="R36" s="661" t="s">
        <v>175</v>
      </c>
      <c r="S36" s="664"/>
      <c r="T36" s="664"/>
      <c r="U36" s="664"/>
      <c r="V36" s="664"/>
      <c r="W36" s="664"/>
      <c r="X36" s="664"/>
      <c r="Y36" s="665"/>
      <c r="Z36" s="723" t="s">
        <v>175</v>
      </c>
      <c r="AA36" s="723"/>
      <c r="AB36" s="723"/>
      <c r="AC36" s="723"/>
      <c r="AD36" s="724" t="s">
        <v>240</v>
      </c>
      <c r="AE36" s="724"/>
      <c r="AF36" s="724"/>
      <c r="AG36" s="724"/>
      <c r="AH36" s="724"/>
      <c r="AI36" s="724"/>
      <c r="AJ36" s="724"/>
      <c r="AK36" s="724"/>
      <c r="AL36" s="666" t="s">
        <v>175</v>
      </c>
      <c r="AM36" s="667"/>
      <c r="AN36" s="667"/>
      <c r="AO36" s="725"/>
      <c r="AQ36" s="698" t="s">
        <v>330</v>
      </c>
      <c r="AR36" s="699"/>
      <c r="AS36" s="699"/>
      <c r="AT36" s="699"/>
      <c r="AU36" s="699"/>
      <c r="AV36" s="699"/>
      <c r="AW36" s="699"/>
      <c r="AX36" s="699"/>
      <c r="AY36" s="700"/>
      <c r="AZ36" s="661">
        <v>619909</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-231008</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2584139</v>
      </c>
      <c r="CS36" s="664"/>
      <c r="CT36" s="664"/>
      <c r="CU36" s="664"/>
      <c r="CV36" s="664"/>
      <c r="CW36" s="664"/>
      <c r="CX36" s="664"/>
      <c r="CY36" s="665"/>
      <c r="CZ36" s="666">
        <v>10.1</v>
      </c>
      <c r="DA36" s="695"/>
      <c r="DB36" s="695"/>
      <c r="DC36" s="696"/>
      <c r="DD36" s="669">
        <v>2220667</v>
      </c>
      <c r="DE36" s="664"/>
      <c r="DF36" s="664"/>
      <c r="DG36" s="664"/>
      <c r="DH36" s="664"/>
      <c r="DI36" s="664"/>
      <c r="DJ36" s="664"/>
      <c r="DK36" s="665"/>
      <c r="DL36" s="669">
        <v>1774530</v>
      </c>
      <c r="DM36" s="664"/>
      <c r="DN36" s="664"/>
      <c r="DO36" s="664"/>
      <c r="DP36" s="664"/>
      <c r="DQ36" s="664"/>
      <c r="DR36" s="664"/>
      <c r="DS36" s="664"/>
      <c r="DT36" s="664"/>
      <c r="DU36" s="664"/>
      <c r="DV36" s="665"/>
      <c r="DW36" s="666">
        <v>11</v>
      </c>
      <c r="DX36" s="695"/>
      <c r="DY36" s="695"/>
      <c r="DZ36" s="695"/>
      <c r="EA36" s="695"/>
      <c r="EB36" s="695"/>
      <c r="EC36" s="697"/>
    </row>
    <row r="37" spans="2:133" ht="11.25" customHeight="1">
      <c r="B37" s="658" t="s">
        <v>333</v>
      </c>
      <c r="C37" s="659"/>
      <c r="D37" s="659"/>
      <c r="E37" s="659"/>
      <c r="F37" s="659"/>
      <c r="G37" s="659"/>
      <c r="H37" s="659"/>
      <c r="I37" s="659"/>
      <c r="J37" s="659"/>
      <c r="K37" s="659"/>
      <c r="L37" s="659"/>
      <c r="M37" s="659"/>
      <c r="N37" s="659"/>
      <c r="O37" s="659"/>
      <c r="P37" s="659"/>
      <c r="Q37" s="660"/>
      <c r="R37" s="661">
        <v>895700</v>
      </c>
      <c r="S37" s="664"/>
      <c r="T37" s="664"/>
      <c r="U37" s="664"/>
      <c r="V37" s="664"/>
      <c r="W37" s="664"/>
      <c r="X37" s="664"/>
      <c r="Y37" s="665"/>
      <c r="Z37" s="723">
        <v>3.3</v>
      </c>
      <c r="AA37" s="723"/>
      <c r="AB37" s="723"/>
      <c r="AC37" s="723"/>
      <c r="AD37" s="724" t="s">
        <v>175</v>
      </c>
      <c r="AE37" s="724"/>
      <c r="AF37" s="724"/>
      <c r="AG37" s="724"/>
      <c r="AH37" s="724"/>
      <c r="AI37" s="724"/>
      <c r="AJ37" s="724"/>
      <c r="AK37" s="724"/>
      <c r="AL37" s="666" t="s">
        <v>240</v>
      </c>
      <c r="AM37" s="667"/>
      <c r="AN37" s="667"/>
      <c r="AO37" s="725"/>
      <c r="AQ37" s="698" t="s">
        <v>334</v>
      </c>
      <c r="AR37" s="699"/>
      <c r="AS37" s="699"/>
      <c r="AT37" s="699"/>
      <c r="AU37" s="699"/>
      <c r="AV37" s="699"/>
      <c r="AW37" s="699"/>
      <c r="AX37" s="699"/>
      <c r="AY37" s="700"/>
      <c r="AZ37" s="661">
        <v>570000</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8228</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1041569</v>
      </c>
      <c r="CS37" s="662"/>
      <c r="CT37" s="662"/>
      <c r="CU37" s="662"/>
      <c r="CV37" s="662"/>
      <c r="CW37" s="662"/>
      <c r="CX37" s="662"/>
      <c r="CY37" s="663"/>
      <c r="CZ37" s="666">
        <v>4.0999999999999996</v>
      </c>
      <c r="DA37" s="695"/>
      <c r="DB37" s="695"/>
      <c r="DC37" s="696"/>
      <c r="DD37" s="669">
        <v>981967</v>
      </c>
      <c r="DE37" s="662"/>
      <c r="DF37" s="662"/>
      <c r="DG37" s="662"/>
      <c r="DH37" s="662"/>
      <c r="DI37" s="662"/>
      <c r="DJ37" s="662"/>
      <c r="DK37" s="663"/>
      <c r="DL37" s="669">
        <v>972593</v>
      </c>
      <c r="DM37" s="662"/>
      <c r="DN37" s="662"/>
      <c r="DO37" s="662"/>
      <c r="DP37" s="662"/>
      <c r="DQ37" s="662"/>
      <c r="DR37" s="662"/>
      <c r="DS37" s="662"/>
      <c r="DT37" s="662"/>
      <c r="DU37" s="662"/>
      <c r="DV37" s="663"/>
      <c r="DW37" s="666">
        <v>6</v>
      </c>
      <c r="DX37" s="695"/>
      <c r="DY37" s="695"/>
      <c r="DZ37" s="695"/>
      <c r="EA37" s="695"/>
      <c r="EB37" s="695"/>
      <c r="EC37" s="697"/>
    </row>
    <row r="38" spans="2:133" ht="11.25" customHeight="1">
      <c r="B38" s="673" t="s">
        <v>337</v>
      </c>
      <c r="C38" s="674"/>
      <c r="D38" s="674"/>
      <c r="E38" s="674"/>
      <c r="F38" s="674"/>
      <c r="G38" s="674"/>
      <c r="H38" s="674"/>
      <c r="I38" s="674"/>
      <c r="J38" s="674"/>
      <c r="K38" s="674"/>
      <c r="L38" s="674"/>
      <c r="M38" s="674"/>
      <c r="N38" s="674"/>
      <c r="O38" s="674"/>
      <c r="P38" s="674"/>
      <c r="Q38" s="675"/>
      <c r="R38" s="676">
        <v>26839984</v>
      </c>
      <c r="S38" s="713"/>
      <c r="T38" s="713"/>
      <c r="U38" s="713"/>
      <c r="V38" s="713"/>
      <c r="W38" s="713"/>
      <c r="X38" s="713"/>
      <c r="Y38" s="718"/>
      <c r="Z38" s="719">
        <v>100</v>
      </c>
      <c r="AA38" s="719"/>
      <c r="AB38" s="719"/>
      <c r="AC38" s="719"/>
      <c r="AD38" s="720">
        <v>15194242</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60000</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13268</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3244673</v>
      </c>
      <c r="CS38" s="664"/>
      <c r="CT38" s="664"/>
      <c r="CU38" s="664"/>
      <c r="CV38" s="664"/>
      <c r="CW38" s="664"/>
      <c r="CX38" s="664"/>
      <c r="CY38" s="665"/>
      <c r="CZ38" s="666">
        <v>12.6</v>
      </c>
      <c r="DA38" s="695"/>
      <c r="DB38" s="695"/>
      <c r="DC38" s="696"/>
      <c r="DD38" s="669">
        <v>2787011</v>
      </c>
      <c r="DE38" s="664"/>
      <c r="DF38" s="664"/>
      <c r="DG38" s="664"/>
      <c r="DH38" s="664"/>
      <c r="DI38" s="664"/>
      <c r="DJ38" s="664"/>
      <c r="DK38" s="665"/>
      <c r="DL38" s="669">
        <v>2335871</v>
      </c>
      <c r="DM38" s="664"/>
      <c r="DN38" s="664"/>
      <c r="DO38" s="664"/>
      <c r="DP38" s="664"/>
      <c r="DQ38" s="664"/>
      <c r="DR38" s="664"/>
      <c r="DS38" s="664"/>
      <c r="DT38" s="664"/>
      <c r="DU38" s="664"/>
      <c r="DV38" s="665"/>
      <c r="DW38" s="666">
        <v>14.5</v>
      </c>
      <c r="DX38" s="695"/>
      <c r="DY38" s="695"/>
      <c r="DZ38" s="695"/>
      <c r="EA38" s="695"/>
      <c r="EB38" s="695"/>
      <c r="EC38" s="697"/>
    </row>
    <row r="39" spans="2:133" ht="11.25" customHeight="1">
      <c r="AQ39" s="698" t="s">
        <v>341</v>
      </c>
      <c r="AR39" s="699"/>
      <c r="AS39" s="699"/>
      <c r="AT39" s="699"/>
      <c r="AU39" s="699"/>
      <c r="AV39" s="699"/>
      <c r="AW39" s="699"/>
      <c r="AX39" s="699"/>
      <c r="AY39" s="700"/>
      <c r="AZ39" s="661">
        <v>43619</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97</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263754</v>
      </c>
      <c r="CS39" s="662"/>
      <c r="CT39" s="662"/>
      <c r="CU39" s="662"/>
      <c r="CV39" s="662"/>
      <c r="CW39" s="662"/>
      <c r="CX39" s="662"/>
      <c r="CY39" s="663"/>
      <c r="CZ39" s="666">
        <v>1</v>
      </c>
      <c r="DA39" s="695"/>
      <c r="DB39" s="695"/>
      <c r="DC39" s="696"/>
      <c r="DD39" s="669">
        <v>1</v>
      </c>
      <c r="DE39" s="662"/>
      <c r="DF39" s="662"/>
      <c r="DG39" s="662"/>
      <c r="DH39" s="662"/>
      <c r="DI39" s="662"/>
      <c r="DJ39" s="662"/>
      <c r="DK39" s="663"/>
      <c r="DL39" s="669" t="s">
        <v>240</v>
      </c>
      <c r="DM39" s="662"/>
      <c r="DN39" s="662"/>
      <c r="DO39" s="662"/>
      <c r="DP39" s="662"/>
      <c r="DQ39" s="662"/>
      <c r="DR39" s="662"/>
      <c r="DS39" s="662"/>
      <c r="DT39" s="662"/>
      <c r="DU39" s="662"/>
      <c r="DV39" s="663"/>
      <c r="DW39" s="666" t="s">
        <v>240</v>
      </c>
      <c r="DX39" s="695"/>
      <c r="DY39" s="695"/>
      <c r="DZ39" s="695"/>
      <c r="EA39" s="695"/>
      <c r="EB39" s="695"/>
      <c r="EC39" s="697"/>
    </row>
    <row r="40" spans="2:133" ht="11.25" customHeight="1">
      <c r="AQ40" s="698" t="s">
        <v>345</v>
      </c>
      <c r="AR40" s="699"/>
      <c r="AS40" s="699"/>
      <c r="AT40" s="699"/>
      <c r="AU40" s="699"/>
      <c r="AV40" s="699"/>
      <c r="AW40" s="699"/>
      <c r="AX40" s="699"/>
      <c r="AY40" s="700"/>
      <c r="AZ40" s="661">
        <v>700000</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240</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280500</v>
      </c>
      <c r="CS40" s="664"/>
      <c r="CT40" s="664"/>
      <c r="CU40" s="664"/>
      <c r="CV40" s="664"/>
      <c r="CW40" s="664"/>
      <c r="CX40" s="664"/>
      <c r="CY40" s="665"/>
      <c r="CZ40" s="666">
        <v>1.1000000000000001</v>
      </c>
      <c r="DA40" s="695"/>
      <c r="DB40" s="695"/>
      <c r="DC40" s="696"/>
      <c r="DD40" s="669" t="s">
        <v>175</v>
      </c>
      <c r="DE40" s="664"/>
      <c r="DF40" s="664"/>
      <c r="DG40" s="664"/>
      <c r="DH40" s="664"/>
      <c r="DI40" s="664"/>
      <c r="DJ40" s="664"/>
      <c r="DK40" s="665"/>
      <c r="DL40" s="669" t="s">
        <v>240</v>
      </c>
      <c r="DM40" s="664"/>
      <c r="DN40" s="664"/>
      <c r="DO40" s="664"/>
      <c r="DP40" s="664"/>
      <c r="DQ40" s="664"/>
      <c r="DR40" s="664"/>
      <c r="DS40" s="664"/>
      <c r="DT40" s="664"/>
      <c r="DU40" s="664"/>
      <c r="DV40" s="665"/>
      <c r="DW40" s="666" t="s">
        <v>240</v>
      </c>
      <c r="DX40" s="695"/>
      <c r="DY40" s="695"/>
      <c r="DZ40" s="695"/>
      <c r="EA40" s="695"/>
      <c r="EB40" s="695"/>
      <c r="EC40" s="697"/>
    </row>
    <row r="41" spans="2:133" ht="11.25" customHeight="1">
      <c r="AQ41" s="710" t="s">
        <v>348</v>
      </c>
      <c r="AR41" s="711"/>
      <c r="AS41" s="711"/>
      <c r="AT41" s="711"/>
      <c r="AU41" s="711"/>
      <c r="AV41" s="711"/>
      <c r="AW41" s="711"/>
      <c r="AX41" s="711"/>
      <c r="AY41" s="712"/>
      <c r="AZ41" s="676">
        <v>1924773</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410</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240</v>
      </c>
      <c r="CS41" s="662"/>
      <c r="CT41" s="662"/>
      <c r="CU41" s="662"/>
      <c r="CV41" s="662"/>
      <c r="CW41" s="662"/>
      <c r="CX41" s="662"/>
      <c r="CY41" s="663"/>
      <c r="CZ41" s="666" t="s">
        <v>240</v>
      </c>
      <c r="DA41" s="695"/>
      <c r="DB41" s="695"/>
      <c r="DC41" s="696"/>
      <c r="DD41" s="669" t="s">
        <v>175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3615259</v>
      </c>
      <c r="CS42" s="664"/>
      <c r="CT42" s="664"/>
      <c r="CU42" s="664"/>
      <c r="CV42" s="664"/>
      <c r="CW42" s="664"/>
      <c r="CX42" s="664"/>
      <c r="CY42" s="665"/>
      <c r="CZ42" s="666">
        <v>14.1</v>
      </c>
      <c r="DA42" s="667"/>
      <c r="DB42" s="667"/>
      <c r="DC42" s="668"/>
      <c r="DD42" s="669">
        <v>842853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93490</v>
      </c>
      <c r="CS43" s="662"/>
      <c r="CT43" s="662"/>
      <c r="CU43" s="662"/>
      <c r="CV43" s="662"/>
      <c r="CW43" s="662"/>
      <c r="CX43" s="662"/>
      <c r="CY43" s="663"/>
      <c r="CZ43" s="666">
        <v>0.4</v>
      </c>
      <c r="DA43" s="695"/>
      <c r="DB43" s="695"/>
      <c r="DC43" s="696"/>
      <c r="DD43" s="669">
        <v>93490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355</v>
      </c>
      <c r="CD44" s="689" t="s">
        <v>307</v>
      </c>
      <c r="CE44" s="690"/>
      <c r="CF44" s="658" t="s">
        <v>356</v>
      </c>
      <c r="CG44" s="659"/>
      <c r="CH44" s="659"/>
      <c r="CI44" s="659"/>
      <c r="CJ44" s="659"/>
      <c r="CK44" s="659"/>
      <c r="CL44" s="659"/>
      <c r="CM44" s="659"/>
      <c r="CN44" s="659"/>
      <c r="CO44" s="659"/>
      <c r="CP44" s="659"/>
      <c r="CQ44" s="660"/>
      <c r="CR44" s="661">
        <v>3564608</v>
      </c>
      <c r="CS44" s="664"/>
      <c r="CT44" s="664"/>
      <c r="CU44" s="664"/>
      <c r="CV44" s="664"/>
      <c r="CW44" s="664"/>
      <c r="CX44" s="664"/>
      <c r="CY44" s="665"/>
      <c r="CZ44" s="666">
        <v>13.9</v>
      </c>
      <c r="DA44" s="667"/>
      <c r="DB44" s="667"/>
      <c r="DC44" s="668"/>
      <c r="DD44" s="669">
        <v>822835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357</v>
      </c>
      <c r="CG45" s="659"/>
      <c r="CH45" s="659"/>
      <c r="CI45" s="659"/>
      <c r="CJ45" s="659"/>
      <c r="CK45" s="659"/>
      <c r="CL45" s="659"/>
      <c r="CM45" s="659"/>
      <c r="CN45" s="659"/>
      <c r="CO45" s="659"/>
      <c r="CP45" s="659"/>
      <c r="CQ45" s="660"/>
      <c r="CR45" s="661">
        <v>1268933</v>
      </c>
      <c r="CS45" s="662"/>
      <c r="CT45" s="662"/>
      <c r="CU45" s="662"/>
      <c r="CV45" s="662"/>
      <c r="CW45" s="662"/>
      <c r="CX45" s="662"/>
      <c r="CY45" s="663"/>
      <c r="CZ45" s="666">
        <v>4.9000000000000004</v>
      </c>
      <c r="DA45" s="695"/>
      <c r="DB45" s="695"/>
      <c r="DC45" s="696"/>
      <c r="DD45" s="669">
        <v>97195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358</v>
      </c>
      <c r="CG46" s="659"/>
      <c r="CH46" s="659"/>
      <c r="CI46" s="659"/>
      <c r="CJ46" s="659"/>
      <c r="CK46" s="659"/>
      <c r="CL46" s="659"/>
      <c r="CM46" s="659"/>
      <c r="CN46" s="659"/>
      <c r="CO46" s="659"/>
      <c r="CP46" s="659"/>
      <c r="CQ46" s="660"/>
      <c r="CR46" s="661">
        <v>2081719</v>
      </c>
      <c r="CS46" s="664"/>
      <c r="CT46" s="664"/>
      <c r="CU46" s="664"/>
      <c r="CV46" s="664"/>
      <c r="CW46" s="664"/>
      <c r="CX46" s="664"/>
      <c r="CY46" s="665"/>
      <c r="CZ46" s="666">
        <v>8.1</v>
      </c>
      <c r="DA46" s="667"/>
      <c r="DB46" s="667"/>
      <c r="DC46" s="668"/>
      <c r="DD46" s="669">
        <v>701404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359</v>
      </c>
      <c r="CG47" s="659"/>
      <c r="CH47" s="659"/>
      <c r="CI47" s="659"/>
      <c r="CJ47" s="659"/>
      <c r="CK47" s="659"/>
      <c r="CL47" s="659"/>
      <c r="CM47" s="659"/>
      <c r="CN47" s="659"/>
      <c r="CO47" s="659"/>
      <c r="CP47" s="659"/>
      <c r="CQ47" s="660"/>
      <c r="CR47" s="661">
        <v>50651</v>
      </c>
      <c r="CS47" s="662"/>
      <c r="CT47" s="662"/>
      <c r="CU47" s="662"/>
      <c r="CV47" s="662"/>
      <c r="CW47" s="662"/>
      <c r="CX47" s="662"/>
      <c r="CY47" s="663"/>
      <c r="CZ47" s="666">
        <v>0.2</v>
      </c>
      <c r="DA47" s="695"/>
      <c r="DB47" s="695"/>
      <c r="DC47" s="696"/>
      <c r="DD47" s="669">
        <v>20018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360</v>
      </c>
      <c r="CG48" s="659"/>
      <c r="CH48" s="659"/>
      <c r="CI48" s="659"/>
      <c r="CJ48" s="659"/>
      <c r="CK48" s="659"/>
      <c r="CL48" s="659"/>
      <c r="CM48" s="659"/>
      <c r="CN48" s="659"/>
      <c r="CO48" s="659"/>
      <c r="CP48" s="659"/>
      <c r="CQ48" s="660"/>
      <c r="CR48" s="661" t="s">
        <v>240</v>
      </c>
      <c r="CS48" s="664"/>
      <c r="CT48" s="664"/>
      <c r="CU48" s="664"/>
      <c r="CV48" s="664"/>
      <c r="CW48" s="664"/>
      <c r="CX48" s="664"/>
      <c r="CY48" s="665"/>
      <c r="CZ48" s="666" t="s">
        <v>175</v>
      </c>
      <c r="DA48" s="667"/>
      <c r="DB48" s="667"/>
      <c r="DC48" s="668"/>
      <c r="DD48" s="669" t="s">
        <v>175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361</v>
      </c>
      <c r="CE49" s="674"/>
      <c r="CF49" s="674"/>
      <c r="CG49" s="674"/>
      <c r="CH49" s="674"/>
      <c r="CI49" s="674"/>
      <c r="CJ49" s="674"/>
      <c r="CK49" s="674"/>
      <c r="CL49" s="674"/>
      <c r="CM49" s="674"/>
      <c r="CN49" s="674"/>
      <c r="CO49" s="674"/>
      <c r="CP49" s="674"/>
      <c r="CQ49" s="675"/>
      <c r="CR49" s="676">
        <v>25679098</v>
      </c>
      <c r="CS49" s="677"/>
      <c r="CT49" s="677"/>
      <c r="CU49" s="677"/>
      <c r="CV49" s="677"/>
      <c r="CW49" s="677"/>
      <c r="CX49" s="677"/>
      <c r="CY49" s="678"/>
      <c r="CZ49" s="679">
        <v>100</v>
      </c>
      <c r="DA49" s="680"/>
      <c r="DB49" s="680"/>
      <c r="DC49" s="681"/>
      <c r="DD49" s="682">
        <v>17428496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fcvgPmSTkCLH55xyl2ILhHELn9iwQ/mTw18YFDw9A2VPu3id8SoemxYfnVitReHJv2TMEnPqB9XUrlpVTLxNDQ==" saltValue="TOlTF94m9qoFKtHxXYFP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384</v>
      </c>
      <c r="C7" s="1140"/>
      <c r="D7" s="1140"/>
      <c r="E7" s="1140"/>
      <c r="F7" s="1140"/>
      <c r="G7" s="1140"/>
      <c r="H7" s="1140"/>
      <c r="I7" s="1140"/>
      <c r="J7" s="1140"/>
      <c r="K7" s="1140"/>
      <c r="L7" s="1140"/>
      <c r="M7" s="1140"/>
      <c r="N7" s="1140"/>
      <c r="O7" s="1140"/>
      <c r="P7" s="1141"/>
      <c r="Q7" s="1193">
        <v>26714</v>
      </c>
      <c r="R7" s="1194"/>
      <c r="S7" s="1194"/>
      <c r="T7" s="1194"/>
      <c r="U7" s="1194"/>
      <c r="V7" s="1194">
        <v>25601</v>
      </c>
      <c r="W7" s="1194"/>
      <c r="X7" s="1194"/>
      <c r="Y7" s="1194"/>
      <c r="Z7" s="1194"/>
      <c r="AA7" s="1194">
        <v>1113</v>
      </c>
      <c r="AB7" s="1194"/>
      <c r="AC7" s="1194"/>
      <c r="AD7" s="1194"/>
      <c r="AE7" s="1195"/>
      <c r="AF7" s="1196">
        <v>959</v>
      </c>
      <c r="AG7" s="1197"/>
      <c r="AH7" s="1197"/>
      <c r="AI7" s="1197"/>
      <c r="AJ7" s="1198"/>
      <c r="AK7" s="1180">
        <v>1214</v>
      </c>
      <c r="AL7" s="1181"/>
      <c r="AM7" s="1181"/>
      <c r="AN7" s="1181"/>
      <c r="AO7" s="1181"/>
      <c r="AP7" s="1181">
        <v>37527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609</v>
      </c>
      <c r="BS7" s="1184" t="s">
        <v>606</v>
      </c>
      <c r="BT7" s="1185"/>
      <c r="BU7" s="1185"/>
      <c r="BV7" s="1185"/>
      <c r="BW7" s="1185"/>
      <c r="BX7" s="1185"/>
      <c r="BY7" s="1185"/>
      <c r="BZ7" s="1185"/>
      <c r="CA7" s="1185"/>
      <c r="CB7" s="1185"/>
      <c r="CC7" s="1185"/>
      <c r="CD7" s="1185"/>
      <c r="CE7" s="1185"/>
      <c r="CF7" s="1185"/>
      <c r="CG7" s="1186"/>
      <c r="CH7" s="1177" t="s">
        <v>622</v>
      </c>
      <c r="CI7" s="1178"/>
      <c r="CJ7" s="1178"/>
      <c r="CK7" s="1178"/>
      <c r="CL7" s="1179"/>
      <c r="CM7" s="1177">
        <v>7</v>
      </c>
      <c r="CN7" s="1178"/>
      <c r="CO7" s="1178"/>
      <c r="CP7" s="1178"/>
      <c r="CQ7" s="1179"/>
      <c r="CR7" s="1177">
        <v>5</v>
      </c>
      <c r="CS7" s="1178"/>
      <c r="CT7" s="1178"/>
      <c r="CU7" s="1178"/>
      <c r="CV7" s="1179"/>
      <c r="CW7" s="1177">
        <v>0</v>
      </c>
      <c r="CX7" s="1178"/>
      <c r="CY7" s="1178"/>
      <c r="CZ7" s="1178"/>
      <c r="DA7" s="1179"/>
      <c r="DB7" s="1177">
        <v>0</v>
      </c>
      <c r="DC7" s="1178"/>
      <c r="DD7" s="1178"/>
      <c r="DE7" s="1178"/>
      <c r="DF7" s="1179"/>
      <c r="DG7" s="1177">
        <v>510</v>
      </c>
      <c r="DH7" s="1178"/>
      <c r="DI7" s="1178"/>
      <c r="DJ7" s="1178"/>
      <c r="DK7" s="1179"/>
      <c r="DL7" s="1177" t="s">
        <v>610</v>
      </c>
      <c r="DM7" s="1178"/>
      <c r="DN7" s="1178"/>
      <c r="DO7" s="1178"/>
      <c r="DP7" s="1179"/>
      <c r="DQ7" s="1177" t="s">
        <v>605</v>
      </c>
      <c r="DR7" s="1178"/>
      <c r="DS7" s="1178"/>
      <c r="DT7" s="1178"/>
      <c r="DU7" s="1179"/>
      <c r="DV7" s="1204" t="s">
        <v>613</v>
      </c>
      <c r="DW7" s="1205"/>
      <c r="DX7" s="1205"/>
      <c r="DY7" s="1205"/>
      <c r="DZ7" s="1206"/>
      <c r="EA7" s="254"/>
    </row>
    <row r="8" spans="1:131" s="255" customFormat="1" ht="26.25" customHeight="1">
      <c r="A8" s="261">
        <v>2</v>
      </c>
      <c r="B8" s="1126" t="s">
        <v>385</v>
      </c>
      <c r="C8" s="1127"/>
      <c r="D8" s="1127"/>
      <c r="E8" s="1127"/>
      <c r="F8" s="1127"/>
      <c r="G8" s="1127"/>
      <c r="H8" s="1127"/>
      <c r="I8" s="1127"/>
      <c r="J8" s="1127"/>
      <c r="K8" s="1127"/>
      <c r="L8" s="1127"/>
      <c r="M8" s="1127"/>
      <c r="N8" s="1127"/>
      <c r="O8" s="1127"/>
      <c r="P8" s="1128"/>
      <c r="Q8" s="1132">
        <v>111</v>
      </c>
      <c r="R8" s="1133"/>
      <c r="S8" s="1133"/>
      <c r="T8" s="1133"/>
      <c r="U8" s="1133"/>
      <c r="V8" s="1133">
        <v>78</v>
      </c>
      <c r="W8" s="1133"/>
      <c r="X8" s="1133"/>
      <c r="Y8" s="1133"/>
      <c r="Z8" s="1133"/>
      <c r="AA8" s="1133">
        <v>33</v>
      </c>
      <c r="AB8" s="1133"/>
      <c r="AC8" s="1133"/>
      <c r="AD8" s="1133"/>
      <c r="AE8" s="1134"/>
      <c r="AF8" s="1108">
        <v>29</v>
      </c>
      <c r="AG8" s="1109"/>
      <c r="AH8" s="1109"/>
      <c r="AI8" s="1109"/>
      <c r="AJ8" s="1110"/>
      <c r="AK8" s="1175" t="s">
        <v>599</v>
      </c>
      <c r="AL8" s="1176"/>
      <c r="AM8" s="1176"/>
      <c r="AN8" s="1176"/>
      <c r="AO8" s="1176"/>
      <c r="AP8" s="1176" t="s">
        <v>599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607</v>
      </c>
      <c r="BT8" s="1104"/>
      <c r="BU8" s="1104"/>
      <c r="BV8" s="1104"/>
      <c r="BW8" s="1104"/>
      <c r="BX8" s="1104"/>
      <c r="BY8" s="1104"/>
      <c r="BZ8" s="1104"/>
      <c r="CA8" s="1104"/>
      <c r="CB8" s="1104"/>
      <c r="CC8" s="1104"/>
      <c r="CD8" s="1104"/>
      <c r="CE8" s="1104"/>
      <c r="CF8" s="1104"/>
      <c r="CG8" s="1105"/>
      <c r="CH8" s="1078">
        <v>-1</v>
      </c>
      <c r="CI8" s="1079"/>
      <c r="CJ8" s="1079"/>
      <c r="CK8" s="1079"/>
      <c r="CL8" s="1080"/>
      <c r="CM8" s="1078">
        <v>-8</v>
      </c>
      <c r="CN8" s="1079"/>
      <c r="CO8" s="1079"/>
      <c r="CP8" s="1079"/>
      <c r="CQ8" s="1080"/>
      <c r="CR8" s="1078">
        <v>4</v>
      </c>
      <c r="CS8" s="1079"/>
      <c r="CT8" s="1079"/>
      <c r="CU8" s="1079"/>
      <c r="CV8" s="1080"/>
      <c r="CW8" s="1078" t="s">
        <v>622</v>
      </c>
      <c r="CX8" s="1079"/>
      <c r="CY8" s="1079"/>
      <c r="CZ8" s="1079"/>
      <c r="DA8" s="1080"/>
      <c r="DB8" s="1078">
        <v>0</v>
      </c>
      <c r="DC8" s="1079"/>
      <c r="DD8" s="1079"/>
      <c r="DE8" s="1079"/>
      <c r="DF8" s="1080"/>
      <c r="DG8" s="1078" t="s">
        <v>611</v>
      </c>
      <c r="DH8" s="1079"/>
      <c r="DI8" s="1079"/>
      <c r="DJ8" s="1079"/>
      <c r="DK8" s="1080"/>
      <c r="DL8" s="1078" t="s">
        <v>605</v>
      </c>
      <c r="DM8" s="1079"/>
      <c r="DN8" s="1079"/>
      <c r="DO8" s="1079"/>
      <c r="DP8" s="1080"/>
      <c r="DQ8" s="1078" t="s">
        <v>605</v>
      </c>
      <c r="DR8" s="1079"/>
      <c r="DS8" s="1079"/>
      <c r="DT8" s="1079"/>
      <c r="DU8" s="1080"/>
      <c r="DV8" s="1081" t="s">
        <v>614</v>
      </c>
      <c r="DW8" s="1082"/>
      <c r="DX8" s="1082"/>
      <c r="DY8" s="1082"/>
      <c r="DZ8" s="1083"/>
      <c r="EA8" s="254"/>
    </row>
    <row r="9" spans="1:131" s="255" customFormat="1" ht="26.25" customHeight="1">
      <c r="A9" s="261">
        <v>3</v>
      </c>
      <c r="B9" s="1126" t="s">
        <v>386</v>
      </c>
      <c r="C9" s="1127"/>
      <c r="D9" s="1127"/>
      <c r="E9" s="1127"/>
      <c r="F9" s="1127"/>
      <c r="G9" s="1127"/>
      <c r="H9" s="1127"/>
      <c r="I9" s="1127"/>
      <c r="J9" s="1127"/>
      <c r="K9" s="1127"/>
      <c r="L9" s="1127"/>
      <c r="M9" s="1127"/>
      <c r="N9" s="1127"/>
      <c r="O9" s="1127"/>
      <c r="P9" s="1128"/>
      <c r="Q9" s="1132">
        <v>15</v>
      </c>
      <c r="R9" s="1133"/>
      <c r="S9" s="1133"/>
      <c r="T9" s="1133"/>
      <c r="U9" s="1133"/>
      <c r="V9" s="1133">
        <v>0</v>
      </c>
      <c r="W9" s="1133"/>
      <c r="X9" s="1133"/>
      <c r="Y9" s="1133"/>
      <c r="Z9" s="1133"/>
      <c r="AA9" s="1133">
        <v>15</v>
      </c>
      <c r="AB9" s="1133"/>
      <c r="AC9" s="1133"/>
      <c r="AD9" s="1133"/>
      <c r="AE9" s="1134"/>
      <c r="AF9" s="1108">
        <v>15</v>
      </c>
      <c r="AG9" s="1109"/>
      <c r="AH9" s="1109"/>
      <c r="AI9" s="1109"/>
      <c r="AJ9" s="1110"/>
      <c r="AK9" s="1175" t="s">
        <v>599</v>
      </c>
      <c r="AL9" s="1176"/>
      <c r="AM9" s="1176"/>
      <c r="AN9" s="1176"/>
      <c r="AO9" s="1176"/>
      <c r="AP9" s="1176" t="s">
        <v>600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608</v>
      </c>
      <c r="BT9" s="1104"/>
      <c r="BU9" s="1104"/>
      <c r="BV9" s="1104"/>
      <c r="BW9" s="1104"/>
      <c r="BX9" s="1104"/>
      <c r="BY9" s="1104"/>
      <c r="BZ9" s="1104"/>
      <c r="CA9" s="1104"/>
      <c r="CB9" s="1104"/>
      <c r="CC9" s="1104"/>
      <c r="CD9" s="1104"/>
      <c r="CE9" s="1104"/>
      <c r="CF9" s="1104"/>
      <c r="CG9" s="1105"/>
      <c r="CH9" s="1078">
        <v>-6</v>
      </c>
      <c r="CI9" s="1079"/>
      <c r="CJ9" s="1079"/>
      <c r="CK9" s="1079"/>
      <c r="CL9" s="1080"/>
      <c r="CM9" s="1078">
        <v>74</v>
      </c>
      <c r="CN9" s="1079"/>
      <c r="CO9" s="1079"/>
      <c r="CP9" s="1079"/>
      <c r="CQ9" s="1080"/>
      <c r="CR9" s="1078">
        <v>10</v>
      </c>
      <c r="CS9" s="1079"/>
      <c r="CT9" s="1079"/>
      <c r="CU9" s="1079"/>
      <c r="CV9" s="1080"/>
      <c r="CW9" s="1078">
        <v>5</v>
      </c>
      <c r="CX9" s="1079"/>
      <c r="CY9" s="1079"/>
      <c r="CZ9" s="1079"/>
      <c r="DA9" s="1080"/>
      <c r="DB9" s="1078">
        <v>0</v>
      </c>
      <c r="DC9" s="1079"/>
      <c r="DD9" s="1079"/>
      <c r="DE9" s="1079"/>
      <c r="DF9" s="1080"/>
      <c r="DG9" s="1078" t="s">
        <v>612</v>
      </c>
      <c r="DH9" s="1079"/>
      <c r="DI9" s="1079"/>
      <c r="DJ9" s="1079"/>
      <c r="DK9" s="1080"/>
      <c r="DL9" s="1078" t="s">
        <v>605</v>
      </c>
      <c r="DM9" s="1079"/>
      <c r="DN9" s="1079"/>
      <c r="DO9" s="1079"/>
      <c r="DP9" s="1080"/>
      <c r="DQ9" s="1078" t="s">
        <v>605</v>
      </c>
      <c r="DR9" s="1079"/>
      <c r="DS9" s="1079"/>
      <c r="DT9" s="1079"/>
      <c r="DU9" s="1080"/>
      <c r="DV9" s="1081" t="s">
        <v>615</v>
      </c>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388</v>
      </c>
      <c r="B23" s="1033" t="s">
        <v>389</v>
      </c>
      <c r="C23" s="1034"/>
      <c r="D23" s="1034"/>
      <c r="E23" s="1034"/>
      <c r="F23" s="1034"/>
      <c r="G23" s="1034"/>
      <c r="H23" s="1034"/>
      <c r="I23" s="1034"/>
      <c r="J23" s="1034"/>
      <c r="K23" s="1034"/>
      <c r="L23" s="1034"/>
      <c r="M23" s="1034"/>
      <c r="N23" s="1034"/>
      <c r="O23" s="1034"/>
      <c r="P23" s="1035"/>
      <c r="Q23" s="1157">
        <v>26840</v>
      </c>
      <c r="R23" s="1158"/>
      <c r="S23" s="1158"/>
      <c r="T23" s="1158"/>
      <c r="U23" s="1158"/>
      <c r="V23" s="1158">
        <v>25679</v>
      </c>
      <c r="W23" s="1158"/>
      <c r="X23" s="1158"/>
      <c r="Y23" s="1158"/>
      <c r="Z23" s="1158"/>
      <c r="AA23" s="1158">
        <v>1161</v>
      </c>
      <c r="AB23" s="1158"/>
      <c r="AC23" s="1158"/>
      <c r="AD23" s="1158"/>
      <c r="AE23" s="1159"/>
      <c r="AF23" s="1160">
        <v>1003</v>
      </c>
      <c r="AG23" s="1158"/>
      <c r="AH23" s="1158"/>
      <c r="AI23" s="1158"/>
      <c r="AJ23" s="1161"/>
      <c r="AK23" s="1162"/>
      <c r="AL23" s="1163"/>
      <c r="AM23" s="1163"/>
      <c r="AN23" s="1163"/>
      <c r="AO23" s="1163"/>
      <c r="AP23" s="1158">
        <v>37527</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367</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401</v>
      </c>
      <c r="C28" s="1140"/>
      <c r="D28" s="1140"/>
      <c r="E28" s="1140"/>
      <c r="F28" s="1140"/>
      <c r="G28" s="1140"/>
      <c r="H28" s="1140"/>
      <c r="I28" s="1140"/>
      <c r="J28" s="1140"/>
      <c r="K28" s="1140"/>
      <c r="L28" s="1140"/>
      <c r="M28" s="1140"/>
      <c r="N28" s="1140"/>
      <c r="O28" s="1140"/>
      <c r="P28" s="1141"/>
      <c r="Q28" s="1142">
        <v>7653</v>
      </c>
      <c r="R28" s="1143"/>
      <c r="S28" s="1143"/>
      <c r="T28" s="1143"/>
      <c r="U28" s="1143"/>
      <c r="V28" s="1143">
        <v>7649</v>
      </c>
      <c r="W28" s="1143"/>
      <c r="X28" s="1143"/>
      <c r="Y28" s="1143"/>
      <c r="Z28" s="1143"/>
      <c r="AA28" s="1143">
        <v>4</v>
      </c>
      <c r="AB28" s="1143"/>
      <c r="AC28" s="1143"/>
      <c r="AD28" s="1143"/>
      <c r="AE28" s="1144"/>
      <c r="AF28" s="1145">
        <v>4</v>
      </c>
      <c r="AG28" s="1143"/>
      <c r="AH28" s="1143"/>
      <c r="AI28" s="1143"/>
      <c r="AJ28" s="1146"/>
      <c r="AK28" s="1147">
        <v>720</v>
      </c>
      <c r="AL28" s="1135"/>
      <c r="AM28" s="1135"/>
      <c r="AN28" s="1135"/>
      <c r="AO28" s="1135"/>
      <c r="AP28" s="1135" t="s">
        <v>599</v>
      </c>
      <c r="AQ28" s="1135"/>
      <c r="AR28" s="1135"/>
      <c r="AS28" s="1135"/>
      <c r="AT28" s="1135"/>
      <c r="AU28" s="1135" t="s">
        <v>599</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402</v>
      </c>
      <c r="C29" s="1127"/>
      <c r="D29" s="1127"/>
      <c r="E29" s="1127"/>
      <c r="F29" s="1127"/>
      <c r="G29" s="1127"/>
      <c r="H29" s="1127"/>
      <c r="I29" s="1127"/>
      <c r="J29" s="1127"/>
      <c r="K29" s="1127"/>
      <c r="L29" s="1127"/>
      <c r="M29" s="1127"/>
      <c r="N29" s="1127"/>
      <c r="O29" s="1127"/>
      <c r="P29" s="1128"/>
      <c r="Q29" s="1132">
        <v>54</v>
      </c>
      <c r="R29" s="1133"/>
      <c r="S29" s="1133"/>
      <c r="T29" s="1133"/>
      <c r="U29" s="1133"/>
      <c r="V29" s="1133">
        <v>52</v>
      </c>
      <c r="W29" s="1133"/>
      <c r="X29" s="1133"/>
      <c r="Y29" s="1133"/>
      <c r="Z29" s="1133"/>
      <c r="AA29" s="1133">
        <v>2</v>
      </c>
      <c r="AB29" s="1133"/>
      <c r="AC29" s="1133"/>
      <c r="AD29" s="1133"/>
      <c r="AE29" s="1134"/>
      <c r="AF29" s="1108">
        <v>2</v>
      </c>
      <c r="AG29" s="1109"/>
      <c r="AH29" s="1109"/>
      <c r="AI29" s="1109"/>
      <c r="AJ29" s="1110"/>
      <c r="AK29" s="1069">
        <v>27</v>
      </c>
      <c r="AL29" s="1060"/>
      <c r="AM29" s="1060"/>
      <c r="AN29" s="1060"/>
      <c r="AO29" s="1060"/>
      <c r="AP29" s="1060" t="s">
        <v>599</v>
      </c>
      <c r="AQ29" s="1060"/>
      <c r="AR29" s="1060"/>
      <c r="AS29" s="1060"/>
      <c r="AT29" s="1060"/>
      <c r="AU29" s="1060" t="s">
        <v>599</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403</v>
      </c>
      <c r="C30" s="1127"/>
      <c r="D30" s="1127"/>
      <c r="E30" s="1127"/>
      <c r="F30" s="1127"/>
      <c r="G30" s="1127"/>
      <c r="H30" s="1127"/>
      <c r="I30" s="1127"/>
      <c r="J30" s="1127"/>
      <c r="K30" s="1127"/>
      <c r="L30" s="1127"/>
      <c r="M30" s="1127"/>
      <c r="N30" s="1127"/>
      <c r="O30" s="1127"/>
      <c r="P30" s="1128"/>
      <c r="Q30" s="1132">
        <v>881</v>
      </c>
      <c r="R30" s="1133"/>
      <c r="S30" s="1133"/>
      <c r="T30" s="1133"/>
      <c r="U30" s="1133"/>
      <c r="V30" s="1133">
        <v>878</v>
      </c>
      <c r="W30" s="1133"/>
      <c r="X30" s="1133"/>
      <c r="Y30" s="1133"/>
      <c r="Z30" s="1133"/>
      <c r="AA30" s="1133">
        <v>3</v>
      </c>
      <c r="AB30" s="1133"/>
      <c r="AC30" s="1133"/>
      <c r="AD30" s="1133"/>
      <c r="AE30" s="1134"/>
      <c r="AF30" s="1108">
        <v>3</v>
      </c>
      <c r="AG30" s="1109"/>
      <c r="AH30" s="1109"/>
      <c r="AI30" s="1109"/>
      <c r="AJ30" s="1110"/>
      <c r="AK30" s="1069">
        <v>273</v>
      </c>
      <c r="AL30" s="1060"/>
      <c r="AM30" s="1060"/>
      <c r="AN30" s="1060"/>
      <c r="AO30" s="1060"/>
      <c r="AP30" s="1060" t="s">
        <v>599</v>
      </c>
      <c r="AQ30" s="1060"/>
      <c r="AR30" s="1060"/>
      <c r="AS30" s="1060"/>
      <c r="AT30" s="1060"/>
      <c r="AU30" s="1060" t="s">
        <v>599</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404</v>
      </c>
      <c r="C31" s="1127"/>
      <c r="D31" s="1127"/>
      <c r="E31" s="1127"/>
      <c r="F31" s="1127"/>
      <c r="G31" s="1127"/>
      <c r="H31" s="1127"/>
      <c r="I31" s="1127"/>
      <c r="J31" s="1127"/>
      <c r="K31" s="1127"/>
      <c r="L31" s="1127"/>
      <c r="M31" s="1127"/>
      <c r="N31" s="1127"/>
      <c r="O31" s="1127"/>
      <c r="P31" s="1128"/>
      <c r="Q31" s="1132">
        <v>5755</v>
      </c>
      <c r="R31" s="1133"/>
      <c r="S31" s="1133"/>
      <c r="T31" s="1133"/>
      <c r="U31" s="1133"/>
      <c r="V31" s="1133">
        <v>5567</v>
      </c>
      <c r="W31" s="1133"/>
      <c r="X31" s="1133"/>
      <c r="Y31" s="1133"/>
      <c r="Z31" s="1133"/>
      <c r="AA31" s="1133">
        <v>188</v>
      </c>
      <c r="AB31" s="1133"/>
      <c r="AC31" s="1133"/>
      <c r="AD31" s="1133"/>
      <c r="AE31" s="1134"/>
      <c r="AF31" s="1108">
        <v>188</v>
      </c>
      <c r="AG31" s="1109"/>
      <c r="AH31" s="1109"/>
      <c r="AI31" s="1109"/>
      <c r="AJ31" s="1110"/>
      <c r="AK31" s="1069">
        <v>835</v>
      </c>
      <c r="AL31" s="1060"/>
      <c r="AM31" s="1060"/>
      <c r="AN31" s="1060"/>
      <c r="AO31" s="1060"/>
      <c r="AP31" s="1060" t="s">
        <v>599</v>
      </c>
      <c r="AQ31" s="1060"/>
      <c r="AR31" s="1060"/>
      <c r="AS31" s="1060"/>
      <c r="AT31" s="1060"/>
      <c r="AU31" s="1060" t="s">
        <v>599</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405</v>
      </c>
      <c r="C32" s="1127"/>
      <c r="D32" s="1127"/>
      <c r="E32" s="1127"/>
      <c r="F32" s="1127"/>
      <c r="G32" s="1127"/>
      <c r="H32" s="1127"/>
      <c r="I32" s="1127"/>
      <c r="J32" s="1127"/>
      <c r="K32" s="1127"/>
      <c r="L32" s="1127"/>
      <c r="M32" s="1127"/>
      <c r="N32" s="1127"/>
      <c r="O32" s="1127"/>
      <c r="P32" s="1128"/>
      <c r="Q32" s="1132">
        <v>34</v>
      </c>
      <c r="R32" s="1133"/>
      <c r="S32" s="1133"/>
      <c r="T32" s="1133"/>
      <c r="U32" s="1133"/>
      <c r="V32" s="1133">
        <v>34</v>
      </c>
      <c r="W32" s="1133"/>
      <c r="X32" s="1133"/>
      <c r="Y32" s="1133"/>
      <c r="Z32" s="1133"/>
      <c r="AA32" s="1133" t="s">
        <v>599</v>
      </c>
      <c r="AB32" s="1133"/>
      <c r="AC32" s="1133"/>
      <c r="AD32" s="1133"/>
      <c r="AE32" s="1134"/>
      <c r="AF32" s="1108" t="s">
        <v>175</v>
      </c>
      <c r="AG32" s="1109"/>
      <c r="AH32" s="1109"/>
      <c r="AI32" s="1109"/>
      <c r="AJ32" s="1110"/>
      <c r="AK32" s="1069">
        <v>12</v>
      </c>
      <c r="AL32" s="1060"/>
      <c r="AM32" s="1060"/>
      <c r="AN32" s="1060"/>
      <c r="AO32" s="1060"/>
      <c r="AP32" s="1060" t="s">
        <v>599</v>
      </c>
      <c r="AQ32" s="1060"/>
      <c r="AR32" s="1060"/>
      <c r="AS32" s="1060"/>
      <c r="AT32" s="1060"/>
      <c r="AU32" s="1060" t="s">
        <v>599</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406</v>
      </c>
      <c r="C33" s="1127"/>
      <c r="D33" s="1127"/>
      <c r="E33" s="1127"/>
      <c r="F33" s="1127"/>
      <c r="G33" s="1127"/>
      <c r="H33" s="1127"/>
      <c r="I33" s="1127"/>
      <c r="J33" s="1127"/>
      <c r="K33" s="1127"/>
      <c r="L33" s="1127"/>
      <c r="M33" s="1127"/>
      <c r="N33" s="1127"/>
      <c r="O33" s="1127"/>
      <c r="P33" s="1128"/>
      <c r="Q33" s="1132">
        <v>274</v>
      </c>
      <c r="R33" s="1133"/>
      <c r="S33" s="1133"/>
      <c r="T33" s="1133"/>
      <c r="U33" s="1133"/>
      <c r="V33" s="1133">
        <v>244</v>
      </c>
      <c r="W33" s="1133"/>
      <c r="X33" s="1133"/>
      <c r="Y33" s="1133"/>
      <c r="Z33" s="1133"/>
      <c r="AA33" s="1133">
        <v>30</v>
      </c>
      <c r="AB33" s="1133"/>
      <c r="AC33" s="1133"/>
      <c r="AD33" s="1133"/>
      <c r="AE33" s="1134"/>
      <c r="AF33" s="1108">
        <v>30</v>
      </c>
      <c r="AG33" s="1109"/>
      <c r="AH33" s="1109"/>
      <c r="AI33" s="1109"/>
      <c r="AJ33" s="1110"/>
      <c r="AK33" s="1069">
        <v>60</v>
      </c>
      <c r="AL33" s="1060"/>
      <c r="AM33" s="1060"/>
      <c r="AN33" s="1060"/>
      <c r="AO33" s="1060"/>
      <c r="AP33" s="1060">
        <v>83</v>
      </c>
      <c r="AQ33" s="1060"/>
      <c r="AR33" s="1060"/>
      <c r="AS33" s="1060"/>
      <c r="AT33" s="1060"/>
      <c r="AU33" s="1060">
        <v>28</v>
      </c>
      <c r="AV33" s="1060"/>
      <c r="AW33" s="1060"/>
      <c r="AX33" s="1060"/>
      <c r="AY33" s="1060"/>
      <c r="AZ33" s="1131" t="s">
        <v>599</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408</v>
      </c>
      <c r="C34" s="1127"/>
      <c r="D34" s="1127"/>
      <c r="E34" s="1127"/>
      <c r="F34" s="1127"/>
      <c r="G34" s="1127"/>
      <c r="H34" s="1127"/>
      <c r="I34" s="1127"/>
      <c r="J34" s="1127"/>
      <c r="K34" s="1127"/>
      <c r="L34" s="1127"/>
      <c r="M34" s="1127"/>
      <c r="N34" s="1127"/>
      <c r="O34" s="1127"/>
      <c r="P34" s="1128"/>
      <c r="Q34" s="1132">
        <v>1622</v>
      </c>
      <c r="R34" s="1133"/>
      <c r="S34" s="1133"/>
      <c r="T34" s="1133"/>
      <c r="U34" s="1133"/>
      <c r="V34" s="1133">
        <v>1341</v>
      </c>
      <c r="W34" s="1133"/>
      <c r="X34" s="1133"/>
      <c r="Y34" s="1133"/>
      <c r="Z34" s="1133"/>
      <c r="AA34" s="1133">
        <v>281</v>
      </c>
      <c r="AB34" s="1133"/>
      <c r="AC34" s="1133"/>
      <c r="AD34" s="1133"/>
      <c r="AE34" s="1134"/>
      <c r="AF34" s="1108">
        <v>249</v>
      </c>
      <c r="AG34" s="1109"/>
      <c r="AH34" s="1109"/>
      <c r="AI34" s="1109"/>
      <c r="AJ34" s="1110"/>
      <c r="AK34" s="1069">
        <v>540</v>
      </c>
      <c r="AL34" s="1060"/>
      <c r="AM34" s="1060"/>
      <c r="AN34" s="1060"/>
      <c r="AO34" s="1060"/>
      <c r="AP34" s="1060">
        <v>7212</v>
      </c>
      <c r="AQ34" s="1060"/>
      <c r="AR34" s="1060"/>
      <c r="AS34" s="1060"/>
      <c r="AT34" s="1060"/>
      <c r="AU34" s="1060">
        <v>6505</v>
      </c>
      <c r="AV34" s="1060"/>
      <c r="AW34" s="1060"/>
      <c r="AX34" s="1060"/>
      <c r="AY34" s="1060"/>
      <c r="AZ34" s="1131" t="s">
        <v>599</v>
      </c>
      <c r="BA34" s="1131"/>
      <c r="BB34" s="1131"/>
      <c r="BC34" s="1131"/>
      <c r="BD34" s="1131"/>
      <c r="BE34" s="1121" t="s">
        <v>409</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410</v>
      </c>
      <c r="C35" s="1127"/>
      <c r="D35" s="1127"/>
      <c r="E35" s="1127"/>
      <c r="F35" s="1127"/>
      <c r="G35" s="1127"/>
      <c r="H35" s="1127"/>
      <c r="I35" s="1127"/>
      <c r="J35" s="1127"/>
      <c r="K35" s="1127"/>
      <c r="L35" s="1127"/>
      <c r="M35" s="1127"/>
      <c r="N35" s="1127"/>
      <c r="O35" s="1127"/>
      <c r="P35" s="1128"/>
      <c r="Q35" s="1132">
        <v>41</v>
      </c>
      <c r="R35" s="1133"/>
      <c r="S35" s="1133"/>
      <c r="T35" s="1133"/>
      <c r="U35" s="1133"/>
      <c r="V35" s="1133">
        <v>36</v>
      </c>
      <c r="W35" s="1133"/>
      <c r="X35" s="1133"/>
      <c r="Y35" s="1133"/>
      <c r="Z35" s="1133"/>
      <c r="AA35" s="1133">
        <v>5</v>
      </c>
      <c r="AB35" s="1133"/>
      <c r="AC35" s="1133"/>
      <c r="AD35" s="1133"/>
      <c r="AE35" s="1134"/>
      <c r="AF35" s="1108">
        <v>5</v>
      </c>
      <c r="AG35" s="1109"/>
      <c r="AH35" s="1109"/>
      <c r="AI35" s="1109"/>
      <c r="AJ35" s="1110"/>
      <c r="AK35" s="1069">
        <v>30</v>
      </c>
      <c r="AL35" s="1060"/>
      <c r="AM35" s="1060"/>
      <c r="AN35" s="1060"/>
      <c r="AO35" s="1060"/>
      <c r="AP35" s="1060">
        <v>165</v>
      </c>
      <c r="AQ35" s="1060"/>
      <c r="AR35" s="1060"/>
      <c r="AS35" s="1060"/>
      <c r="AT35" s="1060"/>
      <c r="AU35" s="1060">
        <v>163</v>
      </c>
      <c r="AV35" s="1060"/>
      <c r="AW35" s="1060"/>
      <c r="AX35" s="1060"/>
      <c r="AY35" s="1060"/>
      <c r="AZ35" s="1131" t="s">
        <v>599</v>
      </c>
      <c r="BA35" s="1131"/>
      <c r="BB35" s="1131"/>
      <c r="BC35" s="1131"/>
      <c r="BD35" s="1131"/>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388</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481</v>
      </c>
      <c r="AG63" s="1048"/>
      <c r="AH63" s="1048"/>
      <c r="AI63" s="1048"/>
      <c r="AJ63" s="1119"/>
      <c r="AK63" s="1120"/>
      <c r="AL63" s="1052"/>
      <c r="AM63" s="1052"/>
      <c r="AN63" s="1052"/>
      <c r="AO63" s="1052"/>
      <c r="AP63" s="1048">
        <v>7460</v>
      </c>
      <c r="AQ63" s="1048"/>
      <c r="AR63" s="1048"/>
      <c r="AS63" s="1048"/>
      <c r="AT63" s="1048"/>
      <c r="AU63" s="1048">
        <v>6696</v>
      </c>
      <c r="AV63" s="1048"/>
      <c r="AW63" s="1048"/>
      <c r="AX63" s="1048"/>
      <c r="AY63" s="1048"/>
      <c r="AZ63" s="1114"/>
      <c r="BA63" s="1114"/>
      <c r="BB63" s="1114"/>
      <c r="BC63" s="1114"/>
      <c r="BD63" s="1114"/>
      <c r="BE63" s="1049"/>
      <c r="BF63" s="1049"/>
      <c r="BG63" s="1049"/>
      <c r="BH63" s="1049"/>
      <c r="BI63" s="1050"/>
      <c r="BJ63" s="1115" t="s">
        <v>175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417</v>
      </c>
      <c r="AB66" s="1091"/>
      <c r="AC66" s="1091"/>
      <c r="AD66" s="1091"/>
      <c r="AE66" s="1092"/>
      <c r="AF66" s="1096" t="s">
        <v>396</v>
      </c>
      <c r="AG66" s="1097"/>
      <c r="AH66" s="1097"/>
      <c r="AI66" s="1097"/>
      <c r="AJ66" s="1098"/>
      <c r="AK66" s="1090" t="s">
        <v>418</v>
      </c>
      <c r="AL66" s="1085"/>
      <c r="AM66" s="1085"/>
      <c r="AN66" s="1085"/>
      <c r="AO66" s="1086"/>
      <c r="AP66" s="1090" t="s">
        <v>398</v>
      </c>
      <c r="AQ66" s="1091"/>
      <c r="AR66" s="1091"/>
      <c r="AS66" s="1091"/>
      <c r="AT66" s="1092"/>
      <c r="AU66" s="1090" t="s">
        <v>419</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590</v>
      </c>
      <c r="C68" s="1075"/>
      <c r="D68" s="1075"/>
      <c r="E68" s="1075"/>
      <c r="F68" s="1075"/>
      <c r="G68" s="1075"/>
      <c r="H68" s="1075"/>
      <c r="I68" s="1075"/>
      <c r="J68" s="1075"/>
      <c r="K68" s="1075"/>
      <c r="L68" s="1075"/>
      <c r="M68" s="1075"/>
      <c r="N68" s="1075"/>
      <c r="O68" s="1075"/>
      <c r="P68" s="1076"/>
      <c r="Q68" s="1077">
        <v>2135</v>
      </c>
      <c r="R68" s="1071"/>
      <c r="S68" s="1071"/>
      <c r="T68" s="1071"/>
      <c r="U68" s="1071"/>
      <c r="V68" s="1071">
        <v>2072</v>
      </c>
      <c r="W68" s="1071"/>
      <c r="X68" s="1071"/>
      <c r="Y68" s="1071"/>
      <c r="Z68" s="1071"/>
      <c r="AA68" s="1071">
        <v>63</v>
      </c>
      <c r="AB68" s="1071"/>
      <c r="AC68" s="1071"/>
      <c r="AD68" s="1071"/>
      <c r="AE68" s="1071"/>
      <c r="AF68" s="1071">
        <v>63</v>
      </c>
      <c r="AG68" s="1071"/>
      <c r="AH68" s="1071"/>
      <c r="AI68" s="1071"/>
      <c r="AJ68" s="1071"/>
      <c r="AK68" s="1071">
        <v>52</v>
      </c>
      <c r="AL68" s="1071"/>
      <c r="AM68" s="1071"/>
      <c r="AN68" s="1071"/>
      <c r="AO68" s="1071"/>
      <c r="AP68" s="1071">
        <v>2993</v>
      </c>
      <c r="AQ68" s="1071"/>
      <c r="AR68" s="1071"/>
      <c r="AS68" s="1071"/>
      <c r="AT68" s="1071"/>
      <c r="AU68" s="1071">
        <v>1271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591</v>
      </c>
      <c r="C69" s="1064"/>
      <c r="D69" s="1064"/>
      <c r="E69" s="1064"/>
      <c r="F69" s="1064"/>
      <c r="G69" s="1064"/>
      <c r="H69" s="1064"/>
      <c r="I69" s="1064"/>
      <c r="J69" s="1064"/>
      <c r="K69" s="1064"/>
      <c r="L69" s="1064"/>
      <c r="M69" s="1064"/>
      <c r="N69" s="1064"/>
      <c r="O69" s="1064"/>
      <c r="P69" s="1065"/>
      <c r="Q69" s="1066">
        <v>329</v>
      </c>
      <c r="R69" s="1060"/>
      <c r="S69" s="1060"/>
      <c r="T69" s="1060"/>
      <c r="U69" s="1060"/>
      <c r="V69" s="1060">
        <v>311</v>
      </c>
      <c r="W69" s="1060"/>
      <c r="X69" s="1060"/>
      <c r="Y69" s="1060"/>
      <c r="Z69" s="1060"/>
      <c r="AA69" s="1060">
        <v>17</v>
      </c>
      <c r="AB69" s="1060"/>
      <c r="AC69" s="1060"/>
      <c r="AD69" s="1060"/>
      <c r="AE69" s="1060"/>
      <c r="AF69" s="1060">
        <v>17</v>
      </c>
      <c r="AG69" s="1060"/>
      <c r="AH69" s="1060"/>
      <c r="AI69" s="1060"/>
      <c r="AJ69" s="1060"/>
      <c r="AK69" s="1060" t="s">
        <v>599</v>
      </c>
      <c r="AL69" s="1060"/>
      <c r="AM69" s="1060"/>
      <c r="AN69" s="1060"/>
      <c r="AO69" s="1060"/>
      <c r="AP69" s="1060" t="s">
        <v>599</v>
      </c>
      <c r="AQ69" s="1060"/>
      <c r="AR69" s="1060"/>
      <c r="AS69" s="1060"/>
      <c r="AT69" s="1060"/>
      <c r="AU69" s="1060" t="s">
        <v>599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592</v>
      </c>
      <c r="C70" s="1064"/>
      <c r="D70" s="1064"/>
      <c r="E70" s="1064"/>
      <c r="F70" s="1064"/>
      <c r="G70" s="1064"/>
      <c r="H70" s="1064"/>
      <c r="I70" s="1064"/>
      <c r="J70" s="1064"/>
      <c r="K70" s="1064"/>
      <c r="L70" s="1064"/>
      <c r="M70" s="1064"/>
      <c r="N70" s="1064"/>
      <c r="O70" s="1064"/>
      <c r="P70" s="1065"/>
      <c r="Q70" s="1066">
        <v>12389</v>
      </c>
      <c r="R70" s="1060"/>
      <c r="S70" s="1060"/>
      <c r="T70" s="1060"/>
      <c r="U70" s="1060"/>
      <c r="V70" s="1060">
        <v>11971</v>
      </c>
      <c r="W70" s="1060"/>
      <c r="X70" s="1060"/>
      <c r="Y70" s="1060"/>
      <c r="Z70" s="1060"/>
      <c r="AA70" s="1060">
        <v>418</v>
      </c>
      <c r="AB70" s="1060"/>
      <c r="AC70" s="1060"/>
      <c r="AD70" s="1060"/>
      <c r="AE70" s="1060"/>
      <c r="AF70" s="1060">
        <v>7599</v>
      </c>
      <c r="AG70" s="1060"/>
      <c r="AH70" s="1060"/>
      <c r="AI70" s="1060"/>
      <c r="AJ70" s="1060"/>
      <c r="AK70" s="1060">
        <v>220</v>
      </c>
      <c r="AL70" s="1060"/>
      <c r="AM70" s="1060"/>
      <c r="AN70" s="1060"/>
      <c r="AO70" s="1060"/>
      <c r="AP70" s="1060">
        <v>2202</v>
      </c>
      <c r="AQ70" s="1060"/>
      <c r="AR70" s="1060"/>
      <c r="AS70" s="1060"/>
      <c r="AT70" s="1060"/>
      <c r="AU70" s="1060">
        <v>1185</v>
      </c>
      <c r="AV70" s="1060"/>
      <c r="AW70" s="1060"/>
      <c r="AX70" s="1060"/>
      <c r="AY70" s="1060"/>
      <c r="AZ70" s="1061" t="s">
        <v>602</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593</v>
      </c>
      <c r="C71" s="1064"/>
      <c r="D71" s="1064"/>
      <c r="E71" s="1064"/>
      <c r="F71" s="1064"/>
      <c r="G71" s="1064"/>
      <c r="H71" s="1064"/>
      <c r="I71" s="1064"/>
      <c r="J71" s="1064"/>
      <c r="K71" s="1064"/>
      <c r="L71" s="1064"/>
      <c r="M71" s="1064"/>
      <c r="N71" s="1064"/>
      <c r="O71" s="1064"/>
      <c r="P71" s="1065"/>
      <c r="Q71" s="1066">
        <v>314</v>
      </c>
      <c r="R71" s="1060"/>
      <c r="S71" s="1060"/>
      <c r="T71" s="1060"/>
      <c r="U71" s="1060"/>
      <c r="V71" s="1060">
        <v>244</v>
      </c>
      <c r="W71" s="1060"/>
      <c r="X71" s="1060"/>
      <c r="Y71" s="1060"/>
      <c r="Z71" s="1060"/>
      <c r="AA71" s="1060">
        <v>70</v>
      </c>
      <c r="AB71" s="1060"/>
      <c r="AC71" s="1060"/>
      <c r="AD71" s="1060"/>
      <c r="AE71" s="1060"/>
      <c r="AF71" s="1060">
        <v>37</v>
      </c>
      <c r="AG71" s="1060"/>
      <c r="AH71" s="1060"/>
      <c r="AI71" s="1060"/>
      <c r="AJ71" s="1060"/>
      <c r="AK71" s="1060">
        <v>13</v>
      </c>
      <c r="AL71" s="1060"/>
      <c r="AM71" s="1060"/>
      <c r="AN71" s="1060"/>
      <c r="AO71" s="1060"/>
      <c r="AP71" s="1060" t="s">
        <v>601</v>
      </c>
      <c r="AQ71" s="1060"/>
      <c r="AR71" s="1060"/>
      <c r="AS71" s="1060"/>
      <c r="AT71" s="1060"/>
      <c r="AU71" s="1060" t="s">
        <v>600</v>
      </c>
      <c r="AV71" s="1060"/>
      <c r="AW71" s="1060"/>
      <c r="AX71" s="1060"/>
      <c r="AY71" s="1060"/>
      <c r="AZ71" s="1061" t="s">
        <v>602</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594</v>
      </c>
      <c r="C72" s="1064"/>
      <c r="D72" s="1064"/>
      <c r="E72" s="1064"/>
      <c r="F72" s="1064"/>
      <c r="G72" s="1064"/>
      <c r="H72" s="1064"/>
      <c r="I72" s="1064"/>
      <c r="J72" s="1064"/>
      <c r="K72" s="1064"/>
      <c r="L72" s="1064"/>
      <c r="M72" s="1064"/>
      <c r="N72" s="1064"/>
      <c r="O72" s="1064"/>
      <c r="P72" s="1065"/>
      <c r="Q72" s="1066">
        <v>482</v>
      </c>
      <c r="R72" s="1060"/>
      <c r="S72" s="1060"/>
      <c r="T72" s="1060"/>
      <c r="U72" s="1060"/>
      <c r="V72" s="1060">
        <v>450</v>
      </c>
      <c r="W72" s="1060"/>
      <c r="X72" s="1060"/>
      <c r="Y72" s="1060"/>
      <c r="Z72" s="1060"/>
      <c r="AA72" s="1060">
        <v>31</v>
      </c>
      <c r="AB72" s="1060"/>
      <c r="AC72" s="1060"/>
      <c r="AD72" s="1060"/>
      <c r="AE72" s="1060"/>
      <c r="AF72" s="1060">
        <v>278</v>
      </c>
      <c r="AG72" s="1060"/>
      <c r="AH72" s="1060"/>
      <c r="AI72" s="1060"/>
      <c r="AJ72" s="1060"/>
      <c r="AK72" s="1060">
        <v>12</v>
      </c>
      <c r="AL72" s="1060"/>
      <c r="AM72" s="1060"/>
      <c r="AN72" s="1060"/>
      <c r="AO72" s="1060"/>
      <c r="AP72" s="1060">
        <v>524</v>
      </c>
      <c r="AQ72" s="1060"/>
      <c r="AR72" s="1060"/>
      <c r="AS72" s="1060"/>
      <c r="AT72" s="1060"/>
      <c r="AU72" s="1060">
        <v>279</v>
      </c>
      <c r="AV72" s="1060"/>
      <c r="AW72" s="1060"/>
      <c r="AX72" s="1060"/>
      <c r="AY72" s="1060"/>
      <c r="AZ72" s="1061" t="s">
        <v>602</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595</v>
      </c>
      <c r="C73" s="1064"/>
      <c r="D73" s="1064"/>
      <c r="E73" s="1064"/>
      <c r="F73" s="1064"/>
      <c r="G73" s="1064"/>
      <c r="H73" s="1064"/>
      <c r="I73" s="1064"/>
      <c r="J73" s="1064"/>
      <c r="K73" s="1064"/>
      <c r="L73" s="1064"/>
      <c r="M73" s="1064"/>
      <c r="N73" s="1064"/>
      <c r="O73" s="1064"/>
      <c r="P73" s="1065"/>
      <c r="Q73" s="1066">
        <v>192</v>
      </c>
      <c r="R73" s="1060"/>
      <c r="S73" s="1060"/>
      <c r="T73" s="1060"/>
      <c r="U73" s="1060"/>
      <c r="V73" s="1060">
        <v>179</v>
      </c>
      <c r="W73" s="1060"/>
      <c r="X73" s="1060"/>
      <c r="Y73" s="1060"/>
      <c r="Z73" s="1060"/>
      <c r="AA73" s="1060">
        <v>13</v>
      </c>
      <c r="AB73" s="1060"/>
      <c r="AC73" s="1060"/>
      <c r="AD73" s="1060"/>
      <c r="AE73" s="1060"/>
      <c r="AF73" s="1060">
        <v>11</v>
      </c>
      <c r="AG73" s="1060"/>
      <c r="AH73" s="1060"/>
      <c r="AI73" s="1060"/>
      <c r="AJ73" s="1060"/>
      <c r="AK73" s="1060" t="s">
        <v>603</v>
      </c>
      <c r="AL73" s="1060"/>
      <c r="AM73" s="1060"/>
      <c r="AN73" s="1060"/>
      <c r="AO73" s="1060"/>
      <c r="AP73" s="1060">
        <v>48</v>
      </c>
      <c r="AQ73" s="1060"/>
      <c r="AR73" s="1060"/>
      <c r="AS73" s="1060"/>
      <c r="AT73" s="1060"/>
      <c r="AU73" s="1060">
        <v>25</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596</v>
      </c>
      <c r="C74" s="1064"/>
      <c r="D74" s="1064"/>
      <c r="E74" s="1064"/>
      <c r="F74" s="1064"/>
      <c r="G74" s="1064"/>
      <c r="H74" s="1064"/>
      <c r="I74" s="1064"/>
      <c r="J74" s="1064"/>
      <c r="K74" s="1064"/>
      <c r="L74" s="1064"/>
      <c r="M74" s="1064"/>
      <c r="N74" s="1064"/>
      <c r="O74" s="1064"/>
      <c r="P74" s="1065"/>
      <c r="Q74" s="1066">
        <v>4526</v>
      </c>
      <c r="R74" s="1060"/>
      <c r="S74" s="1060"/>
      <c r="T74" s="1060"/>
      <c r="U74" s="1060"/>
      <c r="V74" s="1060">
        <v>4075</v>
      </c>
      <c r="W74" s="1060"/>
      <c r="X74" s="1060"/>
      <c r="Y74" s="1060"/>
      <c r="Z74" s="1060"/>
      <c r="AA74" s="1060">
        <v>451</v>
      </c>
      <c r="AB74" s="1060"/>
      <c r="AC74" s="1060"/>
      <c r="AD74" s="1060"/>
      <c r="AE74" s="1060"/>
      <c r="AF74" s="1060">
        <v>451</v>
      </c>
      <c r="AG74" s="1060"/>
      <c r="AH74" s="1060"/>
      <c r="AI74" s="1060"/>
      <c r="AJ74" s="1060"/>
      <c r="AK74" s="1060">
        <v>5</v>
      </c>
      <c r="AL74" s="1060"/>
      <c r="AM74" s="1060"/>
      <c r="AN74" s="1060"/>
      <c r="AO74" s="1060"/>
      <c r="AP74" s="1060" t="s">
        <v>604</v>
      </c>
      <c r="AQ74" s="1060"/>
      <c r="AR74" s="1060"/>
      <c r="AS74" s="1060"/>
      <c r="AT74" s="1060"/>
      <c r="AU74" s="1060" t="s">
        <v>601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597</v>
      </c>
      <c r="C75" s="1064"/>
      <c r="D75" s="1064"/>
      <c r="E75" s="1064"/>
      <c r="F75" s="1064"/>
      <c r="G75" s="1064"/>
      <c r="H75" s="1064"/>
      <c r="I75" s="1064"/>
      <c r="J75" s="1064"/>
      <c r="K75" s="1064"/>
      <c r="L75" s="1064"/>
      <c r="M75" s="1064"/>
      <c r="N75" s="1064"/>
      <c r="O75" s="1064"/>
      <c r="P75" s="1065"/>
      <c r="Q75" s="1067">
        <v>518</v>
      </c>
      <c r="R75" s="1068"/>
      <c r="S75" s="1068"/>
      <c r="T75" s="1068"/>
      <c r="U75" s="1069"/>
      <c r="V75" s="1070">
        <v>504</v>
      </c>
      <c r="W75" s="1068"/>
      <c r="X75" s="1068"/>
      <c r="Y75" s="1068"/>
      <c r="Z75" s="1069"/>
      <c r="AA75" s="1070">
        <v>14</v>
      </c>
      <c r="AB75" s="1068"/>
      <c r="AC75" s="1068"/>
      <c r="AD75" s="1068"/>
      <c r="AE75" s="1069"/>
      <c r="AF75" s="1070">
        <v>14</v>
      </c>
      <c r="AG75" s="1068"/>
      <c r="AH75" s="1068"/>
      <c r="AI75" s="1068"/>
      <c r="AJ75" s="1069"/>
      <c r="AK75" s="1070">
        <v>48</v>
      </c>
      <c r="AL75" s="1068"/>
      <c r="AM75" s="1068"/>
      <c r="AN75" s="1068"/>
      <c r="AO75" s="1069"/>
      <c r="AP75" s="1070" t="s">
        <v>605</v>
      </c>
      <c r="AQ75" s="1068"/>
      <c r="AR75" s="1068"/>
      <c r="AS75" s="1068"/>
      <c r="AT75" s="1069"/>
      <c r="AU75" s="1070" t="s">
        <v>605</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598</v>
      </c>
      <c r="C76" s="1064"/>
      <c r="D76" s="1064"/>
      <c r="E76" s="1064"/>
      <c r="F76" s="1064"/>
      <c r="G76" s="1064"/>
      <c r="H76" s="1064"/>
      <c r="I76" s="1064"/>
      <c r="J76" s="1064"/>
      <c r="K76" s="1064"/>
      <c r="L76" s="1064"/>
      <c r="M76" s="1064"/>
      <c r="N76" s="1064"/>
      <c r="O76" s="1064"/>
      <c r="P76" s="1065"/>
      <c r="Q76" s="1067">
        <v>143454</v>
      </c>
      <c r="R76" s="1068"/>
      <c r="S76" s="1068"/>
      <c r="T76" s="1068"/>
      <c r="U76" s="1069"/>
      <c r="V76" s="1070">
        <v>139425</v>
      </c>
      <c r="W76" s="1068"/>
      <c r="X76" s="1068"/>
      <c r="Y76" s="1068"/>
      <c r="Z76" s="1069"/>
      <c r="AA76" s="1070">
        <v>4029</v>
      </c>
      <c r="AB76" s="1068"/>
      <c r="AC76" s="1068"/>
      <c r="AD76" s="1068"/>
      <c r="AE76" s="1069"/>
      <c r="AF76" s="1070">
        <v>4029</v>
      </c>
      <c r="AG76" s="1068"/>
      <c r="AH76" s="1068"/>
      <c r="AI76" s="1068"/>
      <c r="AJ76" s="1069"/>
      <c r="AK76" s="1070">
        <v>2264</v>
      </c>
      <c r="AL76" s="1068"/>
      <c r="AM76" s="1068"/>
      <c r="AN76" s="1068"/>
      <c r="AO76" s="1069"/>
      <c r="AP76" s="1070" t="s">
        <v>605</v>
      </c>
      <c r="AQ76" s="1068"/>
      <c r="AR76" s="1068"/>
      <c r="AS76" s="1068"/>
      <c r="AT76" s="1069"/>
      <c r="AU76" s="1070" t="s">
        <v>605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624</v>
      </c>
      <c r="C77" s="1064"/>
      <c r="D77" s="1064"/>
      <c r="E77" s="1064"/>
      <c r="F77" s="1064"/>
      <c r="G77" s="1064"/>
      <c r="H77" s="1064"/>
      <c r="I77" s="1064"/>
      <c r="J77" s="1064"/>
      <c r="K77" s="1064"/>
      <c r="L77" s="1064"/>
      <c r="M77" s="1064"/>
      <c r="N77" s="1064"/>
      <c r="O77" s="1064"/>
      <c r="P77" s="1065"/>
      <c r="Q77" s="1067">
        <v>22618</v>
      </c>
      <c r="R77" s="1068"/>
      <c r="S77" s="1068"/>
      <c r="T77" s="1068"/>
      <c r="U77" s="1069"/>
      <c r="V77" s="1070">
        <v>20172</v>
      </c>
      <c r="W77" s="1068"/>
      <c r="X77" s="1068"/>
      <c r="Y77" s="1068"/>
      <c r="Z77" s="1069"/>
      <c r="AA77" s="1070">
        <v>2446</v>
      </c>
      <c r="AB77" s="1068"/>
      <c r="AC77" s="1068"/>
      <c r="AD77" s="1068"/>
      <c r="AE77" s="1069"/>
      <c r="AF77" s="1070">
        <v>32681</v>
      </c>
      <c r="AG77" s="1068"/>
      <c r="AH77" s="1068"/>
      <c r="AI77" s="1068"/>
      <c r="AJ77" s="1069"/>
      <c r="AK77" s="1070" t="s">
        <v>626</v>
      </c>
      <c r="AL77" s="1068"/>
      <c r="AM77" s="1068"/>
      <c r="AN77" s="1068"/>
      <c r="AO77" s="1069"/>
      <c r="AP77" s="1070">
        <v>55385</v>
      </c>
      <c r="AQ77" s="1068"/>
      <c r="AR77" s="1068"/>
      <c r="AS77" s="1068"/>
      <c r="AT77" s="1069"/>
      <c r="AU77" s="1070" t="s">
        <v>623</v>
      </c>
      <c r="AV77" s="1068"/>
      <c r="AW77" s="1068"/>
      <c r="AX77" s="1068"/>
      <c r="AY77" s="1069"/>
      <c r="AZ77" s="1061" t="s">
        <v>625</v>
      </c>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388</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45179</v>
      </c>
      <c r="AG88" s="1048"/>
      <c r="AH88" s="1048"/>
      <c r="AI88" s="1048"/>
      <c r="AJ88" s="1048"/>
      <c r="AK88" s="1052"/>
      <c r="AL88" s="1052"/>
      <c r="AM88" s="1052"/>
      <c r="AN88" s="1052"/>
      <c r="AO88" s="1052"/>
      <c r="AP88" s="1048">
        <v>61153</v>
      </c>
      <c r="AQ88" s="1048"/>
      <c r="AR88" s="1048"/>
      <c r="AS88" s="1048"/>
      <c r="AT88" s="1048"/>
      <c r="AU88" s="1048">
        <v>2760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19</v>
      </c>
      <c r="CS102" s="1040"/>
      <c r="CT102" s="1040"/>
      <c r="CU102" s="1040"/>
      <c r="CV102" s="1041"/>
      <c r="CW102" s="1039">
        <v>5</v>
      </c>
      <c r="CX102" s="1040"/>
      <c r="CY102" s="1040"/>
      <c r="CZ102" s="1040"/>
      <c r="DA102" s="1041"/>
      <c r="DB102" s="1039" t="s">
        <v>605</v>
      </c>
      <c r="DC102" s="1040"/>
      <c r="DD102" s="1040"/>
      <c r="DE102" s="1040"/>
      <c r="DF102" s="1041"/>
      <c r="DG102" s="1039">
        <v>510</v>
      </c>
      <c r="DH102" s="1040"/>
      <c r="DI102" s="1040"/>
      <c r="DJ102" s="1040"/>
      <c r="DK102" s="1041"/>
      <c r="DL102" s="1039" t="s">
        <v>616</v>
      </c>
      <c r="DM102" s="1040"/>
      <c r="DN102" s="1040"/>
      <c r="DO102" s="1040"/>
      <c r="DP102" s="1041"/>
      <c r="DQ102" s="1039" t="s">
        <v>605</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306</v>
      </c>
      <c r="AG109" s="983"/>
      <c r="AH109" s="983"/>
      <c r="AI109" s="983"/>
      <c r="AJ109" s="984"/>
      <c r="AK109" s="985" t="s">
        <v>305</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306</v>
      </c>
      <c r="BW109" s="983"/>
      <c r="BX109" s="983"/>
      <c r="BY109" s="983"/>
      <c r="BZ109" s="984"/>
      <c r="CA109" s="985" t="s">
        <v>305</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306</v>
      </c>
      <c r="DM109" s="983"/>
      <c r="DN109" s="983"/>
      <c r="DO109" s="983"/>
      <c r="DP109" s="984"/>
      <c r="DQ109" s="985" t="s">
        <v>305</v>
      </c>
      <c r="DR109" s="983"/>
      <c r="DS109" s="983"/>
      <c r="DT109" s="983"/>
      <c r="DU109" s="984"/>
      <c r="DV109" s="985" t="s">
        <v>430</v>
      </c>
      <c r="DW109" s="983"/>
      <c r="DX109" s="983"/>
      <c r="DY109" s="983"/>
      <c r="DZ109" s="1014"/>
    </row>
    <row r="110" spans="1:131" s="246" customFormat="1" ht="26.25" customHeight="1">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3108034</v>
      </c>
      <c r="AB110" s="976"/>
      <c r="AC110" s="976"/>
      <c r="AD110" s="976"/>
      <c r="AE110" s="977"/>
      <c r="AF110" s="978">
        <v>3092899</v>
      </c>
      <c r="AG110" s="976"/>
      <c r="AH110" s="976"/>
      <c r="AI110" s="976"/>
      <c r="AJ110" s="977"/>
      <c r="AK110" s="978">
        <v>3210911</v>
      </c>
      <c r="AL110" s="976"/>
      <c r="AM110" s="976"/>
      <c r="AN110" s="976"/>
      <c r="AO110" s="977"/>
      <c r="AP110" s="979">
        <v>24.2</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38418939</v>
      </c>
      <c r="BR110" s="923"/>
      <c r="BS110" s="923"/>
      <c r="BT110" s="923"/>
      <c r="BU110" s="923"/>
      <c r="BV110" s="923">
        <v>37969825</v>
      </c>
      <c r="BW110" s="923"/>
      <c r="BX110" s="923"/>
      <c r="BY110" s="923"/>
      <c r="BZ110" s="923"/>
      <c r="CA110" s="923">
        <v>37526838</v>
      </c>
      <c r="CB110" s="923"/>
      <c r="CC110" s="923"/>
      <c r="CD110" s="923"/>
      <c r="CE110" s="923"/>
      <c r="CF110" s="947">
        <v>283.10000000000002</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175</v>
      </c>
      <c r="DH110" s="923"/>
      <c r="DI110" s="923"/>
      <c r="DJ110" s="923"/>
      <c r="DK110" s="923"/>
      <c r="DL110" s="923" t="s">
        <v>390</v>
      </c>
      <c r="DM110" s="923"/>
      <c r="DN110" s="923"/>
      <c r="DO110" s="923"/>
      <c r="DP110" s="923"/>
      <c r="DQ110" s="923" t="s">
        <v>175</v>
      </c>
      <c r="DR110" s="923"/>
      <c r="DS110" s="923"/>
      <c r="DT110" s="923"/>
      <c r="DU110" s="923"/>
      <c r="DV110" s="924" t="s">
        <v>390</v>
      </c>
      <c r="DW110" s="924"/>
      <c r="DX110" s="924"/>
      <c r="DY110" s="924"/>
      <c r="DZ110" s="925"/>
    </row>
    <row r="111" spans="1:131" s="246" customFormat="1" ht="26.25" customHeight="1">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175</v>
      </c>
      <c r="AG111" s="1004"/>
      <c r="AH111" s="1004"/>
      <c r="AI111" s="1004"/>
      <c r="AJ111" s="1005"/>
      <c r="AK111" s="1006" t="s">
        <v>175</v>
      </c>
      <c r="AL111" s="1004"/>
      <c r="AM111" s="1004"/>
      <c r="AN111" s="1004"/>
      <c r="AO111" s="1005"/>
      <c r="AP111" s="1007" t="s">
        <v>175</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47122</v>
      </c>
      <c r="BR111" s="895"/>
      <c r="BS111" s="895"/>
      <c r="BT111" s="895"/>
      <c r="BU111" s="895"/>
      <c r="BV111" s="895">
        <v>37386</v>
      </c>
      <c r="BW111" s="895"/>
      <c r="BX111" s="895"/>
      <c r="BY111" s="895"/>
      <c r="BZ111" s="895"/>
      <c r="CA111" s="895">
        <v>27468</v>
      </c>
      <c r="CB111" s="895"/>
      <c r="CC111" s="895"/>
      <c r="CD111" s="895"/>
      <c r="CE111" s="895"/>
      <c r="CF111" s="956">
        <v>0.2</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440</v>
      </c>
      <c r="DH111" s="895"/>
      <c r="DI111" s="895"/>
      <c r="DJ111" s="895"/>
      <c r="DK111" s="895"/>
      <c r="DL111" s="895" t="s">
        <v>440</v>
      </c>
      <c r="DM111" s="895"/>
      <c r="DN111" s="895"/>
      <c r="DO111" s="895"/>
      <c r="DP111" s="895"/>
      <c r="DQ111" s="895" t="s">
        <v>440</v>
      </c>
      <c r="DR111" s="895"/>
      <c r="DS111" s="895"/>
      <c r="DT111" s="895"/>
      <c r="DU111" s="895"/>
      <c r="DV111" s="872" t="s">
        <v>440</v>
      </c>
      <c r="DW111" s="872"/>
      <c r="DX111" s="872"/>
      <c r="DY111" s="872"/>
      <c r="DZ111" s="873"/>
    </row>
    <row r="112" spans="1:131" s="246" customFormat="1" ht="26.25" customHeight="1">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440</v>
      </c>
      <c r="AB112" s="858"/>
      <c r="AC112" s="858"/>
      <c r="AD112" s="858"/>
      <c r="AE112" s="859"/>
      <c r="AF112" s="860" t="s">
        <v>440</v>
      </c>
      <c r="AG112" s="858"/>
      <c r="AH112" s="858"/>
      <c r="AI112" s="858"/>
      <c r="AJ112" s="859"/>
      <c r="AK112" s="860" t="s">
        <v>440</v>
      </c>
      <c r="AL112" s="858"/>
      <c r="AM112" s="858"/>
      <c r="AN112" s="858"/>
      <c r="AO112" s="859"/>
      <c r="AP112" s="905" t="s">
        <v>175</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7347073</v>
      </c>
      <c r="BR112" s="895"/>
      <c r="BS112" s="895"/>
      <c r="BT112" s="895"/>
      <c r="BU112" s="895"/>
      <c r="BV112" s="895">
        <v>7248319</v>
      </c>
      <c r="BW112" s="895"/>
      <c r="BX112" s="895"/>
      <c r="BY112" s="895"/>
      <c r="BZ112" s="895"/>
      <c r="CA112" s="895">
        <v>6696078</v>
      </c>
      <c r="CB112" s="895"/>
      <c r="CC112" s="895"/>
      <c r="CD112" s="895"/>
      <c r="CE112" s="895"/>
      <c r="CF112" s="956">
        <v>50.5</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20520</v>
      </c>
      <c r="DH112" s="895"/>
      <c r="DI112" s="895"/>
      <c r="DJ112" s="895"/>
      <c r="DK112" s="895"/>
      <c r="DL112" s="895">
        <v>17238</v>
      </c>
      <c r="DM112" s="895"/>
      <c r="DN112" s="895"/>
      <c r="DO112" s="895"/>
      <c r="DP112" s="895"/>
      <c r="DQ112" s="895">
        <v>13902</v>
      </c>
      <c r="DR112" s="895"/>
      <c r="DS112" s="895"/>
      <c r="DT112" s="895"/>
      <c r="DU112" s="895"/>
      <c r="DV112" s="872">
        <v>0.1</v>
      </c>
      <c r="DW112" s="872"/>
      <c r="DX112" s="872"/>
      <c r="DY112" s="872"/>
      <c r="DZ112" s="873"/>
    </row>
    <row r="113" spans="1:130" s="246" customFormat="1" ht="26.25" customHeight="1">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501180</v>
      </c>
      <c r="AB113" s="1004"/>
      <c r="AC113" s="1004"/>
      <c r="AD113" s="1004"/>
      <c r="AE113" s="1005"/>
      <c r="AF113" s="1006">
        <v>497662</v>
      </c>
      <c r="AG113" s="1004"/>
      <c r="AH113" s="1004"/>
      <c r="AI113" s="1004"/>
      <c r="AJ113" s="1005"/>
      <c r="AK113" s="1006">
        <v>460505</v>
      </c>
      <c r="AL113" s="1004"/>
      <c r="AM113" s="1004"/>
      <c r="AN113" s="1004"/>
      <c r="AO113" s="1005"/>
      <c r="AP113" s="1007">
        <v>3.5</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3091347</v>
      </c>
      <c r="BR113" s="895"/>
      <c r="BS113" s="895"/>
      <c r="BT113" s="895"/>
      <c r="BU113" s="895"/>
      <c r="BV113" s="895">
        <v>2941368</v>
      </c>
      <c r="BW113" s="895"/>
      <c r="BX113" s="895"/>
      <c r="BY113" s="895"/>
      <c r="BZ113" s="895"/>
      <c r="CA113" s="895">
        <v>2760243</v>
      </c>
      <c r="CB113" s="895"/>
      <c r="CC113" s="895"/>
      <c r="CD113" s="895"/>
      <c r="CE113" s="895"/>
      <c r="CF113" s="956">
        <v>20.8</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175</v>
      </c>
      <c r="DH113" s="858"/>
      <c r="DI113" s="858"/>
      <c r="DJ113" s="858"/>
      <c r="DK113" s="859"/>
      <c r="DL113" s="860" t="s">
        <v>440</v>
      </c>
      <c r="DM113" s="858"/>
      <c r="DN113" s="858"/>
      <c r="DO113" s="858"/>
      <c r="DP113" s="859"/>
      <c r="DQ113" s="860" t="s">
        <v>440</v>
      </c>
      <c r="DR113" s="858"/>
      <c r="DS113" s="858"/>
      <c r="DT113" s="858"/>
      <c r="DU113" s="859"/>
      <c r="DV113" s="905" t="s">
        <v>440</v>
      </c>
      <c r="DW113" s="906"/>
      <c r="DX113" s="906"/>
      <c r="DY113" s="906"/>
      <c r="DZ113" s="907"/>
    </row>
    <row r="114" spans="1:130" s="246" customFormat="1" ht="26.25" customHeight="1">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224388</v>
      </c>
      <c r="AB114" s="858"/>
      <c r="AC114" s="858"/>
      <c r="AD114" s="858"/>
      <c r="AE114" s="859"/>
      <c r="AF114" s="860">
        <v>216305</v>
      </c>
      <c r="AG114" s="858"/>
      <c r="AH114" s="858"/>
      <c r="AI114" s="858"/>
      <c r="AJ114" s="859"/>
      <c r="AK114" s="860">
        <v>250184</v>
      </c>
      <c r="AL114" s="858"/>
      <c r="AM114" s="858"/>
      <c r="AN114" s="858"/>
      <c r="AO114" s="859"/>
      <c r="AP114" s="905">
        <v>1.9</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3182824</v>
      </c>
      <c r="BR114" s="895"/>
      <c r="BS114" s="895"/>
      <c r="BT114" s="895"/>
      <c r="BU114" s="895"/>
      <c r="BV114" s="895">
        <v>3229427</v>
      </c>
      <c r="BW114" s="895"/>
      <c r="BX114" s="895"/>
      <c r="BY114" s="895"/>
      <c r="BZ114" s="895"/>
      <c r="CA114" s="895">
        <v>2936371</v>
      </c>
      <c r="CB114" s="895"/>
      <c r="CC114" s="895"/>
      <c r="CD114" s="895"/>
      <c r="CE114" s="895"/>
      <c r="CF114" s="956">
        <v>22.1</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v>26602</v>
      </c>
      <c r="DH114" s="858"/>
      <c r="DI114" s="858"/>
      <c r="DJ114" s="858"/>
      <c r="DK114" s="859"/>
      <c r="DL114" s="860">
        <v>20148</v>
      </c>
      <c r="DM114" s="858"/>
      <c r="DN114" s="858"/>
      <c r="DO114" s="858"/>
      <c r="DP114" s="859"/>
      <c r="DQ114" s="860">
        <v>13566</v>
      </c>
      <c r="DR114" s="858"/>
      <c r="DS114" s="858"/>
      <c r="DT114" s="858"/>
      <c r="DU114" s="859"/>
      <c r="DV114" s="905">
        <v>0.1</v>
      </c>
      <c r="DW114" s="906"/>
      <c r="DX114" s="906"/>
      <c r="DY114" s="906"/>
      <c r="DZ114" s="907"/>
    </row>
    <row r="115" spans="1:130" s="246" customFormat="1" ht="26.25" customHeight="1">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10112</v>
      </c>
      <c r="AB115" s="1004"/>
      <c r="AC115" s="1004"/>
      <c r="AD115" s="1004"/>
      <c r="AE115" s="1005"/>
      <c r="AF115" s="1006">
        <v>10118</v>
      </c>
      <c r="AG115" s="1004"/>
      <c r="AH115" s="1004"/>
      <c r="AI115" s="1004"/>
      <c r="AJ115" s="1005"/>
      <c r="AK115" s="1006">
        <v>10254</v>
      </c>
      <c r="AL115" s="1004"/>
      <c r="AM115" s="1004"/>
      <c r="AN115" s="1004"/>
      <c r="AO115" s="1005"/>
      <c r="AP115" s="1007">
        <v>0.1</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440</v>
      </c>
      <c r="BR115" s="895"/>
      <c r="BS115" s="895"/>
      <c r="BT115" s="895"/>
      <c r="BU115" s="895"/>
      <c r="BV115" s="895" t="s">
        <v>440</v>
      </c>
      <c r="BW115" s="895"/>
      <c r="BX115" s="895"/>
      <c r="BY115" s="895"/>
      <c r="BZ115" s="895"/>
      <c r="CA115" s="895">
        <v>24</v>
      </c>
      <c r="CB115" s="895"/>
      <c r="CC115" s="895"/>
      <c r="CD115" s="895"/>
      <c r="CE115" s="895"/>
      <c r="CF115" s="956">
        <v>0</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440</v>
      </c>
      <c r="DH115" s="858"/>
      <c r="DI115" s="858"/>
      <c r="DJ115" s="858"/>
      <c r="DK115" s="859"/>
      <c r="DL115" s="860" t="s">
        <v>440</v>
      </c>
      <c r="DM115" s="858"/>
      <c r="DN115" s="858"/>
      <c r="DO115" s="858"/>
      <c r="DP115" s="859"/>
      <c r="DQ115" s="860" t="s">
        <v>440</v>
      </c>
      <c r="DR115" s="858"/>
      <c r="DS115" s="858"/>
      <c r="DT115" s="858"/>
      <c r="DU115" s="859"/>
      <c r="DV115" s="905" t="s">
        <v>440</v>
      </c>
      <c r="DW115" s="906"/>
      <c r="DX115" s="906"/>
      <c r="DY115" s="906"/>
      <c r="DZ115" s="907"/>
    </row>
    <row r="116" spans="1:130" s="246" customFormat="1" ht="26.25" customHeight="1">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1053</v>
      </c>
      <c r="AB116" s="858"/>
      <c r="AC116" s="858"/>
      <c r="AD116" s="858"/>
      <c r="AE116" s="859"/>
      <c r="AF116" s="860">
        <v>476</v>
      </c>
      <c r="AG116" s="858"/>
      <c r="AH116" s="858"/>
      <c r="AI116" s="858"/>
      <c r="AJ116" s="859"/>
      <c r="AK116" s="860">
        <v>192</v>
      </c>
      <c r="AL116" s="858"/>
      <c r="AM116" s="858"/>
      <c r="AN116" s="858"/>
      <c r="AO116" s="859"/>
      <c r="AP116" s="905">
        <v>0</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440</v>
      </c>
      <c r="BR116" s="895"/>
      <c r="BS116" s="895"/>
      <c r="BT116" s="895"/>
      <c r="BU116" s="895"/>
      <c r="BV116" s="895" t="s">
        <v>440</v>
      </c>
      <c r="BW116" s="895"/>
      <c r="BX116" s="895"/>
      <c r="BY116" s="895"/>
      <c r="BZ116" s="895"/>
      <c r="CA116" s="895" t="s">
        <v>440</v>
      </c>
      <c r="CB116" s="895"/>
      <c r="CC116" s="895"/>
      <c r="CD116" s="895"/>
      <c r="CE116" s="895"/>
      <c r="CF116" s="956" t="s">
        <v>456</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175</v>
      </c>
      <c r="DH116" s="858"/>
      <c r="DI116" s="858"/>
      <c r="DJ116" s="858"/>
      <c r="DK116" s="859"/>
      <c r="DL116" s="860" t="s">
        <v>440</v>
      </c>
      <c r="DM116" s="858"/>
      <c r="DN116" s="858"/>
      <c r="DO116" s="858"/>
      <c r="DP116" s="859"/>
      <c r="DQ116" s="860" t="s">
        <v>175</v>
      </c>
      <c r="DR116" s="858"/>
      <c r="DS116" s="858"/>
      <c r="DT116" s="858"/>
      <c r="DU116" s="859"/>
      <c r="DV116" s="905" t="s">
        <v>456</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3844767</v>
      </c>
      <c r="AB117" s="990"/>
      <c r="AC117" s="990"/>
      <c r="AD117" s="990"/>
      <c r="AE117" s="991"/>
      <c r="AF117" s="992">
        <v>3817460</v>
      </c>
      <c r="AG117" s="990"/>
      <c r="AH117" s="990"/>
      <c r="AI117" s="990"/>
      <c r="AJ117" s="991"/>
      <c r="AK117" s="992">
        <v>3932046</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460</v>
      </c>
      <c r="BR117" s="895"/>
      <c r="BS117" s="895"/>
      <c r="BT117" s="895"/>
      <c r="BU117" s="895"/>
      <c r="BV117" s="895" t="s">
        <v>461</v>
      </c>
      <c r="BW117" s="895"/>
      <c r="BX117" s="895"/>
      <c r="BY117" s="895"/>
      <c r="BZ117" s="895"/>
      <c r="CA117" s="895" t="s">
        <v>462</v>
      </c>
      <c r="CB117" s="895"/>
      <c r="CC117" s="895"/>
      <c r="CD117" s="895"/>
      <c r="CE117" s="895"/>
      <c r="CF117" s="956" t="s">
        <v>463</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462</v>
      </c>
      <c r="DH117" s="858"/>
      <c r="DI117" s="858"/>
      <c r="DJ117" s="858"/>
      <c r="DK117" s="859"/>
      <c r="DL117" s="860" t="s">
        <v>175</v>
      </c>
      <c r="DM117" s="858"/>
      <c r="DN117" s="858"/>
      <c r="DO117" s="858"/>
      <c r="DP117" s="859"/>
      <c r="DQ117" s="860" t="s">
        <v>461</v>
      </c>
      <c r="DR117" s="858"/>
      <c r="DS117" s="858"/>
      <c r="DT117" s="858"/>
      <c r="DU117" s="859"/>
      <c r="DV117" s="905" t="s">
        <v>461</v>
      </c>
      <c r="DW117" s="906"/>
      <c r="DX117" s="906"/>
      <c r="DY117" s="906"/>
      <c r="DZ117" s="907"/>
    </row>
    <row r="118" spans="1:130" s="246" customFormat="1" ht="26.25" customHeight="1">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306</v>
      </c>
      <c r="AG118" s="983"/>
      <c r="AH118" s="983"/>
      <c r="AI118" s="983"/>
      <c r="AJ118" s="984"/>
      <c r="AK118" s="985" t="s">
        <v>305</v>
      </c>
      <c r="AL118" s="983"/>
      <c r="AM118" s="983"/>
      <c r="AN118" s="983"/>
      <c r="AO118" s="984"/>
      <c r="AP118" s="986" t="s">
        <v>430</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466</v>
      </c>
      <c r="BR118" s="926"/>
      <c r="BS118" s="926"/>
      <c r="BT118" s="926"/>
      <c r="BU118" s="926"/>
      <c r="BV118" s="926" t="s">
        <v>467</v>
      </c>
      <c r="BW118" s="926"/>
      <c r="BX118" s="926"/>
      <c r="BY118" s="926"/>
      <c r="BZ118" s="926"/>
      <c r="CA118" s="926" t="s">
        <v>468</v>
      </c>
      <c r="CB118" s="926"/>
      <c r="CC118" s="926"/>
      <c r="CD118" s="926"/>
      <c r="CE118" s="926"/>
      <c r="CF118" s="956" t="s">
        <v>462</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461</v>
      </c>
      <c r="DH118" s="858"/>
      <c r="DI118" s="858"/>
      <c r="DJ118" s="858"/>
      <c r="DK118" s="859"/>
      <c r="DL118" s="860" t="s">
        <v>461</v>
      </c>
      <c r="DM118" s="858"/>
      <c r="DN118" s="858"/>
      <c r="DO118" s="858"/>
      <c r="DP118" s="859"/>
      <c r="DQ118" s="860" t="s">
        <v>461</v>
      </c>
      <c r="DR118" s="858"/>
      <c r="DS118" s="858"/>
      <c r="DT118" s="858"/>
      <c r="DU118" s="859"/>
      <c r="DV118" s="905" t="s">
        <v>470</v>
      </c>
      <c r="DW118" s="906"/>
      <c r="DX118" s="906"/>
      <c r="DY118" s="906"/>
      <c r="DZ118" s="907"/>
    </row>
    <row r="119" spans="1:130" s="246" customFormat="1" ht="26.25" customHeight="1">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175</v>
      </c>
      <c r="AB119" s="976"/>
      <c r="AC119" s="976"/>
      <c r="AD119" s="976"/>
      <c r="AE119" s="977"/>
      <c r="AF119" s="978" t="s">
        <v>463</v>
      </c>
      <c r="AG119" s="976"/>
      <c r="AH119" s="976"/>
      <c r="AI119" s="976"/>
      <c r="AJ119" s="977"/>
      <c r="AK119" s="978" t="s">
        <v>462</v>
      </c>
      <c r="AL119" s="976"/>
      <c r="AM119" s="976"/>
      <c r="AN119" s="976"/>
      <c r="AO119" s="977"/>
      <c r="AP119" s="979" t="s">
        <v>175</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471</v>
      </c>
      <c r="BP119" s="959"/>
      <c r="BQ119" s="963">
        <v>52087305</v>
      </c>
      <c r="BR119" s="926"/>
      <c r="BS119" s="926"/>
      <c r="BT119" s="926"/>
      <c r="BU119" s="926"/>
      <c r="BV119" s="926">
        <v>51426325</v>
      </c>
      <c r="BW119" s="926"/>
      <c r="BX119" s="926"/>
      <c r="BY119" s="926"/>
      <c r="BZ119" s="926"/>
      <c r="CA119" s="926">
        <v>49947022</v>
      </c>
      <c r="CB119" s="926"/>
      <c r="CC119" s="926"/>
      <c r="CD119" s="926"/>
      <c r="CE119" s="926"/>
      <c r="CF119" s="824"/>
      <c r="CG119" s="825"/>
      <c r="CH119" s="825"/>
      <c r="CI119" s="825"/>
      <c r="CJ119" s="915"/>
      <c r="CK119" s="1013"/>
      <c r="CL119" s="901"/>
      <c r="CM119" s="919" t="s">
        <v>472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175</v>
      </c>
      <c r="DH119" s="841"/>
      <c r="DI119" s="841"/>
      <c r="DJ119" s="841"/>
      <c r="DK119" s="842"/>
      <c r="DL119" s="843" t="s">
        <v>175</v>
      </c>
      <c r="DM119" s="841"/>
      <c r="DN119" s="841"/>
      <c r="DO119" s="841"/>
      <c r="DP119" s="842"/>
      <c r="DQ119" s="843" t="s">
        <v>466</v>
      </c>
      <c r="DR119" s="841"/>
      <c r="DS119" s="841"/>
      <c r="DT119" s="841"/>
      <c r="DU119" s="842"/>
      <c r="DV119" s="929" t="s">
        <v>462</v>
      </c>
      <c r="DW119" s="930"/>
      <c r="DX119" s="930"/>
      <c r="DY119" s="930"/>
      <c r="DZ119" s="931"/>
    </row>
    <row r="120" spans="1:130" s="246" customFormat="1" ht="26.25" customHeight="1">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473</v>
      </c>
      <c r="AB120" s="858"/>
      <c r="AC120" s="858"/>
      <c r="AD120" s="858"/>
      <c r="AE120" s="859"/>
      <c r="AF120" s="860" t="s">
        <v>175</v>
      </c>
      <c r="AG120" s="858"/>
      <c r="AH120" s="858"/>
      <c r="AI120" s="858"/>
      <c r="AJ120" s="859"/>
      <c r="AK120" s="860" t="s">
        <v>466</v>
      </c>
      <c r="AL120" s="858"/>
      <c r="AM120" s="858"/>
      <c r="AN120" s="858"/>
      <c r="AO120" s="859"/>
      <c r="AP120" s="905" t="s">
        <v>466</v>
      </c>
      <c r="AQ120" s="906"/>
      <c r="AR120" s="906"/>
      <c r="AS120" s="906"/>
      <c r="AT120" s="907"/>
      <c r="AU120" s="964" t="s">
        <v>474</v>
      </c>
      <c r="AV120" s="965"/>
      <c r="AW120" s="965"/>
      <c r="AX120" s="965"/>
      <c r="AY120" s="966"/>
      <c r="AZ120" s="941" t="s">
        <v>475</v>
      </c>
      <c r="BA120" s="886"/>
      <c r="BB120" s="886"/>
      <c r="BC120" s="886"/>
      <c r="BD120" s="886"/>
      <c r="BE120" s="886"/>
      <c r="BF120" s="886"/>
      <c r="BG120" s="886"/>
      <c r="BH120" s="886"/>
      <c r="BI120" s="886"/>
      <c r="BJ120" s="886"/>
      <c r="BK120" s="886"/>
      <c r="BL120" s="886"/>
      <c r="BM120" s="886"/>
      <c r="BN120" s="886"/>
      <c r="BO120" s="886"/>
      <c r="BP120" s="887"/>
      <c r="BQ120" s="942">
        <v>5468223</v>
      </c>
      <c r="BR120" s="923"/>
      <c r="BS120" s="923"/>
      <c r="BT120" s="923"/>
      <c r="BU120" s="923"/>
      <c r="BV120" s="923">
        <v>5321570</v>
      </c>
      <c r="BW120" s="923"/>
      <c r="BX120" s="923"/>
      <c r="BY120" s="923"/>
      <c r="BZ120" s="923"/>
      <c r="CA120" s="923">
        <v>5057387</v>
      </c>
      <c r="CB120" s="923"/>
      <c r="CC120" s="923"/>
      <c r="CD120" s="923"/>
      <c r="CE120" s="923"/>
      <c r="CF120" s="947">
        <v>38.1</v>
      </c>
      <c r="CG120" s="948"/>
      <c r="CH120" s="948"/>
      <c r="CI120" s="948"/>
      <c r="CJ120" s="948"/>
      <c r="CK120" s="949" t="s">
        <v>476</v>
      </c>
      <c r="CL120" s="933"/>
      <c r="CM120" s="933"/>
      <c r="CN120" s="933"/>
      <c r="CO120" s="934"/>
      <c r="CP120" s="953" t="s">
        <v>477</v>
      </c>
      <c r="CQ120" s="954"/>
      <c r="CR120" s="954"/>
      <c r="CS120" s="954"/>
      <c r="CT120" s="954"/>
      <c r="CU120" s="954"/>
      <c r="CV120" s="954"/>
      <c r="CW120" s="954"/>
      <c r="CX120" s="954"/>
      <c r="CY120" s="954"/>
      <c r="CZ120" s="954"/>
      <c r="DA120" s="954"/>
      <c r="DB120" s="954"/>
      <c r="DC120" s="954"/>
      <c r="DD120" s="954"/>
      <c r="DE120" s="954"/>
      <c r="DF120" s="955"/>
      <c r="DG120" s="942">
        <v>7149966</v>
      </c>
      <c r="DH120" s="923"/>
      <c r="DI120" s="923"/>
      <c r="DJ120" s="923"/>
      <c r="DK120" s="923"/>
      <c r="DL120" s="923">
        <v>7064686</v>
      </c>
      <c r="DM120" s="923"/>
      <c r="DN120" s="923"/>
      <c r="DO120" s="923"/>
      <c r="DP120" s="923"/>
      <c r="DQ120" s="923">
        <v>6505402</v>
      </c>
      <c r="DR120" s="923"/>
      <c r="DS120" s="923"/>
      <c r="DT120" s="923"/>
      <c r="DU120" s="923"/>
      <c r="DV120" s="924">
        <v>49.1</v>
      </c>
      <c r="DW120" s="924"/>
      <c r="DX120" s="924"/>
      <c r="DY120" s="924"/>
      <c r="DZ120" s="925"/>
    </row>
    <row r="121" spans="1:130" s="246" customFormat="1" ht="26.25" customHeight="1">
      <c r="A121" s="898"/>
      <c r="B121" s="899"/>
      <c r="C121" s="944" t="s">
        <v>478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3620</v>
      </c>
      <c r="AB121" s="858"/>
      <c r="AC121" s="858"/>
      <c r="AD121" s="858"/>
      <c r="AE121" s="859"/>
      <c r="AF121" s="860">
        <v>3620</v>
      </c>
      <c r="AG121" s="858"/>
      <c r="AH121" s="858"/>
      <c r="AI121" s="858"/>
      <c r="AJ121" s="859"/>
      <c r="AK121" s="860">
        <v>3620</v>
      </c>
      <c r="AL121" s="858"/>
      <c r="AM121" s="858"/>
      <c r="AN121" s="858"/>
      <c r="AO121" s="859"/>
      <c r="AP121" s="905">
        <v>0</v>
      </c>
      <c r="AQ121" s="906"/>
      <c r="AR121" s="906"/>
      <c r="AS121" s="906"/>
      <c r="AT121" s="907"/>
      <c r="AU121" s="967"/>
      <c r="AV121" s="968"/>
      <c r="AW121" s="968"/>
      <c r="AX121" s="968"/>
      <c r="AY121" s="969"/>
      <c r="AZ121" s="893" t="s">
        <v>479</v>
      </c>
      <c r="BA121" s="828"/>
      <c r="BB121" s="828"/>
      <c r="BC121" s="828"/>
      <c r="BD121" s="828"/>
      <c r="BE121" s="828"/>
      <c r="BF121" s="828"/>
      <c r="BG121" s="828"/>
      <c r="BH121" s="828"/>
      <c r="BI121" s="828"/>
      <c r="BJ121" s="828"/>
      <c r="BK121" s="828"/>
      <c r="BL121" s="828"/>
      <c r="BM121" s="828"/>
      <c r="BN121" s="828"/>
      <c r="BO121" s="828"/>
      <c r="BP121" s="829"/>
      <c r="BQ121" s="894">
        <v>3016330</v>
      </c>
      <c r="BR121" s="895"/>
      <c r="BS121" s="895"/>
      <c r="BT121" s="895"/>
      <c r="BU121" s="895"/>
      <c r="BV121" s="895">
        <v>2991712</v>
      </c>
      <c r="BW121" s="895"/>
      <c r="BX121" s="895"/>
      <c r="BY121" s="895"/>
      <c r="BZ121" s="895"/>
      <c r="CA121" s="895">
        <v>2695179</v>
      </c>
      <c r="CB121" s="895"/>
      <c r="CC121" s="895"/>
      <c r="CD121" s="895"/>
      <c r="CE121" s="895"/>
      <c r="CF121" s="956">
        <v>20.3</v>
      </c>
      <c r="CG121" s="957"/>
      <c r="CH121" s="957"/>
      <c r="CI121" s="957"/>
      <c r="CJ121" s="957"/>
      <c r="CK121" s="950"/>
      <c r="CL121" s="936"/>
      <c r="CM121" s="936"/>
      <c r="CN121" s="936"/>
      <c r="CO121" s="937"/>
      <c r="CP121" s="916" t="s">
        <v>410</v>
      </c>
      <c r="CQ121" s="917"/>
      <c r="CR121" s="917"/>
      <c r="CS121" s="917"/>
      <c r="CT121" s="917"/>
      <c r="CU121" s="917"/>
      <c r="CV121" s="917"/>
      <c r="CW121" s="917"/>
      <c r="CX121" s="917"/>
      <c r="CY121" s="917"/>
      <c r="CZ121" s="917"/>
      <c r="DA121" s="917"/>
      <c r="DB121" s="917"/>
      <c r="DC121" s="917"/>
      <c r="DD121" s="917"/>
      <c r="DE121" s="917"/>
      <c r="DF121" s="918"/>
      <c r="DG121" s="894">
        <v>190108</v>
      </c>
      <c r="DH121" s="895"/>
      <c r="DI121" s="895"/>
      <c r="DJ121" s="895"/>
      <c r="DK121" s="895"/>
      <c r="DL121" s="895">
        <v>178087</v>
      </c>
      <c r="DM121" s="895"/>
      <c r="DN121" s="895"/>
      <c r="DO121" s="895"/>
      <c r="DP121" s="895"/>
      <c r="DQ121" s="895">
        <v>162680</v>
      </c>
      <c r="DR121" s="895"/>
      <c r="DS121" s="895"/>
      <c r="DT121" s="895"/>
      <c r="DU121" s="895"/>
      <c r="DV121" s="872">
        <v>1.2</v>
      </c>
      <c r="DW121" s="872"/>
      <c r="DX121" s="872"/>
      <c r="DY121" s="872"/>
      <c r="DZ121" s="873"/>
    </row>
    <row r="122" spans="1:130" s="246" customFormat="1" ht="26.25" customHeight="1">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v>6492</v>
      </c>
      <c r="AB122" s="858"/>
      <c r="AC122" s="858"/>
      <c r="AD122" s="858"/>
      <c r="AE122" s="859"/>
      <c r="AF122" s="860">
        <v>6498</v>
      </c>
      <c r="AG122" s="858"/>
      <c r="AH122" s="858"/>
      <c r="AI122" s="858"/>
      <c r="AJ122" s="859"/>
      <c r="AK122" s="860">
        <v>6634</v>
      </c>
      <c r="AL122" s="858"/>
      <c r="AM122" s="858"/>
      <c r="AN122" s="858"/>
      <c r="AO122" s="859"/>
      <c r="AP122" s="905">
        <v>0.1</v>
      </c>
      <c r="AQ122" s="906"/>
      <c r="AR122" s="906"/>
      <c r="AS122" s="906"/>
      <c r="AT122" s="907"/>
      <c r="AU122" s="967"/>
      <c r="AV122" s="968"/>
      <c r="AW122" s="968"/>
      <c r="AX122" s="968"/>
      <c r="AY122" s="969"/>
      <c r="AZ122" s="960" t="s">
        <v>480</v>
      </c>
      <c r="BA122" s="961"/>
      <c r="BB122" s="961"/>
      <c r="BC122" s="961"/>
      <c r="BD122" s="961"/>
      <c r="BE122" s="961"/>
      <c r="BF122" s="961"/>
      <c r="BG122" s="961"/>
      <c r="BH122" s="961"/>
      <c r="BI122" s="961"/>
      <c r="BJ122" s="961"/>
      <c r="BK122" s="961"/>
      <c r="BL122" s="961"/>
      <c r="BM122" s="961"/>
      <c r="BN122" s="961"/>
      <c r="BO122" s="961"/>
      <c r="BP122" s="962"/>
      <c r="BQ122" s="963">
        <v>33057094</v>
      </c>
      <c r="BR122" s="926"/>
      <c r="BS122" s="926"/>
      <c r="BT122" s="926"/>
      <c r="BU122" s="926"/>
      <c r="BV122" s="926">
        <v>32750894</v>
      </c>
      <c r="BW122" s="926"/>
      <c r="BX122" s="926"/>
      <c r="BY122" s="926"/>
      <c r="BZ122" s="926"/>
      <c r="CA122" s="926">
        <v>32308862</v>
      </c>
      <c r="CB122" s="926"/>
      <c r="CC122" s="926"/>
      <c r="CD122" s="926"/>
      <c r="CE122" s="926"/>
      <c r="CF122" s="927">
        <v>243.7</v>
      </c>
      <c r="CG122" s="928"/>
      <c r="CH122" s="928"/>
      <c r="CI122" s="928"/>
      <c r="CJ122" s="928"/>
      <c r="CK122" s="950"/>
      <c r="CL122" s="936"/>
      <c r="CM122" s="936"/>
      <c r="CN122" s="936"/>
      <c r="CO122" s="937"/>
      <c r="CP122" s="916" t="s">
        <v>481</v>
      </c>
      <c r="CQ122" s="917"/>
      <c r="CR122" s="917"/>
      <c r="CS122" s="917"/>
      <c r="CT122" s="917"/>
      <c r="CU122" s="917"/>
      <c r="CV122" s="917"/>
      <c r="CW122" s="917"/>
      <c r="CX122" s="917"/>
      <c r="CY122" s="917"/>
      <c r="CZ122" s="917"/>
      <c r="DA122" s="917"/>
      <c r="DB122" s="917"/>
      <c r="DC122" s="917"/>
      <c r="DD122" s="917"/>
      <c r="DE122" s="917"/>
      <c r="DF122" s="918"/>
      <c r="DG122" s="894">
        <v>2013</v>
      </c>
      <c r="DH122" s="895"/>
      <c r="DI122" s="895"/>
      <c r="DJ122" s="895"/>
      <c r="DK122" s="895"/>
      <c r="DL122" s="895">
        <v>2332</v>
      </c>
      <c r="DM122" s="895"/>
      <c r="DN122" s="895"/>
      <c r="DO122" s="895"/>
      <c r="DP122" s="895"/>
      <c r="DQ122" s="895">
        <v>27996</v>
      </c>
      <c r="DR122" s="895"/>
      <c r="DS122" s="895"/>
      <c r="DT122" s="895"/>
      <c r="DU122" s="895"/>
      <c r="DV122" s="872">
        <v>0.2</v>
      </c>
      <c r="DW122" s="872"/>
      <c r="DX122" s="872"/>
      <c r="DY122" s="872"/>
      <c r="DZ122" s="873"/>
    </row>
    <row r="123" spans="1:130" s="246" customFormat="1" ht="26.25" customHeight="1">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456</v>
      </c>
      <c r="AB123" s="858"/>
      <c r="AC123" s="858"/>
      <c r="AD123" s="858"/>
      <c r="AE123" s="859"/>
      <c r="AF123" s="860" t="s">
        <v>482</v>
      </c>
      <c r="AG123" s="858"/>
      <c r="AH123" s="858"/>
      <c r="AI123" s="858"/>
      <c r="AJ123" s="859"/>
      <c r="AK123" s="860" t="s">
        <v>461</v>
      </c>
      <c r="AL123" s="858"/>
      <c r="AM123" s="858"/>
      <c r="AN123" s="858"/>
      <c r="AO123" s="859"/>
      <c r="AP123" s="905" t="s">
        <v>175</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483</v>
      </c>
      <c r="BP123" s="959"/>
      <c r="BQ123" s="913">
        <v>41541647</v>
      </c>
      <c r="BR123" s="914"/>
      <c r="BS123" s="914"/>
      <c r="BT123" s="914"/>
      <c r="BU123" s="914"/>
      <c r="BV123" s="914">
        <v>41064176</v>
      </c>
      <c r="BW123" s="914"/>
      <c r="BX123" s="914"/>
      <c r="BY123" s="914"/>
      <c r="BZ123" s="914"/>
      <c r="CA123" s="914">
        <v>40061428</v>
      </c>
      <c r="CB123" s="914"/>
      <c r="CC123" s="914"/>
      <c r="CD123" s="914"/>
      <c r="CE123" s="914"/>
      <c r="CF123" s="824"/>
      <c r="CG123" s="825"/>
      <c r="CH123" s="825"/>
      <c r="CI123" s="825"/>
      <c r="CJ123" s="915"/>
      <c r="CK123" s="950"/>
      <c r="CL123" s="936"/>
      <c r="CM123" s="936"/>
      <c r="CN123" s="936"/>
      <c r="CO123" s="937"/>
      <c r="CP123" s="916" t="s">
        <v>484</v>
      </c>
      <c r="CQ123" s="917"/>
      <c r="CR123" s="917"/>
      <c r="CS123" s="917"/>
      <c r="CT123" s="917"/>
      <c r="CU123" s="917"/>
      <c r="CV123" s="917"/>
      <c r="CW123" s="917"/>
      <c r="CX123" s="917"/>
      <c r="CY123" s="917"/>
      <c r="CZ123" s="917"/>
      <c r="DA123" s="917"/>
      <c r="DB123" s="917"/>
      <c r="DC123" s="917"/>
      <c r="DD123" s="917"/>
      <c r="DE123" s="917"/>
      <c r="DF123" s="918"/>
      <c r="DG123" s="857" t="s">
        <v>462</v>
      </c>
      <c r="DH123" s="858"/>
      <c r="DI123" s="858"/>
      <c r="DJ123" s="858"/>
      <c r="DK123" s="859"/>
      <c r="DL123" s="860" t="s">
        <v>482</v>
      </c>
      <c r="DM123" s="858"/>
      <c r="DN123" s="858"/>
      <c r="DO123" s="858"/>
      <c r="DP123" s="859"/>
      <c r="DQ123" s="860" t="s">
        <v>482</v>
      </c>
      <c r="DR123" s="858"/>
      <c r="DS123" s="858"/>
      <c r="DT123" s="858"/>
      <c r="DU123" s="859"/>
      <c r="DV123" s="905" t="s">
        <v>473</v>
      </c>
      <c r="DW123" s="906"/>
      <c r="DX123" s="906"/>
      <c r="DY123" s="906"/>
      <c r="DZ123" s="907"/>
    </row>
    <row r="124" spans="1:130" s="246" customFormat="1" ht="26.25" customHeight="1" thickBot="1">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473</v>
      </c>
      <c r="AB124" s="858"/>
      <c r="AC124" s="858"/>
      <c r="AD124" s="858"/>
      <c r="AE124" s="859"/>
      <c r="AF124" s="860" t="s">
        <v>460</v>
      </c>
      <c r="AG124" s="858"/>
      <c r="AH124" s="858"/>
      <c r="AI124" s="858"/>
      <c r="AJ124" s="859"/>
      <c r="AK124" s="860" t="s">
        <v>467</v>
      </c>
      <c r="AL124" s="858"/>
      <c r="AM124" s="858"/>
      <c r="AN124" s="858"/>
      <c r="AO124" s="859"/>
      <c r="AP124" s="905" t="s">
        <v>462</v>
      </c>
      <c r="AQ124" s="906"/>
      <c r="AR124" s="906"/>
      <c r="AS124" s="906"/>
      <c r="AT124" s="907"/>
      <c r="AU124" s="908" t="s">
        <v>485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77.900000000000006</v>
      </c>
      <c r="BR124" s="912"/>
      <c r="BS124" s="912"/>
      <c r="BT124" s="912"/>
      <c r="BU124" s="912"/>
      <c r="BV124" s="912">
        <v>77.099999999999994</v>
      </c>
      <c r="BW124" s="912"/>
      <c r="BX124" s="912"/>
      <c r="BY124" s="912"/>
      <c r="BZ124" s="912"/>
      <c r="CA124" s="912">
        <v>74.5</v>
      </c>
      <c r="CB124" s="912"/>
      <c r="CC124" s="912"/>
      <c r="CD124" s="912"/>
      <c r="CE124" s="912"/>
      <c r="CF124" s="802"/>
      <c r="CG124" s="803"/>
      <c r="CH124" s="803"/>
      <c r="CI124" s="803"/>
      <c r="CJ124" s="943"/>
      <c r="CK124" s="951"/>
      <c r="CL124" s="951"/>
      <c r="CM124" s="951"/>
      <c r="CN124" s="951"/>
      <c r="CO124" s="952"/>
      <c r="CP124" s="916" t="s">
        <v>486</v>
      </c>
      <c r="CQ124" s="917"/>
      <c r="CR124" s="917"/>
      <c r="CS124" s="917"/>
      <c r="CT124" s="917"/>
      <c r="CU124" s="917"/>
      <c r="CV124" s="917"/>
      <c r="CW124" s="917"/>
      <c r="CX124" s="917"/>
      <c r="CY124" s="917"/>
      <c r="CZ124" s="917"/>
      <c r="DA124" s="917"/>
      <c r="DB124" s="917"/>
      <c r="DC124" s="917"/>
      <c r="DD124" s="917"/>
      <c r="DE124" s="917"/>
      <c r="DF124" s="918"/>
      <c r="DG124" s="840">
        <v>4986</v>
      </c>
      <c r="DH124" s="841"/>
      <c r="DI124" s="841"/>
      <c r="DJ124" s="841"/>
      <c r="DK124" s="842"/>
      <c r="DL124" s="843">
        <v>3214</v>
      </c>
      <c r="DM124" s="841"/>
      <c r="DN124" s="841"/>
      <c r="DO124" s="841"/>
      <c r="DP124" s="842"/>
      <c r="DQ124" s="843" t="s">
        <v>175</v>
      </c>
      <c r="DR124" s="841"/>
      <c r="DS124" s="841"/>
      <c r="DT124" s="841"/>
      <c r="DU124" s="842"/>
      <c r="DV124" s="929" t="s">
        <v>473</v>
      </c>
      <c r="DW124" s="930"/>
      <c r="DX124" s="930"/>
      <c r="DY124" s="930"/>
      <c r="DZ124" s="931"/>
    </row>
    <row r="125" spans="1:130" s="246" customFormat="1" ht="26.25" customHeight="1">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473</v>
      </c>
      <c r="AB125" s="858"/>
      <c r="AC125" s="858"/>
      <c r="AD125" s="858"/>
      <c r="AE125" s="859"/>
      <c r="AF125" s="860" t="s">
        <v>462</v>
      </c>
      <c r="AG125" s="858"/>
      <c r="AH125" s="858"/>
      <c r="AI125" s="858"/>
      <c r="AJ125" s="859"/>
      <c r="AK125" s="860" t="s">
        <v>487</v>
      </c>
      <c r="AL125" s="858"/>
      <c r="AM125" s="858"/>
      <c r="AN125" s="858"/>
      <c r="AO125" s="859"/>
      <c r="AP125" s="905" t="s">
        <v>461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488</v>
      </c>
      <c r="CL125" s="933"/>
      <c r="CM125" s="933"/>
      <c r="CN125" s="933"/>
      <c r="CO125" s="934"/>
      <c r="CP125" s="941" t="s">
        <v>489</v>
      </c>
      <c r="CQ125" s="886"/>
      <c r="CR125" s="886"/>
      <c r="CS125" s="886"/>
      <c r="CT125" s="886"/>
      <c r="CU125" s="886"/>
      <c r="CV125" s="886"/>
      <c r="CW125" s="886"/>
      <c r="CX125" s="886"/>
      <c r="CY125" s="886"/>
      <c r="CZ125" s="886"/>
      <c r="DA125" s="886"/>
      <c r="DB125" s="886"/>
      <c r="DC125" s="886"/>
      <c r="DD125" s="886"/>
      <c r="DE125" s="886"/>
      <c r="DF125" s="887"/>
      <c r="DG125" s="942" t="s">
        <v>461</v>
      </c>
      <c r="DH125" s="923"/>
      <c r="DI125" s="923"/>
      <c r="DJ125" s="923"/>
      <c r="DK125" s="923"/>
      <c r="DL125" s="923" t="s">
        <v>461</v>
      </c>
      <c r="DM125" s="923"/>
      <c r="DN125" s="923"/>
      <c r="DO125" s="923"/>
      <c r="DP125" s="923"/>
      <c r="DQ125" s="923" t="s">
        <v>462</v>
      </c>
      <c r="DR125" s="923"/>
      <c r="DS125" s="923"/>
      <c r="DT125" s="923"/>
      <c r="DU125" s="923"/>
      <c r="DV125" s="924" t="s">
        <v>175</v>
      </c>
      <c r="DW125" s="924"/>
      <c r="DX125" s="924"/>
      <c r="DY125" s="924"/>
      <c r="DZ125" s="925"/>
    </row>
    <row r="126" spans="1:130" s="246" customFormat="1" ht="26.25" customHeight="1" thickBot="1">
      <c r="A126" s="898"/>
      <c r="B126" s="899"/>
      <c r="C126" s="902" t="s">
        <v>472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466</v>
      </c>
      <c r="AB126" s="858"/>
      <c r="AC126" s="858"/>
      <c r="AD126" s="858"/>
      <c r="AE126" s="859"/>
      <c r="AF126" s="860" t="s">
        <v>462</v>
      </c>
      <c r="AG126" s="858"/>
      <c r="AH126" s="858"/>
      <c r="AI126" s="858"/>
      <c r="AJ126" s="859"/>
      <c r="AK126" s="860" t="s">
        <v>175</v>
      </c>
      <c r="AL126" s="858"/>
      <c r="AM126" s="858"/>
      <c r="AN126" s="858"/>
      <c r="AO126" s="859"/>
      <c r="AP126" s="905" t="s">
        <v>463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490</v>
      </c>
      <c r="CQ126" s="828"/>
      <c r="CR126" s="828"/>
      <c r="CS126" s="828"/>
      <c r="CT126" s="828"/>
      <c r="CU126" s="828"/>
      <c r="CV126" s="828"/>
      <c r="CW126" s="828"/>
      <c r="CX126" s="828"/>
      <c r="CY126" s="828"/>
      <c r="CZ126" s="828"/>
      <c r="DA126" s="828"/>
      <c r="DB126" s="828"/>
      <c r="DC126" s="828"/>
      <c r="DD126" s="828"/>
      <c r="DE126" s="828"/>
      <c r="DF126" s="829"/>
      <c r="DG126" s="894" t="s">
        <v>466</v>
      </c>
      <c r="DH126" s="895"/>
      <c r="DI126" s="895"/>
      <c r="DJ126" s="895"/>
      <c r="DK126" s="895"/>
      <c r="DL126" s="895" t="s">
        <v>467</v>
      </c>
      <c r="DM126" s="895"/>
      <c r="DN126" s="895"/>
      <c r="DO126" s="895"/>
      <c r="DP126" s="895"/>
      <c r="DQ126" s="895" t="s">
        <v>467</v>
      </c>
      <c r="DR126" s="895"/>
      <c r="DS126" s="895"/>
      <c r="DT126" s="895"/>
      <c r="DU126" s="895"/>
      <c r="DV126" s="872" t="s">
        <v>175</v>
      </c>
      <c r="DW126" s="872"/>
      <c r="DX126" s="872"/>
      <c r="DY126" s="872"/>
      <c r="DZ126" s="873"/>
    </row>
    <row r="127" spans="1:130" s="246" customFormat="1" ht="26.25" customHeight="1">
      <c r="A127" s="900"/>
      <c r="B127" s="901"/>
      <c r="C127" s="919" t="s">
        <v>491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456</v>
      </c>
      <c r="AB127" s="858"/>
      <c r="AC127" s="858"/>
      <c r="AD127" s="858"/>
      <c r="AE127" s="859"/>
      <c r="AF127" s="860" t="s">
        <v>473</v>
      </c>
      <c r="AG127" s="858"/>
      <c r="AH127" s="858"/>
      <c r="AI127" s="858"/>
      <c r="AJ127" s="859"/>
      <c r="AK127" s="860" t="s">
        <v>175</v>
      </c>
      <c r="AL127" s="858"/>
      <c r="AM127" s="858"/>
      <c r="AN127" s="858"/>
      <c r="AO127" s="859"/>
      <c r="AP127" s="905" t="s">
        <v>473</v>
      </c>
      <c r="AQ127" s="906"/>
      <c r="AR127" s="906"/>
      <c r="AS127" s="906"/>
      <c r="AT127" s="907"/>
      <c r="AU127" s="282"/>
      <c r="AV127" s="282"/>
      <c r="AW127" s="282"/>
      <c r="AX127" s="922" t="s">
        <v>492</v>
      </c>
      <c r="AY127" s="890"/>
      <c r="AZ127" s="890"/>
      <c r="BA127" s="890"/>
      <c r="BB127" s="890"/>
      <c r="BC127" s="890"/>
      <c r="BD127" s="890"/>
      <c r="BE127" s="891"/>
      <c r="BF127" s="889" t="s">
        <v>493</v>
      </c>
      <c r="BG127" s="890"/>
      <c r="BH127" s="890"/>
      <c r="BI127" s="890"/>
      <c r="BJ127" s="890"/>
      <c r="BK127" s="890"/>
      <c r="BL127" s="891"/>
      <c r="BM127" s="889" t="s">
        <v>494</v>
      </c>
      <c r="BN127" s="890"/>
      <c r="BO127" s="890"/>
      <c r="BP127" s="890"/>
      <c r="BQ127" s="890"/>
      <c r="BR127" s="890"/>
      <c r="BS127" s="891"/>
      <c r="BT127" s="889" t="s">
        <v>495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496</v>
      </c>
      <c r="CQ127" s="828"/>
      <c r="CR127" s="828"/>
      <c r="CS127" s="828"/>
      <c r="CT127" s="828"/>
      <c r="CU127" s="828"/>
      <c r="CV127" s="828"/>
      <c r="CW127" s="828"/>
      <c r="CX127" s="828"/>
      <c r="CY127" s="828"/>
      <c r="CZ127" s="828"/>
      <c r="DA127" s="828"/>
      <c r="DB127" s="828"/>
      <c r="DC127" s="828"/>
      <c r="DD127" s="828"/>
      <c r="DE127" s="828"/>
      <c r="DF127" s="829"/>
      <c r="DG127" s="894" t="s">
        <v>175</v>
      </c>
      <c r="DH127" s="895"/>
      <c r="DI127" s="895"/>
      <c r="DJ127" s="895"/>
      <c r="DK127" s="895"/>
      <c r="DL127" s="895" t="s">
        <v>473</v>
      </c>
      <c r="DM127" s="895"/>
      <c r="DN127" s="895"/>
      <c r="DO127" s="895"/>
      <c r="DP127" s="895"/>
      <c r="DQ127" s="895" t="s">
        <v>461</v>
      </c>
      <c r="DR127" s="895"/>
      <c r="DS127" s="895"/>
      <c r="DT127" s="895"/>
      <c r="DU127" s="895"/>
      <c r="DV127" s="872" t="s">
        <v>462</v>
      </c>
      <c r="DW127" s="872"/>
      <c r="DX127" s="872"/>
      <c r="DY127" s="872"/>
      <c r="DZ127" s="873"/>
    </row>
    <row r="128" spans="1:130" s="246" customFormat="1" ht="26.25" customHeight="1" thickBot="1">
      <c r="A128" s="874" t="s">
        <v>497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498</v>
      </c>
      <c r="X128" s="876"/>
      <c r="Y128" s="876"/>
      <c r="Z128" s="877"/>
      <c r="AA128" s="878">
        <v>297397</v>
      </c>
      <c r="AB128" s="879"/>
      <c r="AC128" s="879"/>
      <c r="AD128" s="879"/>
      <c r="AE128" s="880"/>
      <c r="AF128" s="881">
        <v>268180</v>
      </c>
      <c r="AG128" s="879"/>
      <c r="AH128" s="879"/>
      <c r="AI128" s="879"/>
      <c r="AJ128" s="880"/>
      <c r="AK128" s="881">
        <v>241611</v>
      </c>
      <c r="AL128" s="879"/>
      <c r="AM128" s="879"/>
      <c r="AN128" s="879"/>
      <c r="AO128" s="880"/>
      <c r="AP128" s="882"/>
      <c r="AQ128" s="883"/>
      <c r="AR128" s="883"/>
      <c r="AS128" s="883"/>
      <c r="AT128" s="884"/>
      <c r="AU128" s="282"/>
      <c r="AV128" s="282"/>
      <c r="AW128" s="282"/>
      <c r="AX128" s="885" t="s">
        <v>499</v>
      </c>
      <c r="AY128" s="886"/>
      <c r="AZ128" s="886"/>
      <c r="BA128" s="886"/>
      <c r="BB128" s="886"/>
      <c r="BC128" s="886"/>
      <c r="BD128" s="886"/>
      <c r="BE128" s="887"/>
      <c r="BF128" s="864" t="s">
        <v>487</v>
      </c>
      <c r="BG128" s="865"/>
      <c r="BH128" s="865"/>
      <c r="BI128" s="865"/>
      <c r="BJ128" s="865"/>
      <c r="BK128" s="865"/>
      <c r="BL128" s="888"/>
      <c r="BM128" s="864">
        <v>12.73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500</v>
      </c>
      <c r="CQ128" s="806"/>
      <c r="CR128" s="806"/>
      <c r="CS128" s="806"/>
      <c r="CT128" s="806"/>
      <c r="CU128" s="806"/>
      <c r="CV128" s="806"/>
      <c r="CW128" s="806"/>
      <c r="CX128" s="806"/>
      <c r="CY128" s="806"/>
      <c r="CZ128" s="806"/>
      <c r="DA128" s="806"/>
      <c r="DB128" s="806"/>
      <c r="DC128" s="806"/>
      <c r="DD128" s="806"/>
      <c r="DE128" s="806"/>
      <c r="DF128" s="807"/>
      <c r="DG128" s="868" t="s">
        <v>473</v>
      </c>
      <c r="DH128" s="869"/>
      <c r="DI128" s="869"/>
      <c r="DJ128" s="869"/>
      <c r="DK128" s="869"/>
      <c r="DL128" s="869" t="s">
        <v>473</v>
      </c>
      <c r="DM128" s="869"/>
      <c r="DN128" s="869"/>
      <c r="DO128" s="869"/>
      <c r="DP128" s="869"/>
      <c r="DQ128" s="869">
        <v>24</v>
      </c>
      <c r="DR128" s="869"/>
      <c r="DS128" s="869"/>
      <c r="DT128" s="869"/>
      <c r="DU128" s="869"/>
      <c r="DV128" s="870">
        <v>0</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501</v>
      </c>
      <c r="X129" s="855"/>
      <c r="Y129" s="855"/>
      <c r="Z129" s="856"/>
      <c r="AA129" s="857">
        <v>15783535</v>
      </c>
      <c r="AB129" s="858"/>
      <c r="AC129" s="858"/>
      <c r="AD129" s="858"/>
      <c r="AE129" s="859"/>
      <c r="AF129" s="860">
        <v>15756044</v>
      </c>
      <c r="AG129" s="858"/>
      <c r="AH129" s="858"/>
      <c r="AI129" s="858"/>
      <c r="AJ129" s="859"/>
      <c r="AK129" s="860">
        <v>15691617</v>
      </c>
      <c r="AL129" s="858"/>
      <c r="AM129" s="858"/>
      <c r="AN129" s="858"/>
      <c r="AO129" s="859"/>
      <c r="AP129" s="861"/>
      <c r="AQ129" s="862"/>
      <c r="AR129" s="862"/>
      <c r="AS129" s="862"/>
      <c r="AT129" s="863"/>
      <c r="AU129" s="284"/>
      <c r="AV129" s="284"/>
      <c r="AW129" s="284"/>
      <c r="AX129" s="827" t="s">
        <v>502</v>
      </c>
      <c r="AY129" s="828"/>
      <c r="AZ129" s="828"/>
      <c r="BA129" s="828"/>
      <c r="BB129" s="828"/>
      <c r="BC129" s="828"/>
      <c r="BD129" s="828"/>
      <c r="BE129" s="829"/>
      <c r="BF129" s="847" t="s">
        <v>467</v>
      </c>
      <c r="BG129" s="848"/>
      <c r="BH129" s="848"/>
      <c r="BI129" s="848"/>
      <c r="BJ129" s="848"/>
      <c r="BK129" s="848"/>
      <c r="BL129" s="849"/>
      <c r="BM129" s="847">
        <v>17.73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504</v>
      </c>
      <c r="X130" s="855"/>
      <c r="Y130" s="855"/>
      <c r="Z130" s="856"/>
      <c r="AA130" s="857">
        <v>2251567</v>
      </c>
      <c r="AB130" s="858"/>
      <c r="AC130" s="858"/>
      <c r="AD130" s="858"/>
      <c r="AE130" s="859"/>
      <c r="AF130" s="860">
        <v>2319223</v>
      </c>
      <c r="AG130" s="858"/>
      <c r="AH130" s="858"/>
      <c r="AI130" s="858"/>
      <c r="AJ130" s="859"/>
      <c r="AK130" s="860">
        <v>2434019</v>
      </c>
      <c r="AL130" s="858"/>
      <c r="AM130" s="858"/>
      <c r="AN130" s="858"/>
      <c r="AO130" s="859"/>
      <c r="AP130" s="861"/>
      <c r="AQ130" s="862"/>
      <c r="AR130" s="862"/>
      <c r="AS130" s="862"/>
      <c r="AT130" s="863"/>
      <c r="AU130" s="284"/>
      <c r="AV130" s="284"/>
      <c r="AW130" s="284"/>
      <c r="AX130" s="827" t="s">
        <v>505</v>
      </c>
      <c r="AY130" s="828"/>
      <c r="AZ130" s="828"/>
      <c r="BA130" s="828"/>
      <c r="BB130" s="828"/>
      <c r="BC130" s="828"/>
      <c r="BD130" s="828"/>
      <c r="BE130" s="829"/>
      <c r="BF130" s="830">
        <v>9.4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506</v>
      </c>
      <c r="X131" s="838"/>
      <c r="Y131" s="838"/>
      <c r="Z131" s="839"/>
      <c r="AA131" s="840">
        <v>13531968</v>
      </c>
      <c r="AB131" s="841"/>
      <c r="AC131" s="841"/>
      <c r="AD131" s="841"/>
      <c r="AE131" s="842"/>
      <c r="AF131" s="843">
        <v>13436821</v>
      </c>
      <c r="AG131" s="841"/>
      <c r="AH131" s="841"/>
      <c r="AI131" s="841"/>
      <c r="AJ131" s="842"/>
      <c r="AK131" s="843">
        <v>13257598</v>
      </c>
      <c r="AL131" s="841"/>
      <c r="AM131" s="841"/>
      <c r="AN131" s="841"/>
      <c r="AO131" s="842"/>
      <c r="AP131" s="844"/>
      <c r="AQ131" s="845"/>
      <c r="AR131" s="845"/>
      <c r="AS131" s="845"/>
      <c r="AT131" s="846"/>
      <c r="AU131" s="284"/>
      <c r="AV131" s="284"/>
      <c r="AW131" s="284"/>
      <c r="AX131" s="805" t="s">
        <v>507</v>
      </c>
      <c r="AY131" s="806"/>
      <c r="AZ131" s="806"/>
      <c r="BA131" s="806"/>
      <c r="BB131" s="806"/>
      <c r="BC131" s="806"/>
      <c r="BD131" s="806"/>
      <c r="BE131" s="807"/>
      <c r="BF131" s="808">
        <v>74.5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509</v>
      </c>
      <c r="W132" s="818"/>
      <c r="X132" s="818"/>
      <c r="Y132" s="818"/>
      <c r="Z132" s="819"/>
      <c r="AA132" s="820">
        <v>9.5758650920000008</v>
      </c>
      <c r="AB132" s="821"/>
      <c r="AC132" s="821"/>
      <c r="AD132" s="821"/>
      <c r="AE132" s="822"/>
      <c r="AF132" s="823">
        <v>9.1543751310000001</v>
      </c>
      <c r="AG132" s="821"/>
      <c r="AH132" s="821"/>
      <c r="AI132" s="821"/>
      <c r="AJ132" s="822"/>
      <c r="AK132" s="823">
        <v>9.4769504999999992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510</v>
      </c>
      <c r="W133" s="797"/>
      <c r="X133" s="797"/>
      <c r="Y133" s="797"/>
      <c r="Z133" s="798"/>
      <c r="AA133" s="799">
        <v>9.6999999999999993</v>
      </c>
      <c r="AB133" s="800"/>
      <c r="AC133" s="800"/>
      <c r="AD133" s="800"/>
      <c r="AE133" s="801"/>
      <c r="AF133" s="799">
        <v>9.4</v>
      </c>
      <c r="AG133" s="800"/>
      <c r="AH133" s="800"/>
      <c r="AI133" s="800"/>
      <c r="AJ133" s="801"/>
      <c r="AK133" s="799">
        <v>9.4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9fafRGEVztu2iUg2St7bg4+084fe1xfQrdU4N87DIAAy5Jk3BpoloVAr0hC64inMfjLk/GiHat6bp0g/PpKgdQ==" saltValue="Z9muUSz82n5YNd7oz7FH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5o0x7gyB5pm8vRN3dAm0TQNeDThfkpakzmhqoEqPB3GTMJCUDeIc9VafQbz7tc7P3SXs58SZKFUZ8FODf05a8g==" saltValue="5Hc8YBD8J9k+SaG0Zo+i6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DNj8uBb1SyUwan9C2KUY6fGT6hK2QXPvQLq3BG9e2NPhgtVr83GTrjiMRUw0903WBPPhnRjOMQd7Q96KnPwmg==" saltValue="i4Goz5gnidtiWXdO5gPcl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514</v>
      </c>
      <c r="AP7" s="303"/>
      <c r="AQ7" s="304" t="s">
        <v>515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516</v>
      </c>
      <c r="AQ8" s="310" t="s">
        <v>517</v>
      </c>
      <c r="AR8" s="311" t="s">
        <v>518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519</v>
      </c>
      <c r="AL9" s="1227"/>
      <c r="AM9" s="1227"/>
      <c r="AN9" s="1228"/>
      <c r="AO9" s="312">
        <v>3540800</v>
      </c>
      <c r="AP9" s="312">
        <v>58559</v>
      </c>
      <c r="AQ9" s="313">
        <v>66275</v>
      </c>
      <c r="AR9" s="314">
        <v>-11.6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520</v>
      </c>
      <c r="AL10" s="1227"/>
      <c r="AM10" s="1227"/>
      <c r="AN10" s="1228"/>
      <c r="AO10" s="315">
        <v>711112</v>
      </c>
      <c r="AP10" s="315">
        <v>11761</v>
      </c>
      <c r="AQ10" s="316">
        <v>6024</v>
      </c>
      <c r="AR10" s="317">
        <v>95.2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521</v>
      </c>
      <c r="AL11" s="1227"/>
      <c r="AM11" s="1227"/>
      <c r="AN11" s="1228"/>
      <c r="AO11" s="315">
        <v>624215</v>
      </c>
      <c r="AP11" s="315">
        <v>10323</v>
      </c>
      <c r="AQ11" s="316">
        <v>9864</v>
      </c>
      <c r="AR11" s="317">
        <v>4.7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522</v>
      </c>
      <c r="AL12" s="1227"/>
      <c r="AM12" s="1227"/>
      <c r="AN12" s="1228"/>
      <c r="AO12" s="315">
        <v>31507</v>
      </c>
      <c r="AP12" s="315">
        <v>521</v>
      </c>
      <c r="AQ12" s="316">
        <v>290</v>
      </c>
      <c r="AR12" s="317">
        <v>79.7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523</v>
      </c>
      <c r="AL13" s="1227"/>
      <c r="AM13" s="1227"/>
      <c r="AN13" s="1228"/>
      <c r="AO13" s="315" t="s">
        <v>524</v>
      </c>
      <c r="AP13" s="315" t="s">
        <v>524</v>
      </c>
      <c r="AQ13" s="316" t="s">
        <v>524</v>
      </c>
      <c r="AR13" s="317" t="s">
        <v>524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525</v>
      </c>
      <c r="AL14" s="1227"/>
      <c r="AM14" s="1227"/>
      <c r="AN14" s="1228"/>
      <c r="AO14" s="315">
        <v>99994</v>
      </c>
      <c r="AP14" s="315">
        <v>1654</v>
      </c>
      <c r="AQ14" s="316">
        <v>2880</v>
      </c>
      <c r="AR14" s="317">
        <v>-42.6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526</v>
      </c>
      <c r="AL15" s="1227"/>
      <c r="AM15" s="1227"/>
      <c r="AN15" s="1228"/>
      <c r="AO15" s="315">
        <v>93490</v>
      </c>
      <c r="AP15" s="315">
        <v>1546</v>
      </c>
      <c r="AQ15" s="316">
        <v>1647</v>
      </c>
      <c r="AR15" s="317">
        <v>-6.1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527</v>
      </c>
      <c r="AL16" s="1230"/>
      <c r="AM16" s="1230"/>
      <c r="AN16" s="1231"/>
      <c r="AO16" s="315">
        <v>-451238</v>
      </c>
      <c r="AP16" s="315">
        <v>-7463</v>
      </c>
      <c r="AQ16" s="316">
        <v>-6247</v>
      </c>
      <c r="AR16" s="317">
        <v>19.5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4649880</v>
      </c>
      <c r="AP17" s="315">
        <v>76901</v>
      </c>
      <c r="AQ17" s="316">
        <v>80733</v>
      </c>
      <c r="AR17" s="317">
        <v>-4.7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532</v>
      </c>
      <c r="AL21" s="1224"/>
      <c r="AM21" s="1224"/>
      <c r="AN21" s="1225"/>
      <c r="AO21" s="327">
        <v>6.86</v>
      </c>
      <c r="AP21" s="328">
        <v>7.61</v>
      </c>
      <c r="AQ21" s="329">
        <v>-0.75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533</v>
      </c>
      <c r="AL22" s="1224"/>
      <c r="AM22" s="1224"/>
      <c r="AN22" s="1225"/>
      <c r="AO22" s="332">
        <v>99.6</v>
      </c>
      <c r="AP22" s="333">
        <v>98.3</v>
      </c>
      <c r="AQ22" s="334">
        <v>1.3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514</v>
      </c>
      <c r="AP30" s="303"/>
      <c r="AQ30" s="304" t="s">
        <v>515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516</v>
      </c>
      <c r="AQ31" s="310" t="s">
        <v>517</v>
      </c>
      <c r="AR31" s="311" t="s">
        <v>518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537</v>
      </c>
      <c r="AL32" s="1215"/>
      <c r="AM32" s="1215"/>
      <c r="AN32" s="1216"/>
      <c r="AO32" s="342">
        <v>3210911</v>
      </c>
      <c r="AP32" s="342">
        <v>53103</v>
      </c>
      <c r="AQ32" s="343">
        <v>41690</v>
      </c>
      <c r="AR32" s="344">
        <v>27.4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538</v>
      </c>
      <c r="AL33" s="1215"/>
      <c r="AM33" s="1215"/>
      <c r="AN33" s="1216"/>
      <c r="AO33" s="342" t="s">
        <v>524</v>
      </c>
      <c r="AP33" s="342" t="s">
        <v>524</v>
      </c>
      <c r="AQ33" s="343">
        <v>10</v>
      </c>
      <c r="AR33" s="344" t="s">
        <v>524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539</v>
      </c>
      <c r="AL34" s="1215"/>
      <c r="AM34" s="1215"/>
      <c r="AN34" s="1216"/>
      <c r="AO34" s="342" t="s">
        <v>524</v>
      </c>
      <c r="AP34" s="342" t="s">
        <v>524</v>
      </c>
      <c r="AQ34" s="343">
        <v>211</v>
      </c>
      <c r="AR34" s="344" t="s">
        <v>524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540</v>
      </c>
      <c r="AL35" s="1215"/>
      <c r="AM35" s="1215"/>
      <c r="AN35" s="1216"/>
      <c r="AO35" s="342">
        <v>460505</v>
      </c>
      <c r="AP35" s="342">
        <v>7616</v>
      </c>
      <c r="AQ35" s="343">
        <v>11112</v>
      </c>
      <c r="AR35" s="344">
        <v>-31.5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541</v>
      </c>
      <c r="AL36" s="1215"/>
      <c r="AM36" s="1215"/>
      <c r="AN36" s="1216"/>
      <c r="AO36" s="342">
        <v>250184</v>
      </c>
      <c r="AP36" s="342">
        <v>4138</v>
      </c>
      <c r="AQ36" s="343">
        <v>2406</v>
      </c>
      <c r="AR36" s="344">
        <v>72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542</v>
      </c>
      <c r="AL37" s="1215"/>
      <c r="AM37" s="1215"/>
      <c r="AN37" s="1216"/>
      <c r="AO37" s="342">
        <v>10254</v>
      </c>
      <c r="AP37" s="342">
        <v>170</v>
      </c>
      <c r="AQ37" s="343">
        <v>3744</v>
      </c>
      <c r="AR37" s="344">
        <v>-95.5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543</v>
      </c>
      <c r="AL38" s="1218"/>
      <c r="AM38" s="1218"/>
      <c r="AN38" s="1219"/>
      <c r="AO38" s="345">
        <v>192</v>
      </c>
      <c r="AP38" s="345">
        <v>3</v>
      </c>
      <c r="AQ38" s="346">
        <v>1</v>
      </c>
      <c r="AR38" s="334">
        <v>200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544</v>
      </c>
      <c r="AL39" s="1218"/>
      <c r="AM39" s="1218"/>
      <c r="AN39" s="1219"/>
      <c r="AO39" s="342">
        <v>-241611</v>
      </c>
      <c r="AP39" s="342">
        <v>-3996</v>
      </c>
      <c r="AQ39" s="343">
        <v>-3238</v>
      </c>
      <c r="AR39" s="344">
        <v>23.4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545</v>
      </c>
      <c r="AL40" s="1215"/>
      <c r="AM40" s="1215"/>
      <c r="AN40" s="1216"/>
      <c r="AO40" s="342">
        <v>-2434019</v>
      </c>
      <c r="AP40" s="342">
        <v>-40254</v>
      </c>
      <c r="AQ40" s="343">
        <v>-38466</v>
      </c>
      <c r="AR40" s="344">
        <v>4.5999999999999996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1256416</v>
      </c>
      <c r="AP41" s="342">
        <v>20779</v>
      </c>
      <c r="AQ41" s="343">
        <v>17470</v>
      </c>
      <c r="AR41" s="344">
        <v>18.899999999999999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514</v>
      </c>
      <c r="AN49" s="1209" t="s">
        <v>549</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550</v>
      </c>
      <c r="AO50" s="359" t="s">
        <v>551</v>
      </c>
      <c r="AP50" s="360" t="s">
        <v>552</v>
      </c>
      <c r="AQ50" s="361" t="s">
        <v>553</v>
      </c>
      <c r="AR50" s="362" t="s">
        <v>554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6350544</v>
      </c>
      <c r="AN51" s="364">
        <v>101445</v>
      </c>
      <c r="AO51" s="365">
        <v>15.1</v>
      </c>
      <c r="AP51" s="366">
        <v>65988</v>
      </c>
      <c r="AQ51" s="367">
        <v>-5.0999999999999996</v>
      </c>
      <c r="AR51" s="368">
        <v>20.2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3990553</v>
      </c>
      <c r="AN52" s="372">
        <v>63746</v>
      </c>
      <c r="AO52" s="373">
        <v>43.4</v>
      </c>
      <c r="AP52" s="374">
        <v>36473</v>
      </c>
      <c r="AQ52" s="375">
        <v>3.3</v>
      </c>
      <c r="AR52" s="376">
        <v>40.1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4364714</v>
      </c>
      <c r="AN53" s="364">
        <v>70251</v>
      </c>
      <c r="AO53" s="365">
        <v>-30.7</v>
      </c>
      <c r="AP53" s="366">
        <v>77507</v>
      </c>
      <c r="AQ53" s="367">
        <v>17.5</v>
      </c>
      <c r="AR53" s="368">
        <v>-48.2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2219707</v>
      </c>
      <c r="AN54" s="372">
        <v>35727</v>
      </c>
      <c r="AO54" s="373">
        <v>-44</v>
      </c>
      <c r="AP54" s="374">
        <v>42788</v>
      </c>
      <c r="AQ54" s="375">
        <v>17.3</v>
      </c>
      <c r="AR54" s="376">
        <v>-61.3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7153201</v>
      </c>
      <c r="AN55" s="364">
        <v>116180</v>
      </c>
      <c r="AO55" s="365">
        <v>65.400000000000006</v>
      </c>
      <c r="AP55" s="366">
        <v>86564</v>
      </c>
      <c r="AQ55" s="367">
        <v>11.7</v>
      </c>
      <c r="AR55" s="368">
        <v>53.7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4749417</v>
      </c>
      <c r="AN56" s="372">
        <v>77138</v>
      </c>
      <c r="AO56" s="373">
        <v>115.9</v>
      </c>
      <c r="AP56" s="374">
        <v>44869</v>
      </c>
      <c r="AQ56" s="375">
        <v>4.9000000000000004</v>
      </c>
      <c r="AR56" s="376">
        <v>111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3025596</v>
      </c>
      <c r="AN57" s="364">
        <v>49543</v>
      </c>
      <c r="AO57" s="365">
        <v>-57.4</v>
      </c>
      <c r="AP57" s="366">
        <v>62698</v>
      </c>
      <c r="AQ57" s="367">
        <v>-27.6</v>
      </c>
      <c r="AR57" s="368">
        <v>-29.8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1879942</v>
      </c>
      <c r="AN58" s="372">
        <v>30783</v>
      </c>
      <c r="AO58" s="373">
        <v>-60.1</v>
      </c>
      <c r="AP58" s="374">
        <v>31973</v>
      </c>
      <c r="AQ58" s="375">
        <v>-28.7</v>
      </c>
      <c r="AR58" s="376">
        <v>-31.4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3564608</v>
      </c>
      <c r="AN59" s="364">
        <v>58952</v>
      </c>
      <c r="AO59" s="365">
        <v>19</v>
      </c>
      <c r="AP59" s="366">
        <v>79245</v>
      </c>
      <c r="AQ59" s="367">
        <v>26.4</v>
      </c>
      <c r="AR59" s="368">
        <v>-7.4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2081719</v>
      </c>
      <c r="AN60" s="372">
        <v>34428</v>
      </c>
      <c r="AO60" s="373">
        <v>11.8</v>
      </c>
      <c r="AP60" s="374">
        <v>40378</v>
      </c>
      <c r="AQ60" s="375">
        <v>26.3</v>
      </c>
      <c r="AR60" s="376">
        <v>-14.5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4891733</v>
      </c>
      <c r="AN61" s="379">
        <v>79274</v>
      </c>
      <c r="AO61" s="380">
        <v>2.2999999999999998</v>
      </c>
      <c r="AP61" s="381">
        <v>74400</v>
      </c>
      <c r="AQ61" s="382">
        <v>4.5999999999999996</v>
      </c>
      <c r="AR61" s="368">
        <v>-2.2999999999999998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2984268</v>
      </c>
      <c r="AN62" s="372">
        <v>48364</v>
      </c>
      <c r="AO62" s="373">
        <v>13.4</v>
      </c>
      <c r="AP62" s="374">
        <v>39296</v>
      </c>
      <c r="AQ62" s="375">
        <v>4.5999999999999996</v>
      </c>
      <c r="AR62" s="376">
        <v>8.8000000000000007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kqrukD4WXi/wjnL7EzJD0BOcHqxLVtH3JhQsJXft9+fd7VZNsHXJnhGdryV/mv8RiyTF2PMSVbmFdTiNpvmKMg==" saltValue="Wzp99iPoKlATgPXAjhiH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Bq2ZzUwYRVRzsCcYaZtKvliGFBJmpYqJ6d1tqDs2Kc3XljrmJsdh5sZP1gOApG0ZCRa0XNNFY+KMLK3kWbiKw==" saltValue="wN9LBx5fBzrv9B5azCk0D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gxpNy0YpSM7OiaxUpZH8zIzJwGMuiqRQ0dgYhXDVScsQMQEKIdqwL2zWJ3LMSYE+WUm4ldnBqdm2zbu06zyxQ==" saltValue="L1Y/UYW9YYl05myI39j1Z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2" t="s">
        <v>3</v>
      </c>
      <c r="D47" s="1232"/>
      <c r="E47" s="1233"/>
      <c r="F47" s="11">
        <v>16.5</v>
      </c>
      <c r="G47" s="12">
        <v>18.8</v>
      </c>
      <c r="H47" s="12">
        <v>18.68</v>
      </c>
      <c r="I47" s="12">
        <v>18.739999999999998</v>
      </c>
      <c r="J47" s="13">
        <v>16.29</v>
      </c>
    </row>
    <row r="48" spans="2:10" ht="57.75" customHeight="1">
      <c r="B48" s="14"/>
      <c r="C48" s="1234" t="s">
        <v>4</v>
      </c>
      <c r="D48" s="1234"/>
      <c r="E48" s="1235"/>
      <c r="F48" s="15">
        <v>4.96</v>
      </c>
      <c r="G48" s="16">
        <v>3.79</v>
      </c>
      <c r="H48" s="16">
        <v>4.8499999999999996</v>
      </c>
      <c r="I48" s="16">
        <v>5.78</v>
      </c>
      <c r="J48" s="17">
        <v>6.39</v>
      </c>
    </row>
    <row r="49" spans="2:10" ht="57.75" customHeight="1" thickBot="1">
      <c r="B49" s="18"/>
      <c r="C49" s="1236" t="s">
        <v>5</v>
      </c>
      <c r="D49" s="1236"/>
      <c r="E49" s="1237"/>
      <c r="F49" s="19">
        <v>2.2400000000000002</v>
      </c>
      <c r="G49" s="20" t="s">
        <v>570</v>
      </c>
      <c r="H49" s="20" t="s">
        <v>571</v>
      </c>
      <c r="I49" s="20" t="s">
        <v>572</v>
      </c>
      <c r="J49" s="21" t="s">
        <v>573</v>
      </c>
    </row>
    <row r="50" spans="2:10" ht="13.5" customHeight="1"/>
    <row r="51" spans="2:10" ht="13.5" hidden="1" customHeight="1"/>
    <row r="52" spans="2:10" ht="13.5" hidden="1" customHeight="1"/>
    <row r="53" spans="2:10" ht="13.5" hidden="1" customHeight="1"/>
  </sheetData>
  <sheetProtection algorithmName="SHA-512" hashValue="SAY7UVXXqP5F/2iGpIY8I/oaYP/2C/XZGyJTCI2qhlF4cqj+Pzl6pdzsRYICYjB92ogo2KtXDilNtOjtBGBhgg==" saltValue="Vj/YSGu45p7c0gAOmRzfu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