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財政状況資料集\R1\06最終版（HP公表用）\"/>
    </mc:Choice>
  </mc:AlternateContent>
  <bookViews>
    <workbookView xWindow="0" yWindow="0" windowWidth="20490" windowHeight="7770"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<sst xmlns="http://schemas.openxmlformats.org/spreadsheetml/2006/main" count="1096" uniqueCount="620">
  <si>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</si>
  <si>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</si>
  <si>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</si>
  <si>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</si>
  <si>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</si>
  <si>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</si>
  <si>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</si>
  <si>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</si>
  <si>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</si>
  <si>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</si>
  <si>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</si>
  <si>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</si>
  <si>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</si>
  <si>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</si>
  <si>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</si>
  <si>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</si>
  <si>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</si>
  <si>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</si>
  <si>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</si>
  <si>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</si>
  <si>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</si>
  <si>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</si>
  <si>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</si>
  <si>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</si>
  <si>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</si>
  <si>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</si>
  <si>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</si>
  <si>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</si>
  <si>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</si>
  <si>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</si>
  <si>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</si>
  <si>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</si>
  <si>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</si>
  <si>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</si>
  <si>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</si>
  <si>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</si>
  <si>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</si>
  <si>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</si>
  <si>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</si>
  <si>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</si>
  <si>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</si>
  <si>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</si>
  <si>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</si>
  <si>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</si>
  <si>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</si>
  <si>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</si>
  <si>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</si>
  <si>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</si>
  <si>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</si>
  <si>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</si>
  <si>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</si>
  <si>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</si>
  <si>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</si>
  <si>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</si>
  <si>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</si>
  <si>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</si>
  <si>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</si>
  <si>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</si>
  <si>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</si>
  <si>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</si>
  <si>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</si>
  <si>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</si>
  <si>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</si>
  <si>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</si>
  <si>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</si>
  <si>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</si>
  <si>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</si>
  <si>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</si>
  <si>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</si>
  <si>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</si>
  <si>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</si>
  <si>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</si>
  <si>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</si>
  <si>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</si>
  <si>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</si>
  <si>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</si>
  <si>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</si>
  <si>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</si>
  <si>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</si>
  <si>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</si>
  <si>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</si>
  <si>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</si>
  <si>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</si>
  <si>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</si>
  <si>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</si>
  <si>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</si>
  <si>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</si>
  <si>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</si>
  <si>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</si>
  <si>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</si>
  <si>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</si>
  <si>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</si>
  <si>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</si>
  <si>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</si>
  <si>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</si>
  <si>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</si>
  <si>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</si>
  <si>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</si>
  <si>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</si>
  <si>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</si>
  <si>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</si>
  <si>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</si>
  <si>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</si>
  <si>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</si>
  <si>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</si>
  <si>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</si>
  <si>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</si>
  <si>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</si>
  <si>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</si>
  <si>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</si>
  <si>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</si>
  <si>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</si>
  <si>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</si>
  <si>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</si>
  <si>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</si>
  <si>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</si>
  <si>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</si>
  <si>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</si>
  <si>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</si>
  <si>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</si>
  <si>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</si>
  <si>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</si>
  <si>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</si>
  <si>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</si>
  <si>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</si>
  <si>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</si>
  <si>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</si>
  <si>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</si>
  <si>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</si>
  <si>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</si>
  <si>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</si>
  <si>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</si>
  <si>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</si>
  <si>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</si>
  <si>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</si>
  <si>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</si>
  <si>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</si>
  <si>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</si>
  <si>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</si>
  <si>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</si>
  <si>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</si>
  <si>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</si>
  <si>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</si>
  <si>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</si>
  <si>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</si>
  <si>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</si>
  <si>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</si>
  <si>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</si>
  <si>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</si>
  <si>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</si>
  <si>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</si>
  <si>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</si>
  <si>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</si>
  <si>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</si>
  <si>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</si>
  <si>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</si>
  <si>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</si>
  <si>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</si>
  <si>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</si>
  <si>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</si>
  <si>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</si>
  <si>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</si>
  <si>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</si>
  <si>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</si>
  <si>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</si>
  <si>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</si>
  <si>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</si>
  <si>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</si>
  <si>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</si>
  <si>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</si>
  <si>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</si>
  <si>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</si>
  <si>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</si>
  <si>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</si>
  <si>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</si>
  <si>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</si>
  <si>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</si>
  <si>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</si>
  <si>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</si>
  <si>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</si>
  <si>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</si>
  <si>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</si>
  <si>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</si>
  <si>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</si>
  <si>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</si>
  <si>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</si>
  <si>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</si>
  <si>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</si>
  <si>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</si>
  <si>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</si>
  <si>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</si>
  <si>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</si>
  <si>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</si>
  <si>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</si>
  <si>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</si>
  <si>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</si>
  <si>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</si>
  <si>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</si>
  <si>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</si>
  <si>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</si>
  <si>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</si>
  <si>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</si>
  <si>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</si>
  <si>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</si>
  <si>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</si>
  <si>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</si>
  <si>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</si>
  <si>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</si>
  <si>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</si>
  <si>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</si>
  <si>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</si>
  <si>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</si>
  <si>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</si>
  <si>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</si>
  <si>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</si>
  <si>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</si>
  <si>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</si>
  <si>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香川県観音寺市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</si>
  <si>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</si>
  <si>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</si>
  <si>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</si>
  <si>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</si>
  <si>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</si>
  <si>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</si>
  <si>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</si>
  <si>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</si>
  <si>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</si>
  <si>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</si>
  <si>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</si>
  <si>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</si>
  <si>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</si>
  <si>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</si>
  <si>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</si>
  <si>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</si>
  <si>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</si>
  <si>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</si>
  <si>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</si>
  <si>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</si>
  <si>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</si>
  <si>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</si>
  <si>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</si>
  <si>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</si>
  <si>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</si>
  <si>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</si>
  <si>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</si>
  <si>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</si>
  <si>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</si>
  <si>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</si>
  <si>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</si>
  <si>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</si>
  <si>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</si>
  <si>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</si>
  <si>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</si>
  <si>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</si>
  <si>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</si>
  <si>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</si>
  <si>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</si>
  <si>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</si>
  <si>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</si>
  <si>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</si>
  <si>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</si>
  <si>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</si>
  <si>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</si>
  <si>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</si>
  <si>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</si>
  <si>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</si>
  <si>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</si>
  <si>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</si>
  <si>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</si>
  <si>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</si>
  <si>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</si>
  <si>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</si>
  <si>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</si>
  <si>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</si>
  <si>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</si>
  <si>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</si>
  <si>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</si>
  <si>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</si>
  <si>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</si>
  <si>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</si>
  <si>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</si>
  <si>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</si>
  <si>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</si>
  <si>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</si>
  <si>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</si>
  <si>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</si>
  <si>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</si>
  <si>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</si>
  <si>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</si>
  <si>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</si>
  <si>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</si>
  <si>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</si>
  <si>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</si>
  <si>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</si>
  <si>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</si>
  <si>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</si>
  <si>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</si>
  <si>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</si>
  <si>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</si>
  <si>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</si>
  <si>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</si>
  <si>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</si>
  <si>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</si>
  <si>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</si>
  <si>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</si>
  <si>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</si>
  <si>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</si>
  <si>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</si>
  <si>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</si>
  <si>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</si>
  <si>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</si>
  <si>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</si>
  <si>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</si>
  <si>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</si>
  <si>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</si>
  <si>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</si>
  <si>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</si>
  <si>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</si>
  <si>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</si>
  <si>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</si>
  <si>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</si>
  <si>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</si>
  <si>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</si>
  <si>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</si>
  <si>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</si>
  <si>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</si>
  <si>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</si>
  <si>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</si>
  <si>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</si>
  <si>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</si>
  <si>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</si>
  <si>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</si>
  <si>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</si>
  <si>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</si>
  <si>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</si>
  <si>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</si>
  <si>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</si>
  <si>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</si>
  <si>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</si>
  <si>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</si>
  <si>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</si>
  <si>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</si>
  <si>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</si>
  <si>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</si>
  <si>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</si>
  <si>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</si>
  <si>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</si>
  <si>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</si>
  <si>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</si>
  <si>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</si>
  <si>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</si>
  <si>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</si>
  <si>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</si>
  <si>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</si>
  <si>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</si>
  <si>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</si>
  <si>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</si>
  <si>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</si>
  <si>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</si>
  <si>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</si>
  <si>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</si>
  <si>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</si>
  <si>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</si>
  <si>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</si>
  <si>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</si>
  <si>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</si>
  <si>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</si>
  <si>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</si>
  <si>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</si>
  <si>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</si>
  <si>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</si>
  <si>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香川県観音寺市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</si>
  <si>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</si>
  <si>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</si>
  <si>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</si>
  <si>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</si>
  <si>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</si>
  <si>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</si>
  <si>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</si>
  <si>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</si>
  <si>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</si>
  <si>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</si>
  <si>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</si>
  <si>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</si>
  <si>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</si>
  <si>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</si>
  <si>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</si>
  <si>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</si>
  <si>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</si>
  <si>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</si>
  <si>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</si>
  <si>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</si>
  <si>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</si>
  <si>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</si>
  <si>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</si>
  <si>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</si>
  <si>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</si>
  <si>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</si>
  <si>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</si>
  <si>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</si>
  <si>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</si>
  <si>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</si>
  <si>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</si>
  <si>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</si>
  <si>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</si>
  <si>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</si>
  <si>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</si>
  <si>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</si>
  <si>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</si>
  <si>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</si>
  <si>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</si>
  <si>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</si>
  <si>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</si>
  <si>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航路事業特別会計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</si>
  <si>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</si>
  <si>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</si>
  <si>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</si>
  <si>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</si>
  <si>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</si>
  <si>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</si>
  <si>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</si>
  <si>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</si>
  <si>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</si>
  <si>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</si>
  <si>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</si>
  <si>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</si>
  <si>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</si>
  <si>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</si>
  <si>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</si>
  <si>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</si>
  <si>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</si>
  <si>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</si>
  <si>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</si>
  <si>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</si>
  <si>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</si>
  <si>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</si>
  <si>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</si>
  <si>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</si>
  <si>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</si>
  <si>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</si>
  <si>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</si>
  <si>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</si>
  <si>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</si>
  <si>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</si>
  <si>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</si>
  <si>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</si>
  <si>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</si>
  <si>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</si>
  <si>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</si>
  <si>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</si>
  <si>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</si>
  <si>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</si>
  <si>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</si>
  <si>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</si>
  <si>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</si>
  <si>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</si>
  <si>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</si>
  <si>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</si>
  <si>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</si>
  <si>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</si>
  <si>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</si>
  <si>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</si>
  <si>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</si>
  <si>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</si>
  <si>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</si>
  <si>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</si>
  <si>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</si>
  <si>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</si>
  <si>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</si>
  <si>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</si>
  <si>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</si>
  <si>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航路事業特別会計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</si>
  <si>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</si>
  <si>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</si>
  <si>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</si>
  <si>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</si>
  <si>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</si>
  <si>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</si>
  <si>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</si>
  <si>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</si>
  <si>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</si>
  <si>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</si>
  <si>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</si>
  <si>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</si>
  <si>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</si>
  <si>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</si>
  <si>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</si>
  <si>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</si>
  <si>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</si>
  <si>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</si>
  <si>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</si>
  <si>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</si>
  <si>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</si>
  <si>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</si>
  <si>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</si>
  <si>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</si>
  <si>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</si>
  <si>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</si>
  <si>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</si>
  <si>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</si>
  <si>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</si>
  <si>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</si>
  <si>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</si>
  <si>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</si>
  <si>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</si>
  <si>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</si>
  <si>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</si>
  <si>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</si>
  <si>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</si>
  <si>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</si>
  <si>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</si>
  <si>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</si>
  <si>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</si>
  <si>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</si>
  <si>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</si>
  <si>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</si>
  <si>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</si>
  <si>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</si>
  <si>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</si>
  <si>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</si>
  <si>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</si>
  <si>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</si>
  <si>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</si>
  <si>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</si>
  <si>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</si>
  <si>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</si>
  <si>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</si>
  <si>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</si>
  <si>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</si>
  <si>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</si>
  <si>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</si>
  <si>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</si>
  <si>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</si>
  <si>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</si>
  <si>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</si>
  <si>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</si>
  <si>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</si>
  <si>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</si>
  <si>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</si>
  <si>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</si>
  <si>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</si>
  <si>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</si>
  <si>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</si>
  <si>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</si>
  <si>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</si>
  <si>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</si>
  <si>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</si>
  <si>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</si>
  <si>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</si>
  <si>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</si>
  <si>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</si>
  <si>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</si>
  <si>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</si>
  <si>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</si>
  <si>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</si>
  <si>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</si>
  <si>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</si>
  <si>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</si>
  <si>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t>
  </si>
  <si>
    <t>▲ 1.47</t>
  </si>
  <si>
    <t>▲ 1.59</t>
  </si>
  <si>
    <t>▲ 5.10</t>
  </si>
  <si>
    <t>▲ 6.10</t>
  </si>
  <si>
    <t>一般会計</t>
  </si>
  <si>
    <t>介護保険事業特別会計</t>
  </si>
  <si>
    <t>公共下水道事業特別会計</t>
  </si>
  <si>
    <t>施設貸付事業特別会計</t>
  </si>
  <si>
    <t>航路事業特別会計</t>
  </si>
  <si>
    <t>粟井坂瀬山林特別会計</t>
  </si>
  <si>
    <t>農業集落排水事業特別会計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</si>
  <si>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</si>
  <si>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</si>
  <si>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</si>
  <si>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</si>
  <si>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</si>
  <si>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</si>
  <si>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</si>
  <si>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</si>
  <si>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</si>
  <si>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</si>
  <si>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</si>
  <si>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</si>
  <si>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</si>
  <si>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4">
      <t>ミトヨソウゴウ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</si>
  <si>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3">
      <t>カガワケン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</si>
  <si>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</si>
  <si>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</si>
  <si>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</si>
  <si>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</si>
  <si>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</si>
  <si>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観音寺市土地開発公社</t>
    <rPh sb="0" eb="4">
      <t>カンオンジシ</t>
    </rPh>
    <rPh sb="4" eb="6">
      <t>トチ</t>
    </rPh>
    <rPh sb="6" eb="8">
      <t>カイハツ</t>
    </rPh>
    <rPh sb="8" eb="10">
      <t>コウシャ</t>
    </rPh>
    <phoneticPr fontId="2"/>
  </si>
  <si>
    <t>株式会社観音寺冷蔵センター</t>
    <rPh sb="0" eb="2">
      <t>カブシキ</t>
    </rPh>
    <rPh sb="2" eb="4">
      <t>カイシャ</t>
    </rPh>
    <rPh sb="4" eb="7">
      <t>カンオンジ</t>
    </rPh>
    <rPh sb="7" eb="9">
      <t>レイゾウ</t>
    </rPh>
    <phoneticPr fontId="2"/>
  </si>
  <si>
    <t>観音寺観光開発株式会社</t>
    <rPh sb="0" eb="3">
      <t>カンオンジ</t>
    </rPh>
    <rPh sb="3" eb="5">
      <t>カンコウ</t>
    </rPh>
    <rPh sb="5" eb="7">
      <t>カイハツ</t>
    </rPh>
    <rPh sb="7" eb="9">
      <t>カブシキ</t>
    </rPh>
    <rPh sb="9" eb="11">
      <t>カイシャ</t>
    </rPh>
    <phoneticPr fontId="2"/>
  </si>
  <si>
    <t>〇</t>
  </si>
  <si>
    <t>出資比率100％</t>
    <rPh sb="0" eb="2">
      <t>シュッシ</t>
    </rPh>
    <rPh sb="2" eb="4">
      <t>ヒリツ</t>
    </rPh>
    <phoneticPr fontId="2"/>
  </si>
  <si>
    <t>出資比率29.0％</t>
    <rPh sb="0" eb="2">
      <t>シュッシ</t>
    </rPh>
    <rPh sb="2" eb="4">
      <t>ヒリツ</t>
    </rPh>
    <phoneticPr fontId="2"/>
  </si>
  <si>
    <t>出資比率12.5％</t>
    <rPh sb="0" eb="2">
      <t>シュッシ</t>
    </rPh>
    <rPh sb="2" eb="4">
      <t>ヒリツ</t>
    </rPh>
    <phoneticPr fontId="2"/>
  </si>
  <si>
    <t>合併振興基金</t>
    <rPh sb="0" eb="2">
      <t>ガッペイ</t>
    </rPh>
    <rPh sb="2" eb="4">
      <t>シンコウ</t>
    </rPh>
    <rPh sb="4" eb="6">
      <t>キキン</t>
    </rPh>
    <phoneticPr fontId="2"/>
  </si>
  <si>
    <t>施設管理等基金</t>
    <rPh sb="0" eb="2">
      <t>シセツ</t>
    </rPh>
    <rPh sb="2" eb="5">
      <t>カンリトウ</t>
    </rPh>
    <rPh sb="5" eb="7">
      <t>キキン</t>
    </rPh>
    <phoneticPr fontId="2"/>
  </si>
  <si>
    <t>がんばれ観音寺応援基金</t>
    <rPh sb="4" eb="9">
      <t>カンオンジオウエン</t>
    </rPh>
    <rPh sb="9" eb="11">
      <t>キキン</t>
    </rPh>
    <phoneticPr fontId="2"/>
  </si>
  <si>
    <t>学校施設整備基金</t>
    <rPh sb="0" eb="2">
      <t>ガッコウ</t>
    </rPh>
    <rPh sb="2" eb="4">
      <t>シセツ</t>
    </rPh>
    <rPh sb="4" eb="6">
      <t>セイビ</t>
    </rPh>
    <rPh sb="6" eb="8">
      <t>キキン</t>
    </rPh>
    <phoneticPr fontId="2"/>
  </si>
  <si>
    <t>施設等整備基金</t>
    <rPh sb="0" eb="2">
      <t>シセツ</t>
    </rPh>
    <rPh sb="2" eb="3">
      <t>トウ</t>
    </rPh>
    <rPh sb="3" eb="5">
      <t>セイビ</t>
    </rPh>
    <rPh sb="5" eb="7">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</si>
  <si>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</si>
  <si>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</si>
  <si>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</si>
  <si>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</si>
  <si>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</si>
  <si>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Ｈ30と比較して将来負担比率は類似団体平均値より高くはなっているものの、庁舎・市民会館の建替えに伴う借入の元金償還が始まったことにより地方債の残高が減少し、将来負担比率は改善されている。有形固定資産減価償却率では、類似団体よりは低い水準となっているものの整備された事業用資産やインフラ資産の建物償却が進んでいることからＨ30よりも上昇している。
　今後、標準財政規模の大幅な伸びは期待できないため、市債の新規発行を抑えていくことなどにより、地方債現在高を減らす取り組みが必要である。また、有形固定資産減価償却率についても施設の統廃合を推進していき、老朽化した施設を減少させ、数値の改善を検討していく必要がある。</t>
    <rPh sb="5" eb="7">
      <t>ヒカク</t>
    </rPh>
    <rPh sb="9" eb="11">
      <t>ショウライ</t>
    </rPh>
    <rPh sb="11" eb="13">
      <t>フタン</t>
    </rPh>
    <rPh sb="13" eb="15">
      <t>ヒリツ</t>
    </rPh>
    <rPh sb="16" eb="18">
      <t>ルイジ</t>
    </rPh>
    <rPh sb="18" eb="20">
      <t>ダンタイ</t>
    </rPh>
    <rPh sb="20" eb="23">
      <t>ヘイキンチ</t>
    </rPh>
    <rPh sb="25" eb="26">
      <t>タカ</t>
    </rPh>
    <rPh sb="37" eb="39">
      <t>チョウシャ</t>
    </rPh>
    <rPh sb="40" eb="42">
      <t>シミン</t>
    </rPh>
    <rPh sb="42" eb="44">
      <t>カイカン</t>
    </rPh>
    <rPh sb="45" eb="46">
      <t>タ</t>
    </rPh>
    <rPh sb="46" eb="47">
      <t>カ</t>
    </rPh>
    <rPh sb="49" eb="50">
      <t>トモナ</t>
    </rPh>
    <rPh sb="51" eb="53">
      <t>カリイレ</t>
    </rPh>
    <rPh sb="54" eb="56">
      <t>ガンキン</t>
    </rPh>
    <rPh sb="56" eb="58">
      <t>ショウカン</t>
    </rPh>
    <rPh sb="59" eb="60">
      <t>ハジ</t>
    </rPh>
    <rPh sb="68" eb="71">
      <t>チホウサイ</t>
    </rPh>
    <rPh sb="72" eb="74">
      <t>ザンダカ</t>
    </rPh>
    <rPh sb="75" eb="77">
      <t>ゲンショウ</t>
    </rPh>
    <rPh sb="79" eb="81">
      <t>ショウライ</t>
    </rPh>
    <rPh sb="81" eb="83">
      <t>フタン</t>
    </rPh>
    <rPh sb="83" eb="85">
      <t>ヒリツ</t>
    </rPh>
    <rPh sb="86" eb="88">
      <t>カイゼン</t>
    </rPh>
    <rPh sb="94" eb="96">
      <t>ユウケイ</t>
    </rPh>
    <rPh sb="96" eb="98">
      <t>コテイ</t>
    </rPh>
    <rPh sb="98" eb="100">
      <t>シサン</t>
    </rPh>
    <rPh sb="100" eb="102">
      <t>ゲンカ</t>
    </rPh>
    <rPh sb="102" eb="104">
      <t>ショウキャク</t>
    </rPh>
    <rPh sb="104" eb="105">
      <t>リツ</t>
    </rPh>
    <rPh sb="108" eb="110">
      <t>ルイジ</t>
    </rPh>
    <rPh sb="110" eb="112">
      <t>ダンタイ</t>
    </rPh>
    <rPh sb="115" eb="116">
      <t>ヒク</t>
    </rPh>
    <rPh sb="117" eb="119">
      <t>スイジュン</t>
    </rPh>
    <rPh sb="128" eb="130">
      <t>セイビ</t>
    </rPh>
    <rPh sb="133" eb="136">
      <t>ジギョウヨウ</t>
    </rPh>
    <rPh sb="136" eb="138">
      <t>シサン</t>
    </rPh>
    <rPh sb="143" eb="145">
      <t>シサン</t>
    </rPh>
    <rPh sb="146" eb="148">
      <t>タテモノ</t>
    </rPh>
    <rPh sb="148" eb="150">
      <t>ショウキャク</t>
    </rPh>
    <rPh sb="151" eb="152">
      <t>スス</t>
    </rPh>
    <rPh sb="166" eb="168">
      <t>ジョウショウ</t>
    </rPh>
    <rPh sb="175" eb="177">
      <t>コンゴ</t>
    </rPh>
    <rPh sb="178" eb="180">
      <t>ヒョウジュン</t>
    </rPh>
    <rPh sb="180" eb="182">
      <t>ザイセイ</t>
    </rPh>
    <rPh sb="182" eb="184">
      <t>キボ</t>
    </rPh>
    <rPh sb="185" eb="187">
      <t>オオハバ</t>
    </rPh>
    <rPh sb="188" eb="189">
      <t>ノ</t>
    </rPh>
    <rPh sb="191" eb="193">
      <t>キタイ</t>
    </rPh>
    <rPh sb="200" eb="202">
      <t>シサイ</t>
    </rPh>
    <rPh sb="203" eb="205">
      <t>シンキ</t>
    </rPh>
    <rPh sb="205" eb="207">
      <t>ハッコウ</t>
    </rPh>
    <rPh sb="208" eb="209">
      <t>オサ</t>
    </rPh>
    <rPh sb="221" eb="224">
      <t>チホウサイ</t>
    </rPh>
    <rPh sb="224" eb="226">
      <t>ゲンザイ</t>
    </rPh>
    <rPh sb="228" eb="229">
      <t>ヘ</t>
    </rPh>
    <rPh sb="231" eb="232">
      <t>ト</t>
    </rPh>
    <rPh sb="233" eb="234">
      <t>ク</t>
    </rPh>
    <rPh sb="236" eb="238">
      <t>ヒツヨウ</t>
    </rPh>
    <rPh sb="245" eb="247">
      <t>ユウケイ</t>
    </rPh>
    <rPh sb="247" eb="249">
      <t>コテイ</t>
    </rPh>
    <rPh sb="249" eb="251">
      <t>シサン</t>
    </rPh>
    <rPh sb="251" eb="253">
      <t>ゲンカ</t>
    </rPh>
    <rPh sb="253" eb="255">
      <t>ショウキャク</t>
    </rPh>
    <rPh sb="255" eb="256">
      <t>リツ</t>
    </rPh>
    <rPh sb="261" eb="263">
      <t>シセツ</t>
    </rPh>
    <rPh sb="264" eb="267">
      <t>トウハイゴウ</t>
    </rPh>
    <rPh sb="268" eb="270">
      <t>スイシン</t>
    </rPh>
    <rPh sb="275" eb="278">
      <t>ロウキュウカ</t>
    </rPh>
    <rPh sb="280" eb="282">
      <t>シセツ</t>
    </rPh>
    <rPh sb="283" eb="285">
      <t>ゲンショウ</t>
    </rPh>
    <rPh sb="288" eb="290">
      <t>スウチ</t>
    </rPh>
    <rPh sb="291" eb="293">
      <t>カイゼン</t>
    </rPh>
    <rPh sb="294" eb="296">
      <t>ケントウ</t>
    </rPh>
    <rPh sb="300" eb="30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</si>
  <si>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</si>
  <si>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</si>
  <si>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</si>
  <si>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</si>
  <si>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</si>
  <si>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</si>
  <si>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</si>
  <si>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Ｈ28年度より改善傾向であり、Ｒ1年度については12.7％減少している。減少の要因として、大型事業である庁舎・市民会館の元金償還が開始されたことから地方債現在高が減少したことが考えられる。実質公債費比率については、Ｈ29年度より数値の増減はないものの、前出の庁舎・市民会館の元金償還開始等から今後は数値の上昇が予想される。
　将来負担比率、実質公債費比率ともに類似団体平均値よりも高くなっているため、新たな市債の発行を抑制するとともに、財政措置のある有利な起債を活用していく。</t>
    <rPh sb="1" eb="3">
      <t>ショウライ</t>
    </rPh>
    <rPh sb="3" eb="5">
      <t>フタン</t>
    </rPh>
    <rPh sb="5" eb="7">
      <t>ヒリツ</t>
    </rPh>
    <rPh sb="11" eb="13">
      <t>ネンド</t>
    </rPh>
    <rPh sb="15" eb="17">
      <t>カイゼン</t>
    </rPh>
    <rPh sb="17" eb="19">
      <t>ケイコウ</t>
    </rPh>
    <rPh sb="25" eb="27">
      <t>ネンド</t>
    </rPh>
    <rPh sb="37" eb="39">
      <t>ゲンショウ</t>
    </rPh>
    <rPh sb="44" eb="46">
      <t>ゲンショウ</t>
    </rPh>
    <rPh sb="47" eb="49">
      <t>ヨウイン</t>
    </rPh>
    <rPh sb="53" eb="55">
      <t>オオガタ</t>
    </rPh>
    <rPh sb="55" eb="57">
      <t>ジギョウ</t>
    </rPh>
    <rPh sb="60" eb="62">
      <t>チョウシャ</t>
    </rPh>
    <rPh sb="63" eb="65">
      <t>シミン</t>
    </rPh>
    <rPh sb="65" eb="67">
      <t>カイカン</t>
    </rPh>
    <rPh sb="68" eb="70">
      <t>ガンキン</t>
    </rPh>
    <rPh sb="70" eb="72">
      <t>ショウカン</t>
    </rPh>
    <rPh sb="73" eb="75">
      <t>カイシ</t>
    </rPh>
    <rPh sb="82" eb="85">
      <t>チホウサイ</t>
    </rPh>
    <rPh sb="85" eb="87">
      <t>ゲンザイ</t>
    </rPh>
    <rPh sb="89" eb="91">
      <t>ゲンショウ</t>
    </rPh>
    <rPh sb="96" eb="97">
      <t>カンガ</t>
    </rPh>
    <rPh sb="102" eb="104">
      <t>ジッシツ</t>
    </rPh>
    <rPh sb="104" eb="107">
      <t>コウサイヒ</t>
    </rPh>
    <rPh sb="107" eb="109">
      <t>ヒリツ</t>
    </rPh>
    <rPh sb="118" eb="120">
      <t>ネンド</t>
    </rPh>
    <rPh sb="122" eb="124">
      <t>スウチ</t>
    </rPh>
    <rPh sb="125" eb="127">
      <t>ゾウゲン</t>
    </rPh>
    <rPh sb="134" eb="136">
      <t>ゼンシュツ</t>
    </rPh>
    <rPh sb="137" eb="139">
      <t>チョウシャ</t>
    </rPh>
    <rPh sb="140" eb="142">
      <t>シミン</t>
    </rPh>
    <rPh sb="142" eb="144">
      <t>カイカン</t>
    </rPh>
    <rPh sb="145" eb="147">
      <t>ガンキン</t>
    </rPh>
    <rPh sb="147" eb="149">
      <t>ショウカン</t>
    </rPh>
    <rPh sb="149" eb="151">
      <t>カイシ</t>
    </rPh>
    <rPh sb="151" eb="152">
      <t>トウ</t>
    </rPh>
    <rPh sb="154" eb="156">
      <t>コンゴ</t>
    </rPh>
    <rPh sb="157" eb="159">
      <t>スウチ</t>
    </rPh>
    <rPh sb="160" eb="162">
      <t>ジョウショウ</t>
    </rPh>
    <rPh sb="163" eb="165">
      <t>ヨソウ</t>
    </rPh>
    <rPh sb="171" eb="173">
      <t>ショウライ</t>
    </rPh>
    <rPh sb="173" eb="175">
      <t>フタン</t>
    </rPh>
    <rPh sb="175" eb="177">
      <t>ヒリツ</t>
    </rPh>
    <rPh sb="178" eb="180">
      <t>ジッシツ</t>
    </rPh>
    <rPh sb="180" eb="183">
      <t>コウサイヒ</t>
    </rPh>
    <rPh sb="183" eb="185">
      <t>ヒリツ</t>
    </rPh>
    <rPh sb="188" eb="190">
      <t>ルイジ</t>
    </rPh>
    <rPh sb="190" eb="192">
      <t>ダンタイ</t>
    </rPh>
    <rPh sb="192" eb="195">
      <t>ヘイキンチ</t>
    </rPh>
    <rPh sb="198" eb="199">
      <t>タカ</t>
    </rPh>
    <rPh sb="208" eb="209">
      <t>アラ</t>
    </rPh>
    <rPh sb="211" eb="213">
      <t>シサイ</t>
    </rPh>
    <rPh sb="214" eb="216">
      <t>ハッコウ</t>
    </rPh>
    <rPh sb="217" eb="219">
      <t>ヨクセイ</t>
    </rPh>
    <rPh sb="226" eb="228">
      <t>ザイセイ</t>
    </rPh>
    <rPh sb="228" eb="230">
      <t>ソチ</t>
    </rPh>
    <rPh sb="233" eb="235">
      <t>ユウリ</t>
    </rPh>
    <rPh sb="236" eb="238">
      <t>キサイ</t>
    </rPh>
    <rPh sb="239" eb="241">
      <t>カツヨウ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</si>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</sst>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CD8C-4A88-91E4-87CF9C42A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70251</c:v>
                </c:pt>
                <c:pt idx="1">
                  <c:v>116180</c:v>
                </c:pt>
                <c:pt idx="2">
                  <c:v>49543</c:v>
                </c:pt>
                <c:pt idx="3">
                  <c:v>58952</c:v>
                </c:pt>
                <c:pt idx="4">
                  <c:v>44461</c:v>
                </c:pt>
              </c:numCache>
            </c:numRef>
          </c:val>
          <c:smooth val="0"/>
          <c:extLst xmlns:c16r2="http://schemas.microsoft.com/office/drawing/2015/06/chart">
            <c:ext xmlns:c16="http://schemas.microsoft.com/office/drawing/2014/chart" uri="{C3380CC4-5D6E-409C-BE32-E72D297353CC}">
              <c16:uniqueId val="{00000001-CD8C-4A88-91E4-87CF9C42A5F8}"/>
            </c:ext>
          </c:extLst>
        </c:ser>
        <c:dLbls>
          <c:showLegendKey val="0"/>
          <c:showVal val="0"/>
          <c:showCatName val="0"/>
          <c:showSerName val="0"/>
          <c:showPercent val="0"/>
          <c:showBubbleSize val="0"/>
        </c:dLbls>
        <c:marker val="1"/>
        <c:smooth val="0"/>
        <c:axId val="653199864"/>
        <c:axId val="653200256"/>
      </c:lineChart>
      <c:catAx>
        <c:axId val="653199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200256"/>
        <c:crosses val="autoZero"/>
        <c:auto val="1"/>
        <c:lblAlgn val="ctr"/>
        <c:lblOffset val="100"/>
        <c:tickLblSkip val="1"/>
        <c:tickMarkSkip val="1"/>
        <c:noMultiLvlLbl val="0"/>
      </c:catAx>
      <c:valAx>
        <c:axId val="653200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199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3.79</c:v>
                </c:pt>
                <c:pt idx="1">
                  <c:v>4.8499999999999996</c:v>
                </c:pt>
                <c:pt idx="2">
                  <c:v>5.78</c:v>
                </c:pt>
                <c:pt idx="3">
                  <c:v>6.39</c:v>
                </c:pt>
                <c:pt idx="4">
                  <c:v>4.72</c:v>
                </c:pt>
              </c:numCache>
            </c:numRef>
          </c:val>
          <c:extLst xmlns:c16r2="http://schemas.microsoft.com/office/drawing/2015/06/chart">
            <c:ext xmlns:c16="http://schemas.microsoft.com/office/drawing/2014/chart" uri="{C3380CC4-5D6E-409C-BE32-E72D297353CC}">
              <c16:uniqueId val="{00000000-6F98-4191-BCC8-41DDF3CFE1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18.8</c:v>
                </c:pt>
                <c:pt idx="1">
                  <c:v>18.68</c:v>
                </c:pt>
                <c:pt idx="2">
                  <c:v>18.739999999999998</c:v>
                </c:pt>
                <c:pt idx="3">
                  <c:v>16.29</c:v>
                </c:pt>
                <c:pt idx="4">
                  <c:v>15.65</c:v>
                </c:pt>
              </c:numCache>
            </c:numRef>
          </c:val>
          <c:extLst xmlns:c16r2="http://schemas.microsoft.com/office/drawing/2015/06/chart">
            <c:ext xmlns:c16="http://schemas.microsoft.com/office/drawing/2014/chart" uri="{C3380CC4-5D6E-409C-BE32-E72D297353CC}">
              <c16:uniqueId val="{00000001-6F98-4191-BCC8-41DDF3CFE1D4}"/>
            </c:ext>
          </c:extLst>
        </c:ser>
        <c:dLbls>
          <c:showLegendKey val="0"/>
          <c:showVal val="0"/>
          <c:showCatName val="0"/>
          <c:showSerName val="0"/>
          <c:showPercent val="0"/>
          <c:showBubbleSize val="0"/>
        </c:dLbls>
        <c:gapWidth val="250"/>
        <c:overlap val="100"/>
        <c:axId val="653201432"/>
        <c:axId val="65320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c:v>
                </c:pt>
                <c:pt idx="1">
                  <c:v>-1.47</c:v>
                </c:pt>
                <c:pt idx="2">
                  <c:v>-1.59</c:v>
                </c:pt>
                <c:pt idx="3">
                  <c:v>-5.0999999999999996</c:v>
                </c:pt>
                <c:pt idx="4">
                  <c:v>-6.1</c:v>
                </c:pt>
              </c:numCache>
            </c:numRef>
          </c:val>
          <c:smooth val="0"/>
          <c:extLst xmlns:c16r2="http://schemas.microsoft.com/office/drawing/2015/06/chart">
            <c:ext xmlns:c16="http://schemas.microsoft.com/office/drawing/2014/chart" uri="{C3380CC4-5D6E-409C-BE32-E72D297353CC}">
              <c16:uniqueId val="{00000002-6F98-4191-BCC8-41DDF3CFE1D4}"/>
            </c:ext>
          </c:extLst>
        </c:ser>
        <c:dLbls>
          <c:showLegendKey val="0"/>
          <c:showVal val="0"/>
          <c:showCatName val="0"/>
          <c:showSerName val="0"/>
          <c:showPercent val="0"/>
          <c:showBubbleSize val="0"/>
        </c:dLbls>
        <c:marker val="1"/>
        <c:smooth val="0"/>
        <c:axId val="653201432"/>
        <c:axId val="653202608"/>
      </c:lineChart>
      <c:catAx>
        <c:axId val="65320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3202608"/>
        <c:crosses val="autoZero"/>
        <c:auto val="1"/>
        <c:lblAlgn val="ctr"/>
        <c:lblOffset val="100"/>
        <c:tickLblSkip val="1"/>
        <c:tickMarkSkip val="1"/>
        <c:noMultiLvlLbl val="0"/>
      </c:catAx>
      <c:valAx>
        <c:axId val="65320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20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11.86</c:v>
                </c:pt>
                <c:pt idx="2">
                  <c:v>#N/A</c:v>
                </c:pt>
                <c:pt idx="3">
                  <c:v>12.93</c:v>
                </c:pt>
                <c:pt idx="4">
                  <c:v>#N/A</c:v>
                </c:pt>
                <c:pt idx="5">
                  <c:v>13.04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6520-4274-A260-945430F46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20-4274-A260-945430F460B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6520-4274-A260-945430F460B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3-6520-4274-A260-945430F460B1}"/>
            </c:ext>
          </c:extLst>
        </c:ser>
        <c:ser>
          <c:idx val="4"/>
          <c:order val="4"/>
          <c:tx>
            <c:strRef>
              <c:f>データシート!$A$31</c:f>
              <c:strCache>
                <c:ptCount val="1"/>
                <c:pt idx="0">
                  <c:v>粟井坂瀬山林特別会計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0.09</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6520-4274-A260-945430F460B1}"/>
            </c:ext>
          </c:extLst>
        </c:ser>
        <c:ser>
          <c:idx val="5"/>
          <c:order val="5"/>
          <c:tx>
            <c:strRef>
              <c:f>データシート!$A$32</c:f>
              <c:strCache>
                <c:ptCount val="1"/>
                <c:pt idx="0">
                  <c:v>航路事業特別会計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0.17</c:v>
                </c:pt>
                <c:pt idx="4">
                  <c:v>#N/A</c:v>
                </c:pt>
                <c:pt idx="5">
                  <c:v>0.19</c:v>
                </c:pt>
                <c:pt idx="6">
                  <c:v>#N/A</c:v>
                </c:pt>
                <c:pt idx="7">
                  <c:v>0.19</c:v>
                </c:pt>
                <c:pt idx="8">
                  <c:v>#N/A</c:v>
                </c:pt>
                <c:pt idx="9">
                  <c:v>0.13</c:v>
                </c:pt>
              </c:numCache>
            </c:numRef>
          </c:val>
          <c:extLst xmlns:c16r2="http://schemas.microsoft.com/office/drawing/2015/06/chart">
            <c:ext xmlns:c16="http://schemas.microsoft.com/office/drawing/2014/chart" uri="{C3380CC4-5D6E-409C-BE32-E72D297353CC}">
              <c16:uniqueId val="{00000005-6520-4274-A260-945430F460B1}"/>
            </c:ext>
          </c:extLst>
        </c:ser>
        <c:ser>
          <c:idx val="6"/>
          <c:order val="6"/>
          <c:tx>
            <c:strRef>
              <c:f>データシート!$A$33</c:f>
              <c:strCache>
                <c:ptCount val="1"/>
                <c:pt idx="0">
                  <c:v>施設貸付事業特別会計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c:v>
                </c:pt>
                <c:pt idx="4">
                  <c:v>#N/A</c:v>
                </c:pt>
                <c:pt idx="5">
                  <c:v>0.11</c:v>
                </c:pt>
                <c:pt idx="6">
                  <c:v>#N/A</c:v>
                </c:pt>
                <c:pt idx="7">
                  <c:v>0.18</c:v>
                </c:pt>
                <c:pt idx="8">
                  <c:v>#N/A</c:v>
                </c:pt>
                <c:pt idx="9">
                  <c:v>0.14000000000000001</c:v>
                </c:pt>
              </c:numCache>
            </c:numRef>
          </c:val>
          <c:extLst xmlns:c16r2="http://schemas.microsoft.com/office/drawing/2015/06/chart">
            <c:ext xmlns:c16="http://schemas.microsoft.com/office/drawing/2014/chart" uri="{C3380CC4-5D6E-409C-BE32-E72D297353CC}">
              <c16:uniqueId val="{00000006-6520-4274-A260-945430F460B1}"/>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1.44</c:v>
                </c:pt>
                <c:pt idx="2">
                  <c:v>#N/A</c:v>
                </c:pt>
                <c:pt idx="3">
                  <c:v>1.68</c:v>
                </c:pt>
                <c:pt idx="4">
                  <c:v>#N/A</c:v>
                </c:pt>
                <c:pt idx="5">
                  <c:v>1.62</c:v>
                </c:pt>
                <c:pt idx="6">
                  <c:v>#N/A</c:v>
                </c:pt>
                <c:pt idx="7">
                  <c:v>1.58</c:v>
                </c:pt>
                <c:pt idx="8">
                  <c:v>#N/A</c:v>
                </c:pt>
                <c:pt idx="9">
                  <c:v>0.91</c:v>
                </c:pt>
              </c:numCache>
            </c:numRef>
          </c:val>
          <c:extLst xmlns:c16r2="http://schemas.microsoft.com/office/drawing/2015/06/chart">
            <c:ext xmlns:c16="http://schemas.microsoft.com/office/drawing/2014/chart" uri="{C3380CC4-5D6E-409C-BE32-E72D297353CC}">
              <c16:uniqueId val="{00000007-6520-4274-A260-945430F460B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c:v>
                </c:pt>
                <c:pt idx="2">
                  <c:v>#N/A</c:v>
                </c:pt>
                <c:pt idx="3">
                  <c:v>1.0900000000000001</c:v>
                </c:pt>
                <c:pt idx="4">
                  <c:v>#N/A</c:v>
                </c:pt>
                <c:pt idx="5">
                  <c:v>0.63</c:v>
                </c:pt>
                <c:pt idx="6">
                  <c:v>#N/A</c:v>
                </c:pt>
                <c:pt idx="7">
                  <c:v>1.19</c:v>
                </c:pt>
                <c:pt idx="8">
                  <c:v>#N/A</c:v>
                </c:pt>
                <c:pt idx="9">
                  <c:v>1.47</c:v>
                </c:pt>
              </c:numCache>
            </c:numRef>
          </c:val>
          <c:extLst xmlns:c16r2="http://schemas.microsoft.com/office/drawing/2015/06/chart">
            <c:ext xmlns:c16="http://schemas.microsoft.com/office/drawing/2014/chart" uri="{C3380CC4-5D6E-409C-BE32-E72D297353CC}">
              <c16:uniqueId val="{00000008-6520-4274-A260-945430F460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3.54</c:v>
                </c:pt>
                <c:pt idx="2">
                  <c:v>#N/A</c:v>
                </c:pt>
                <c:pt idx="3">
                  <c:v>4.6500000000000004</c:v>
                </c:pt>
                <c:pt idx="4">
                  <c:v>#N/A</c:v>
                </c:pt>
                <c:pt idx="5">
                  <c:v>5.57</c:v>
                </c:pt>
                <c:pt idx="6">
                  <c:v>#N/A</c:v>
                </c:pt>
                <c:pt idx="7">
                  <c:v>6.11</c:v>
                </c:pt>
                <c:pt idx="8">
                  <c:v>#N/A</c:v>
                </c:pt>
                <c:pt idx="9">
                  <c:v>4.47</c:v>
                </c:pt>
              </c:numCache>
            </c:numRef>
          </c:val>
          <c:extLst xmlns:c16r2="http://schemas.microsoft.com/office/drawing/2015/06/chart">
            <c:ext xmlns:c16="http://schemas.microsoft.com/office/drawing/2014/chart" uri="{C3380CC4-5D6E-409C-BE32-E72D297353CC}">
              <c16:uniqueId val="{00000009-6520-4274-A260-945430F460B1}"/>
            </c:ext>
          </c:extLst>
        </c:ser>
        <c:dLbls>
          <c:showLegendKey val="0"/>
          <c:showVal val="0"/>
          <c:showCatName val="0"/>
          <c:showSerName val="0"/>
          <c:showPercent val="0"/>
          <c:showBubbleSize val="0"/>
        </c:dLbls>
        <c:gapWidth val="150"/>
        <c:overlap val="100"/>
        <c:axId val="653217896"/>
        <c:axId val="653215544"/>
      </c:barChart>
      <c:catAx>
        <c:axId val="65321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3215544"/>
        <c:crosses val="autoZero"/>
        <c:auto val="1"/>
        <c:lblAlgn val="ctr"/>
        <c:lblOffset val="100"/>
        <c:tickLblSkip val="1"/>
        <c:tickMarkSkip val="1"/>
        <c:noMultiLvlLbl val="0"/>
      </c:catAx>
      <c:valAx>
        <c:axId val="65321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217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2504</c:v>
                </c:pt>
                <c:pt idx="5">
                  <c:v>2548</c:v>
                </c:pt>
                <c:pt idx="8">
                  <c:v>2587</c:v>
                </c:pt>
                <c:pt idx="11">
                  <c:v>2676</c:v>
                </c:pt>
                <c:pt idx="14">
                  <c:v>2805</c:v>
                </c:pt>
              </c:numCache>
            </c:numRef>
          </c:val>
          <c:extLst xmlns:c16r2="http://schemas.microsoft.com/office/drawing/2015/06/chart">
            <c:ext xmlns:c16="http://schemas.microsoft.com/office/drawing/2014/chart" uri="{C3380CC4-5D6E-409C-BE32-E72D297353CC}">
              <c16:uniqueId val="{00000000-E2E0-49FA-9E74-059F12FFA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E2E0-49FA-9E74-059F12FFA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E2E0-49FA-9E74-059F12FFA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217</c:v>
                </c:pt>
                <c:pt idx="3">
                  <c:v>224</c:v>
                </c:pt>
                <c:pt idx="6">
                  <c:v>216</c:v>
                </c:pt>
                <c:pt idx="9">
                  <c:v>250</c:v>
                </c:pt>
                <c:pt idx="12">
                  <c:v>283</c:v>
                </c:pt>
              </c:numCache>
            </c:numRef>
          </c:val>
          <c:extLst xmlns:c16r2="http://schemas.microsoft.com/office/drawing/2015/06/chart">
            <c:ext xmlns:c16="http://schemas.microsoft.com/office/drawing/2014/chart" uri="{C3380CC4-5D6E-409C-BE32-E72D297353CC}">
              <c16:uniqueId val="{00000003-E2E0-49FA-9E74-059F12FFA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500</c:v>
                </c:pt>
                <c:pt idx="3">
                  <c:v>501</c:v>
                </c:pt>
                <c:pt idx="6">
                  <c:v>498</c:v>
                </c:pt>
                <c:pt idx="9">
                  <c:v>461</c:v>
                </c:pt>
                <c:pt idx="12">
                  <c:v>455</c:v>
                </c:pt>
              </c:numCache>
            </c:numRef>
          </c:val>
          <c:extLst xmlns:c16r2="http://schemas.microsoft.com/office/drawing/2015/06/chart">
            <c:ext xmlns:c16="http://schemas.microsoft.com/office/drawing/2014/chart" uri="{C3380CC4-5D6E-409C-BE32-E72D297353CC}">
              <c16:uniqueId val="{00000004-E2E0-49FA-9E74-059F12FFA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0-49FA-9E74-059F12FFA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0-49FA-9E74-059F12FFA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3121</c:v>
                </c:pt>
                <c:pt idx="3">
                  <c:v>3108</c:v>
                </c:pt>
                <c:pt idx="6">
                  <c:v>3093</c:v>
                </c:pt>
                <c:pt idx="9">
                  <c:v>3211</c:v>
                </c:pt>
                <c:pt idx="12">
                  <c:v>3347</c:v>
                </c:pt>
              </c:numCache>
            </c:numRef>
          </c:val>
          <c:extLst xmlns:c16r2="http://schemas.microsoft.com/office/drawing/2015/06/chart">
            <c:ext xmlns:c16="http://schemas.microsoft.com/office/drawing/2014/chart" uri="{C3380CC4-5D6E-409C-BE32-E72D297353CC}">
              <c16:uniqueId val="{00000007-E2E0-49FA-9E74-059F12FFA0E1}"/>
            </c:ext>
          </c:extLst>
        </c:ser>
        <c:dLbls>
          <c:showLegendKey val="0"/>
          <c:showVal val="0"/>
          <c:showCatName val="0"/>
          <c:showSerName val="0"/>
          <c:showPercent val="0"/>
          <c:showBubbleSize val="0"/>
        </c:dLbls>
        <c:gapWidth val="100"/>
        <c:overlap val="100"/>
        <c:axId val="653211232"/>
        <c:axId val="653211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1345</c:v>
                </c:pt>
                <c:pt idx="2">
                  <c:v>#N/A</c:v>
                </c:pt>
                <c:pt idx="3">
                  <c:v>#N/A</c:v>
                </c:pt>
                <c:pt idx="4">
                  <c:v>1296</c:v>
                </c:pt>
                <c:pt idx="5">
                  <c:v>#N/A</c:v>
                </c:pt>
                <c:pt idx="6">
                  <c:v>#N/A</c:v>
                </c:pt>
                <c:pt idx="7">
                  <c:v>1230</c:v>
                </c:pt>
                <c:pt idx="8">
                  <c:v>#N/A</c:v>
                </c:pt>
                <c:pt idx="9">
                  <c:v>#N/A</c:v>
                </c:pt>
                <c:pt idx="10">
                  <c:v>1256</c:v>
                </c:pt>
                <c:pt idx="11">
                  <c:v>#N/A</c:v>
                </c:pt>
                <c:pt idx="12">
                  <c:v>#N/A</c:v>
                </c:pt>
                <c:pt idx="13">
                  <c:v>1290</c:v>
                </c:pt>
                <c:pt idx="14">
                  <c:v>#N/A</c:v>
                </c:pt>
              </c:numCache>
            </c:numRef>
          </c:val>
          <c:smooth val="0"/>
          <c:extLst xmlns:c16r2="http://schemas.microsoft.com/office/drawing/2015/06/chart">
            <c:ext xmlns:c16="http://schemas.microsoft.com/office/drawing/2014/chart" uri="{C3380CC4-5D6E-409C-BE32-E72D297353CC}">
              <c16:uniqueId val="{00000008-E2E0-49FA-9E74-059F12FFA0E1}"/>
            </c:ext>
          </c:extLst>
        </c:ser>
        <c:dLbls>
          <c:showLegendKey val="0"/>
          <c:showVal val="0"/>
          <c:showCatName val="0"/>
          <c:showSerName val="0"/>
          <c:showPercent val="0"/>
          <c:showBubbleSize val="0"/>
        </c:dLbls>
        <c:marker val="1"/>
        <c:smooth val="0"/>
        <c:axId val="653211232"/>
        <c:axId val="653211624"/>
      </c:lineChart>
      <c:catAx>
        <c:axId val="6532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3211624"/>
        <c:crosses val="autoZero"/>
        <c:auto val="1"/>
        <c:lblAlgn val="ctr"/>
        <c:lblOffset val="100"/>
        <c:tickLblSkip val="1"/>
        <c:tickMarkSkip val="1"/>
        <c:noMultiLvlLbl val="0"/>
      </c:catAx>
      <c:valAx>
        <c:axId val="65321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2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31089</c:v>
                </c:pt>
                <c:pt idx="5">
                  <c:v>33057</c:v>
                </c:pt>
                <c:pt idx="8">
                  <c:v>32751</c:v>
                </c:pt>
                <c:pt idx="11">
                  <c:v>32309</c:v>
                </c:pt>
                <c:pt idx="14">
                  <c:v>31361</c:v>
                </c:pt>
              </c:numCache>
            </c:numRef>
          </c:val>
          <c:extLst xmlns:c16r2="http://schemas.microsoft.com/office/drawing/2015/06/chart">
            <c:ext xmlns:c16="http://schemas.microsoft.com/office/drawing/2014/chart" uri="{C3380CC4-5D6E-409C-BE32-E72D297353CC}">
              <c16:uniqueId val="{00000000-566F-4C19-A02E-F4AA9BB886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3025</c:v>
                </c:pt>
                <c:pt idx="5">
                  <c:v>3016</c:v>
                </c:pt>
                <c:pt idx="8">
                  <c:v>2992</c:v>
                </c:pt>
                <c:pt idx="11">
                  <c:v>2695</c:v>
                </c:pt>
                <c:pt idx="14">
                  <c:v>2595</c:v>
                </c:pt>
              </c:numCache>
            </c:numRef>
          </c:val>
          <c:extLst xmlns:c16r2="http://schemas.microsoft.com/office/drawing/2015/06/chart">
            <c:ext xmlns:c16="http://schemas.microsoft.com/office/drawing/2014/chart" uri="{C3380CC4-5D6E-409C-BE32-E72D297353CC}">
              <c16:uniqueId val="{00000001-566F-4C19-A02E-F4AA9BB886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5453</c:v>
                </c:pt>
                <c:pt idx="5">
                  <c:v>5468</c:v>
                </c:pt>
                <c:pt idx="8">
                  <c:v>5322</c:v>
                </c:pt>
                <c:pt idx="11">
                  <c:v>5057</c:v>
                </c:pt>
                <c:pt idx="14">
                  <c:v>5335</c:v>
                </c:pt>
              </c:numCache>
            </c:numRef>
          </c:val>
          <c:extLst xmlns:c16r2="http://schemas.microsoft.com/office/drawing/2015/06/chart">
            <c:ext xmlns:c16="http://schemas.microsoft.com/office/drawing/2014/chart" uri="{C3380CC4-5D6E-409C-BE32-E72D297353CC}">
              <c16:uniqueId val="{00000002-566F-4C19-A02E-F4AA9BB886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6F-4C19-A02E-F4AA9BB886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6F-4C19-A02E-F4AA9BB886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6F-4C19-A02E-F4AA9BB886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3238</c:v>
                </c:pt>
                <c:pt idx="3">
                  <c:v>3183</c:v>
                </c:pt>
                <c:pt idx="6">
                  <c:v>3229</c:v>
                </c:pt>
                <c:pt idx="9">
                  <c:v>2936</c:v>
                </c:pt>
                <c:pt idx="12">
                  <c:v>2728</c:v>
                </c:pt>
              </c:numCache>
            </c:numRef>
          </c:val>
          <c:extLst xmlns:c16r2="http://schemas.microsoft.com/office/drawing/2015/06/chart">
            <c:ext xmlns:c16="http://schemas.microsoft.com/office/drawing/2014/chart" uri="{C3380CC4-5D6E-409C-BE32-E72D297353CC}">
              <c16:uniqueId val="{00000006-566F-4C19-A02E-F4AA9BB886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3274</c:v>
                </c:pt>
                <c:pt idx="3">
                  <c:v>3091</c:v>
                </c:pt>
                <c:pt idx="6">
                  <c:v>2941</c:v>
                </c:pt>
                <c:pt idx="9">
                  <c:v>2760</c:v>
                </c:pt>
                <c:pt idx="12">
                  <c:v>2528</c:v>
                </c:pt>
              </c:numCache>
            </c:numRef>
          </c:val>
          <c:extLst xmlns:c16r2="http://schemas.microsoft.com/office/drawing/2015/06/chart">
            <c:ext xmlns:c16="http://schemas.microsoft.com/office/drawing/2014/chart" uri="{C3380CC4-5D6E-409C-BE32-E72D297353CC}">
              <c16:uniqueId val="{00000007-566F-4C19-A02E-F4AA9BB886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7486</c:v>
                </c:pt>
                <c:pt idx="3">
                  <c:v>7347</c:v>
                </c:pt>
                <c:pt idx="6">
                  <c:v>7248</c:v>
                </c:pt>
                <c:pt idx="9">
                  <c:v>6696</c:v>
                </c:pt>
                <c:pt idx="12">
                  <c:v>6256</c:v>
                </c:pt>
              </c:numCache>
            </c:numRef>
          </c:val>
          <c:extLst xmlns:c16r2="http://schemas.microsoft.com/office/drawing/2015/06/chart">
            <c:ext xmlns:c16="http://schemas.microsoft.com/office/drawing/2014/chart" uri="{C3380CC4-5D6E-409C-BE32-E72D297353CC}">
              <c16:uniqueId val="{00000008-566F-4C19-A02E-F4AA9BB886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200</c:v>
                </c:pt>
                <c:pt idx="3">
                  <c:v>47</c:v>
                </c:pt>
                <c:pt idx="6">
                  <c:v>37</c:v>
                </c:pt>
                <c:pt idx="9">
                  <c:v>27</c:v>
                </c:pt>
                <c:pt idx="12">
                  <c:v>17</c:v>
                </c:pt>
              </c:numCache>
            </c:numRef>
          </c:val>
          <c:extLst xmlns:c16r2="http://schemas.microsoft.com/office/drawing/2015/06/chart">
            <c:ext xmlns:c16="http://schemas.microsoft.com/office/drawing/2014/chart" uri="{C3380CC4-5D6E-409C-BE32-E72D297353CC}">
              <c16:uniqueId val="{00000009-566F-4C19-A02E-F4AA9BB886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36034</c:v>
                </c:pt>
                <c:pt idx="3">
                  <c:v>38419</c:v>
                </c:pt>
                <c:pt idx="6">
                  <c:v>37970</c:v>
                </c:pt>
                <c:pt idx="9">
                  <c:v>37527</c:v>
                </c:pt>
                <c:pt idx="12">
                  <c:v>35904</c:v>
                </c:pt>
              </c:numCache>
            </c:numRef>
          </c:val>
          <c:extLst xmlns:c16r2="http://schemas.microsoft.com/office/drawing/2015/06/chart">
            <c:ext xmlns:c16="http://schemas.microsoft.com/office/drawing/2014/chart" uri="{C3380CC4-5D6E-409C-BE32-E72D297353CC}">
              <c16:uniqueId val="{0000000A-566F-4C19-A02E-F4AA9BB886E9}"/>
            </c:ext>
          </c:extLst>
        </c:ser>
        <c:dLbls>
          <c:showLegendKey val="0"/>
          <c:showVal val="0"/>
          <c:showCatName val="0"/>
          <c:showSerName val="0"/>
          <c:showPercent val="0"/>
          <c:showBubbleSize val="0"/>
        </c:dLbls>
        <c:gapWidth val="100"/>
        <c:overlap val="100"/>
        <c:axId val="653220248"/>
        <c:axId val="65321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10665</c:v>
                </c:pt>
                <c:pt idx="2">
                  <c:v>#N/A</c:v>
                </c:pt>
                <c:pt idx="3">
                  <c:v>#N/A</c:v>
                </c:pt>
                <c:pt idx="4">
                  <c:v>10546</c:v>
                </c:pt>
                <c:pt idx="5">
                  <c:v>#N/A</c:v>
                </c:pt>
                <c:pt idx="6">
                  <c:v>#N/A</c:v>
                </c:pt>
                <c:pt idx="7">
                  <c:v>10362</c:v>
                </c:pt>
                <c:pt idx="8">
                  <c:v>#N/A</c:v>
                </c:pt>
                <c:pt idx="9">
                  <c:v>#N/A</c:v>
                </c:pt>
                <c:pt idx="10">
                  <c:v>9886</c:v>
                </c:pt>
                <c:pt idx="11">
                  <c:v>#N/A</c:v>
                </c:pt>
                <c:pt idx="12">
                  <c:v>#N/A</c:v>
                </c:pt>
                <c:pt idx="13">
                  <c:v>8143</c:v>
                </c:pt>
                <c:pt idx="14">
                  <c:v>#N/A</c:v>
                </c:pt>
              </c:numCache>
            </c:numRef>
          </c:val>
          <c:smooth val="0"/>
          <c:extLst xmlns:c16r2="http://schemas.microsoft.com/office/drawing/2015/06/chart">
            <c:ext xmlns:c16="http://schemas.microsoft.com/office/drawing/2014/chart" uri="{C3380CC4-5D6E-409C-BE32-E72D297353CC}">
              <c16:uniqueId val="{0000000B-566F-4C19-A02E-F4AA9BB886E9}"/>
            </c:ext>
          </c:extLst>
        </c:ser>
        <c:dLbls>
          <c:showLegendKey val="0"/>
          <c:showVal val="0"/>
          <c:showCatName val="0"/>
          <c:showSerName val="0"/>
          <c:showPercent val="0"/>
          <c:showBubbleSize val="0"/>
        </c:dLbls>
        <c:marker val="1"/>
        <c:smooth val="0"/>
        <c:axId val="653220248"/>
        <c:axId val="653218288"/>
      </c:lineChart>
      <c:catAx>
        <c:axId val="65322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218288"/>
        <c:crosses val="autoZero"/>
        <c:auto val="1"/>
        <c:lblAlgn val="ctr"/>
        <c:lblOffset val="100"/>
        <c:tickLblSkip val="1"/>
        <c:tickMarkSkip val="1"/>
        <c:noMultiLvlLbl val="0"/>
      </c:catAx>
      <c:valAx>
        <c:axId val="65321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22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2952</c:v>
                </c:pt>
                <c:pt idx="1">
                  <c:v>2556</c:v>
                </c:pt>
                <c:pt idx="2">
                  <c:v>2459</c:v>
                </c:pt>
              </c:numCache>
            </c:numRef>
          </c:val>
          <c:extLst xmlns:c16r2="http://schemas.microsoft.com/office/drawing/2015/06/chart">
            <c:ext xmlns:c16="http://schemas.microsoft.com/office/drawing/2014/chart" uri="{C3380CC4-5D6E-409C-BE32-E72D297353CC}">
              <c16:uniqueId val="{00000000-73B7-43AF-9EB8-A9B7D03C19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c:v>
                </c:pt>
                <c:pt idx="1">
                  <c:v>60</c:v>
                </c:pt>
                <c:pt idx="2">
                  <c:v>60</c:v>
                </c:pt>
              </c:numCache>
            </c:numRef>
          </c:val>
          <c:extLst xmlns:c16r2="http://schemas.microsoft.com/office/drawing/2015/06/chart">
            <c:ext xmlns:c16="http://schemas.microsoft.com/office/drawing/2014/chart" uri="{C3380CC4-5D6E-409C-BE32-E72D297353CC}">
              <c16:uniqueId val="{00000001-73B7-43AF-9EB8-A9B7D03C19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3347</c:v>
                </c:pt>
                <c:pt idx="1">
                  <c:v>3292</c:v>
                </c:pt>
                <c:pt idx="2">
                  <c:v>3141</c:v>
                </c:pt>
              </c:numCache>
            </c:numRef>
          </c:val>
          <c:extLst xmlns:c16r2="http://schemas.microsoft.com/office/drawing/2015/06/chart">
            <c:ext xmlns:c16="http://schemas.microsoft.com/office/drawing/2014/chart" uri="{C3380CC4-5D6E-409C-BE32-E72D297353CC}">
              <c16:uniqueId val="{00000002-73B7-43AF-9EB8-A9B7D03C1914}"/>
            </c:ext>
          </c:extLst>
        </c:ser>
        <c:dLbls>
          <c:showLegendKey val="0"/>
          <c:showVal val="0"/>
          <c:showCatName val="0"/>
          <c:showSerName val="0"/>
          <c:showPercent val="0"/>
          <c:showBubbleSize val="0"/>
        </c:dLbls>
        <c:gapWidth val="120"/>
        <c:overlap val="100"/>
        <c:axId val="653223384"/>
        <c:axId val="653214368"/>
      </c:barChart>
      <c:catAx>
        <c:axId val="65322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3214368"/>
        <c:crosses val="autoZero"/>
        <c:auto val="1"/>
        <c:lblAlgn val="ctr"/>
        <c:lblOffset val="100"/>
        <c:tickLblSkip val="1"/>
        <c:tickMarkSkip val="1"/>
        <c:noMultiLvlLbl val="0"/>
      </c:catAx>
      <c:valAx>
        <c:axId val="653214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322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78-4B39-AFC5-6FDE263EE55A}"/>
                </c:ext>
                <c:ext xmlns:c15="http://schemas.microsoft.com/office/drawing/2012/chart" uri="{CE6537A1-D6FC-4f65-9D91-7224C49458BB}">
                  <c15:layout/>
                  <c15:dlblFieldTable>
                    <c15:dlblFTEntry>
                      <c15:txfldGUID>{AAF103F1-E886-4379-B571-89F2193048B5}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78-4B39-AFC5-6FDE263EE55A}"/>
                </c:ext>
                <c:ext xmlns:c15="http://schemas.microsoft.com/office/drawing/2012/chart" uri="{CE6537A1-D6FC-4f65-9D91-7224C49458BB}">
                  <c15:dlblFieldTable>
                    <c15:dlblFTEntry>
                      <c15:txfldGUID>{AAD39004-875A-49A5-81A2-E6B61CACE1A2}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78-4B39-AFC5-6FDE263EE55A}"/>
                </c:ext>
                <c:ext xmlns:c15="http://schemas.microsoft.com/office/drawing/2012/chart" uri="{CE6537A1-D6FC-4f65-9D91-7224C49458BB}">
                  <c15:dlblFieldTable>
                    <c15:dlblFTEntry>
                      <c15:txfldGUID>{A6550815-FDED-4633-8D18-D591A8EE942C}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78-4B39-AFC5-6FDE263EE55A}"/>
                </c:ext>
                <c:ext xmlns:c15="http://schemas.microsoft.com/office/drawing/2012/chart" uri="{CE6537A1-D6FC-4f65-9D91-7224C49458BB}">
                  <c15:dlblFieldTable>
                    <c15:dlblFTEntry>
                      <c15:txfldGUID>{F4138CB8-419F-4329-BDD8-E2079D803E8D}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78-4B39-AFC5-6FDE263EE55A}"/>
                </c:ext>
                <c:ext xmlns:c15="http://schemas.microsoft.com/office/drawing/2012/chart" uri="{CE6537A1-D6FC-4f65-9D91-7224C49458BB}">
                  <c15:dlblFieldTable>
                    <c15:dlblFTEntry>
                      <c15:txfldGUID>{47319151-C67C-4B53-BB04-4B8826CA15A9}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78-4B39-AFC5-6FDE263EE55A}"/>
                </c:ext>
                <c:ext xmlns:c15="http://schemas.microsoft.com/office/drawing/2012/chart" uri="{CE6537A1-D6FC-4f65-9D91-7224C49458BB}">
                  <c15:layout/>
                  <c15:dlblFieldTable>
                    <c15:dlblFTEntry>
                      <c15:txfldGUID>{990E8E00-7B0E-4BC1-82DB-714CE96FF9B0}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78-4B39-AFC5-6FDE263EE55A}"/>
                </c:ext>
                <c:ext xmlns:c15="http://schemas.microsoft.com/office/drawing/2012/chart" uri="{CE6537A1-D6FC-4f65-9D91-7224C49458BB}">
                  <c15:layout/>
                  <c15:dlblFieldTable>
                    <c15:dlblFTEntry>
                      <c15:txfldGUID>{C2DFB96E-2DC5-4039-B13A-1A6F817FB899}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78-4B39-AFC5-6FDE263EE55A}"/>
                </c:ext>
                <c:ext xmlns:c15="http://schemas.microsoft.com/office/drawing/2012/chart" uri="{CE6537A1-D6FC-4f65-9D91-7224C49458BB}">
                  <c15:layout/>
                  <c15:dlblFieldTable>
                    <c15:dlblFTEntry>
                      <c15:txfldGUID>{05486163-7652-42DF-B9F4-D12A5FC95E7C}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78-4B39-AFC5-6FDE263EE55A}"/>
                </c:ext>
                <c:ext xmlns:c15="http://schemas.microsoft.com/office/drawing/2012/chart" uri="{CE6537A1-D6FC-4f65-9D91-7224C49458BB}">
                  <c15:layout/>
                  <c15:dlblFieldTable>
                    <c15:dlblFTEntry>
                      <c15:txfldGUID>{31A37185-848C-476E-9E7E-2D10CC2F7550}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48.5</c:v>
                </c:pt>
                <c:pt idx="16">
                  <c:v>49.7</c:v>
                </c:pt>
                <c:pt idx="24">
                  <c:v>50.9</c:v>
                </c:pt>
                <c:pt idx="32">
                  <c:v>53.1</c:v>
                </c:pt>
              </c:numCache>
            </c:numRef>
          </c:xVal>
          <c:yVal>
            <c:numRef>
              <c:f>公会計指標分析・財政指標組合せ分析表!$BP$51:$DC$51</c:f>
              <c:numCache>
                <c:formatCode>#,##0.0;"▲ "#,##0.0</c:formatCode>
                <c:ptCount val="40"/>
                <c:pt idx="0">
                  <c:v>76.400000000000006</c:v>
                </c:pt>
                <c:pt idx="8">
                  <c:v>77.900000000000006</c:v>
                </c:pt>
                <c:pt idx="16">
                  <c:v>77.099999999999994</c:v>
                </c:pt>
                <c:pt idx="24">
                  <c:v>74.5</c:v>
                </c:pt>
                <c:pt idx="32">
                  <c:v>61.8</c:v>
                </c:pt>
              </c:numCache>
            </c:numRef>
          </c:yVal>
          <c:smooth val="0"/>
          <c:extLst xmlns:c16r2="http://schemas.microsoft.com/office/drawing/2015/06/chart">
            <c:ext xmlns:c16="http://schemas.microsoft.com/office/drawing/2014/chart" uri="{C3380CC4-5D6E-409C-BE32-E72D297353CC}">
              <c16:uniqueId val="{00000009-5578-4B39-AFC5-6FDE263EE5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86922539499682E-2"/>
                  <c:y val="-8.1115538471321053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78-4B39-AFC5-6FDE263EE55A}"/>
                </c:ext>
                <c:ext xmlns:c15="http://schemas.microsoft.com/office/drawing/2012/chart" uri="{CE6537A1-D6FC-4f65-9D91-7224C49458BB}">
                  <c15:layout/>
                  <c15:dlblFieldTable>
                    <c15:dlblFTEntry>
                      <c15:txfldGUID>{7B2A191C-93E6-4965-9007-B3AFFAAFDE43}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78-4B39-AFC5-6FDE263EE55A}"/>
                </c:ext>
                <c:ext xmlns:c15="http://schemas.microsoft.com/office/drawing/2012/chart" uri="{CE6537A1-D6FC-4f65-9D91-7224C49458BB}">
                  <c15:dlblFieldTable>
                    <c15:dlblFTEntry>
                      <c15:txfldGUID>{3A4395DB-2663-4E1C-91B8-7EEE865059FA}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78-4B39-AFC5-6FDE263EE55A}"/>
                </c:ext>
                <c:ext xmlns:c15="http://schemas.microsoft.com/office/drawing/2012/chart" uri="{CE6537A1-D6FC-4f65-9D91-7224C49458BB}">
                  <c15:dlblFieldTable>
                    <c15:dlblFTEntry>
                      <c15:txfldGUID>{46AF037E-60A0-452E-862C-F55C1E298728}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78-4B39-AFC5-6FDE263EE55A}"/>
                </c:ext>
                <c:ext xmlns:c15="http://schemas.microsoft.com/office/drawing/2012/chart" uri="{CE6537A1-D6FC-4f65-9D91-7224C49458BB}">
                  <c15:dlblFieldTable>
                    <c15:dlblFTEntry>
                      <c15:txfldGUID>{AFEED1CD-97EB-42F9-B20C-A2920C3C5307}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78-4B39-AFC5-6FDE263EE55A}"/>
                </c:ext>
                <c:ext xmlns:c15="http://schemas.microsoft.com/office/drawing/2012/chart" uri="{CE6537A1-D6FC-4f65-9D91-7224C49458BB}">
                  <c15:dlblFieldTable>
                    <c15:dlblFTEntry>
                      <c15:txfldGUID>{5EF7F3CA-2AD5-442F-839A-AEB26E82C767}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78-4B39-AFC5-6FDE263EE55A}"/>
                </c:ext>
                <c:ext xmlns:c15="http://schemas.microsoft.com/office/drawing/2012/chart" uri="{CE6537A1-D6FC-4f65-9D91-7224C49458BB}">
                  <c15:layout/>
                  <c15:dlblFieldTable>
                    <c15:dlblFTEntry>
                      <c15:txfldGUID>{26F40FF9-ED31-4415-84A6-ECAA301E7F97}</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730659337875095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78-4B39-AFC5-6FDE263EE55A}"/>
                </c:ext>
                <c:ext xmlns:c15="http://schemas.microsoft.com/office/drawing/2012/chart" uri="{CE6537A1-D6FC-4f65-9D91-7224C49458BB}">
                  <c15:layout/>
                  <c15:dlblFieldTable>
                    <c15:dlblFTEntry>
                      <c15:txfldGUID>{4F4840A9-2E77-49D5-B062-9FAFF328C20C}</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6259782634969276E-2"/>
                  <c:y val="-4.836254574040947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78-4B39-AFC5-6FDE263EE55A}"/>
                </c:ext>
                <c:ext xmlns:c15="http://schemas.microsoft.com/office/drawing/2012/chart" uri="{CE6537A1-D6FC-4f65-9D91-7224C49458BB}">
                  <c15:layout/>
                  <c15:dlblFieldTable>
                    <c15:dlblFTEntry>
                      <c15:txfldGUID>{6F92A7B6-ACE0-44AB-B52D-0D425E38073D}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78-4B39-AFC5-6FDE263EE55A}"/>
                </c:ext>
                <c:ext xmlns:c15="http://schemas.microsoft.com/office/drawing/2012/chart" uri="{CE6537A1-D6FC-4f65-9D91-7224C49458BB}">
                  <c15:layout/>
                  <c15:dlblFieldTable>
                    <c15:dlblFTEntry>
                      <c15:txfldGUID>{09439AFC-B28F-406C-A5AB-3473D1FD67F4}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5578-4B39-AFC5-6FDE263EE55A}"/>
            </c:ext>
          </c:extLst>
        </c:ser>
        <c:dLbls>
          <c:showLegendKey val="0"/>
          <c:showVal val="1"/>
          <c:showCatName val="0"/>
          <c:showSerName val="0"/>
          <c:showPercent val="0"/>
          <c:showBubbleSize val="0"/>
        </c:dLbls>
        <c:axId val="653255528"/>
        <c:axId val="653259840"/>
      </c:scatterChart>
      <c:valAx>
        <c:axId val="653255528"/>
        <c:scaling>
          <c:orientation val="minMax"/>
          <c:max val="57.80000000000000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3259840"/>
        <c:crosses val="autoZero"/>
        <c:crossBetween val="midCat"/>
      </c:valAx>
      <c:valAx>
        <c:axId val="653259840"/>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3255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BB-4B90-A65E-B243D95B40DD}"/>
                </c:ext>
                <c:ext xmlns:c15="http://schemas.microsoft.com/office/drawing/2012/chart" uri="{CE6537A1-D6FC-4f65-9D91-7224C49458BB}">
                  <c15:dlblFieldTable>
                    <c15:dlblFTEntry>
                      <c15:txfldGUID>{D1A46054-5F8D-434B-9E18-261836739494}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BB-4B90-A65E-B243D95B40DD}"/>
                </c:ext>
                <c:ext xmlns:c15="http://schemas.microsoft.com/office/drawing/2012/chart" uri="{CE6537A1-D6FC-4f65-9D91-7224C49458BB}">
                  <c15:dlblFieldTable>
                    <c15:dlblFTEntry>
                      <c15:txfldGUID>{A38CA27E-C97B-4AA5-9450-21FB0E4FEFBE}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BB-4B90-A65E-B243D95B40DD}"/>
                </c:ext>
                <c:ext xmlns:c15="http://schemas.microsoft.com/office/drawing/2012/chart" uri="{CE6537A1-D6FC-4f65-9D91-7224C49458BB}">
                  <c15:dlblFieldTable>
                    <c15:dlblFTEntry>
                      <c15:txfldGUID>{3E57CC31-042A-4322-8ECE-3E56B1994CB6}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BB-4B90-A65E-B243D95B40DD}"/>
                </c:ext>
                <c:ext xmlns:c15="http://schemas.microsoft.com/office/drawing/2012/chart" uri="{CE6537A1-D6FC-4f65-9D91-7224C49458BB}">
                  <c15:dlblFieldTable>
                    <c15:dlblFTEntry>
                      <c15:txfldGUID>{5E27E069-6CBF-42BE-8DF6-F5EB9F8FF1C4}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BB-4B90-A65E-B243D95B40DD}"/>
                </c:ext>
                <c:ext xmlns:c15="http://schemas.microsoft.com/office/drawing/2012/chart" uri="{CE6537A1-D6FC-4f65-9D91-7224C49458BB}">
                  <c15:dlblFieldTable>
                    <c15:dlblFTEntry>
                      <c15:txfldGUID>{17AA2832-7DDB-440D-A4C6-10AF7980F738}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BB-4B90-A65E-B243D95B40DD}"/>
                </c:ext>
                <c:ext xmlns:c15="http://schemas.microsoft.com/office/drawing/2012/chart" uri="{CE6537A1-D6FC-4f65-9D91-7224C49458BB}">
                  <c15:dlblFieldTable>
                    <c15:dlblFTEntry>
                      <c15:txfldGUID>{484D071B-F291-435F-BFC9-84C4529A7F02}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40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BB-4B90-A65E-B243D95B40DD}"/>
                </c:ext>
                <c:ext xmlns:c15="http://schemas.microsoft.com/office/drawing/2012/chart" uri="{CE6537A1-D6FC-4f65-9D91-7224C49458BB}">
                  <c15:dlblFieldTable>
                    <c15:dlblFTEntry>
                      <c15:txfldGUID>{0780FA5E-23B3-4B58-A2E4-BC91244AD753}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12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BB-4B90-A65E-B243D95B40DD}"/>
                </c:ext>
                <c:ext xmlns:c15="http://schemas.microsoft.com/office/drawing/2012/chart" uri="{CE6537A1-D6FC-4f65-9D91-7224C49458BB}">
                  <c15:dlblFieldTable>
                    <c15:dlblFTEntry>
                      <c15:txfldGUID>{C8171B58-6A51-4D20-B350-11F4A2D662E9}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BB-4B90-A65E-B243D95B40DD}"/>
                </c:ext>
                <c:ext xmlns:c15="http://schemas.microsoft.com/office/drawing/2012/chart" uri="{CE6537A1-D6FC-4f65-9D91-7224C49458BB}">
                  <c15:dlblFieldTable>
                    <c15:dlblFTEntry>
                      <c15:txfldGUID>{13245638-027A-447A-9E35-6FCAAF2837D5}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9.4</c:v>
                </c:pt>
                <c:pt idx="24">
                  <c:v>9.4</c:v>
                </c:pt>
                <c:pt idx="32">
                  <c:v>9.4</c:v>
                </c:pt>
              </c:numCache>
            </c:numRef>
          </c:xVal>
          <c:yVal>
            <c:numRef>
              <c:f>公会計指標分析・財政指標組合せ分析表!$BP$73:$DC$73</c:f>
              <c:numCache>
                <c:formatCode>#,##0.0;"▲ "#,##0.0</c:formatCode>
                <c:ptCount val="40"/>
                <c:pt idx="0">
                  <c:v>76.400000000000006</c:v>
                </c:pt>
                <c:pt idx="8">
                  <c:v>77.900000000000006</c:v>
                </c:pt>
                <c:pt idx="16">
                  <c:v>77.099999999999994</c:v>
                </c:pt>
                <c:pt idx="24">
                  <c:v>74.5</c:v>
                </c:pt>
                <c:pt idx="32">
                  <c:v>61.8</c:v>
                </c:pt>
              </c:numCache>
            </c:numRef>
          </c:yVal>
          <c:smooth val="0"/>
          <c:extLst xmlns:c16r2="http://schemas.microsoft.com/office/drawing/2015/06/chart">
            <c:ext xmlns:c16="http://schemas.microsoft.com/office/drawing/2014/chart" uri="{C3380CC4-5D6E-409C-BE32-E72D297353CC}">
              <c16:uniqueId val="{00000009-1CBB-4B90-A65E-B243D95B40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BB-4B90-A65E-B243D95B40DD}"/>
                </c:ext>
                <c:ext xmlns:c15="http://schemas.microsoft.com/office/drawing/2012/chart" uri="{CE6537A1-D6FC-4f65-9D91-7224C49458BB}">
                  <c15:dlblFieldTable>
                    <c15:dlblFTEntry>
                      <c15:txfldGUID>{F3134003-A42E-417E-A008-D9BE902AB246}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BB-4B90-A65E-B243D95B40DD}"/>
                </c:ext>
                <c:ext xmlns:c15="http://schemas.microsoft.com/office/drawing/2012/chart" uri="{CE6537A1-D6FC-4f65-9D91-7224C49458BB}">
                  <c15:dlblFieldTable>
                    <c15:dlblFTEntry>
                      <c15:txfldGUID>{DF048B4E-31FF-4FAF-8482-EADF842FA2B6}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BB-4B90-A65E-B243D95B40DD}"/>
                </c:ext>
                <c:ext xmlns:c15="http://schemas.microsoft.com/office/drawing/2012/chart" uri="{CE6537A1-D6FC-4f65-9D91-7224C49458BB}">
                  <c15:dlblFieldTable>
                    <c15:dlblFTEntry>
                      <c15:txfldGUID>{A7B3FABC-98A6-485F-8F56-8FF3EF0CE9EC}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BB-4B90-A65E-B243D95B40DD}"/>
                </c:ext>
                <c:ext xmlns:c15="http://schemas.microsoft.com/office/drawing/2012/chart" uri="{CE6537A1-D6FC-4f65-9D91-7224C49458BB}">
                  <c15:dlblFieldTable>
                    <c15:dlblFTEntry>
                      <c15:txfldGUID>{24D2641E-8A6B-40E2-B4AB-253A673C24AF}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BB-4B90-A65E-B243D95B40DD}"/>
                </c:ext>
                <c:ext xmlns:c15="http://schemas.microsoft.com/office/drawing/2012/chart" uri="{CE6537A1-D6FC-4f65-9D91-7224C49458BB}">
                  <c15:dlblFieldTable>
                    <c15:dlblFTEntry>
                      <c15:txfldGUID>{0ACFEFBD-538C-4ECF-8389-0FA7DD253BE7}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BB-4B90-A65E-B243D95B40DD}"/>
                </c:ext>
                <c:ext xmlns:c15="http://schemas.microsoft.com/office/drawing/2012/chart" uri="{CE6537A1-D6FC-4f65-9D91-7224C49458BB}">
                  <c15:dlblFieldTable>
                    <c15:dlblFTEntry>
                      <c15:txfldGUID>{4BC66648-0992-4402-8E58-DF751C6E4B96}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2.93873886913131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BB-4B90-A65E-B243D95B40DD}"/>
                </c:ext>
                <c:ext xmlns:c15="http://schemas.microsoft.com/office/drawing/2012/chart" uri="{CE6537A1-D6FC-4f65-9D91-7224C49458BB}">
                  <c15:dlblFieldTable>
                    <c15:dlblFTEntry>
                      <c15:txfldGUID>{3CFDE2C0-98D4-45BD-87EE-8C3377740AE7}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40085945469081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BB-4B90-A65E-B243D95B40DD}"/>
                </c:ext>
                <c:ext xmlns:c15="http://schemas.microsoft.com/office/drawing/2012/chart" uri="{CE6537A1-D6FC-4f65-9D91-7224C49458BB}">
                  <c15:dlblFieldTable>
                    <c15:dlblFTEntry>
                      <c15:txfldGUID>{163282B7-FDD4-4B5B-9C6F-50999807A6BD}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BB-4B90-A65E-B243D95B40DD}"/>
                </c:ext>
                <c:ext xmlns:c15="http://schemas.microsoft.com/office/drawing/2012/chart" uri="{CE6537A1-D6FC-4f65-9D91-7224C49458BB}">
                  <c15:dlblFieldTable>
                    <c15:dlblFTEntry>
                      <c15:txfldGUID>{3CA3C9BD-3A49-4B05-9949-0862D7EA5858}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1CBB-4B90-A65E-B243D95B40DD}"/>
            </c:ext>
          </c:extLst>
        </c:ser>
        <c:dLbls>
          <c:showLegendKey val="0"/>
          <c:showVal val="1"/>
          <c:showCatName val="0"/>
          <c:showSerName val="0"/>
          <c:showPercent val="0"/>
          <c:showBubbleSize val="0"/>
        </c:dLbls>
        <c:axId val="653260624"/>
        <c:axId val="653252784"/>
      </c:scatterChart>
      <c:valAx>
        <c:axId val="653260624"/>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3252784"/>
        <c:crosses val="autoZero"/>
        <c:crossBetween val="midCat"/>
      </c:valAx>
      <c:valAx>
        <c:axId val="653252784"/>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3260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年度以降減少し続けて</a:t>
          </a:r>
        </a:p>
        <a:p>
          <a:r>
            <a:rPr kumimoji="1" lang="ja-JP" altLang="en-US" sz="1400">
              <a:latin typeface="ＭＳ ゴシック" pitchFamily="49" charset="-128"/>
              <a:ea typeface="ＭＳ ゴシック" pitchFamily="49" charset="-128"/>
            </a:rPr>
            <a:t>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年度から市民会館建設や新庁</a:t>
          </a:r>
        </a:p>
        <a:p>
          <a:r>
            <a:rPr kumimoji="1" lang="ja-JP" altLang="en-US" sz="1400">
              <a:latin typeface="ＭＳ ゴシック" pitchFamily="49" charset="-128"/>
              <a:ea typeface="ＭＳ ゴシック" pitchFamily="49" charset="-128"/>
            </a:rPr>
            <a:t>舎に係る元金償還が本格化したため、前年度</a:t>
          </a:r>
        </a:p>
        <a:p>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百万円増加した。元利償還金</a:t>
          </a:r>
        </a:p>
        <a:p>
          <a:r>
            <a:rPr kumimoji="1" lang="ja-JP" altLang="en-US" sz="1400">
              <a:latin typeface="ＭＳ ゴシック" pitchFamily="49" charset="-128"/>
              <a:ea typeface="ＭＳ ゴシック" pitchFamily="49" charset="-128"/>
            </a:rPr>
            <a:t>については、令和４年度をピークに増加して</a:t>
          </a:r>
        </a:p>
        <a:p>
          <a:r>
            <a:rPr kumimoji="1" lang="ja-JP" altLang="en-US" sz="1400">
              <a:latin typeface="ＭＳ ゴシック" pitchFamily="49" charset="-128"/>
              <a:ea typeface="ＭＳ ゴシック" pitchFamily="49" charset="-128"/>
            </a:rPr>
            <a:t>いくものと予想される。</a:t>
          </a:r>
        </a:p>
        <a:p>
          <a:r>
            <a:rPr kumimoji="1" lang="ja-JP" altLang="en-US" sz="1400">
              <a:latin typeface="ＭＳ ゴシック" pitchFamily="49" charset="-128"/>
              <a:ea typeface="ＭＳ ゴシック" pitchFamily="49" charset="-128"/>
            </a:rPr>
            <a:t>　算入公債費は前年度より</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百万円増加して</a:t>
          </a:r>
        </a:p>
        <a:p>
          <a:r>
            <a:rPr kumimoji="1" lang="ja-JP" altLang="en-US" sz="1400">
              <a:latin typeface="ＭＳ ゴシック" pitchFamily="49" charset="-128"/>
              <a:ea typeface="ＭＳ ゴシック" pitchFamily="49" charset="-128"/>
            </a:rPr>
            <a:t>おり、合併特例事業の償還が影響している。</a:t>
          </a:r>
        </a:p>
        <a:p>
          <a:r>
            <a:rPr kumimoji="1" lang="ja-JP" altLang="en-US" sz="1400">
              <a:latin typeface="ＭＳ ゴシック" pitchFamily="49" charset="-128"/>
              <a:ea typeface="ＭＳ ゴシック" pitchFamily="49" charset="-128"/>
            </a:rPr>
            <a:t>　前述したとおり、今後の公債費増加が予想</a:t>
          </a:r>
        </a:p>
        <a:p>
          <a:r>
            <a:rPr kumimoji="1" lang="ja-JP" altLang="en-US" sz="1400">
              <a:latin typeface="ＭＳ ゴシック" pitchFamily="49" charset="-128"/>
              <a:ea typeface="ＭＳ ゴシック" pitchFamily="49" charset="-128"/>
            </a:rPr>
            <a:t>されているため投資的経費の抑制を図り、交</a:t>
          </a:r>
        </a:p>
        <a:p>
          <a:r>
            <a:rPr kumimoji="1" lang="ja-JP" altLang="en-US" sz="1400">
              <a:latin typeface="ＭＳ ゴシック" pitchFamily="49" charset="-128"/>
              <a:ea typeface="ＭＳ ゴシック" pitchFamily="49" charset="-128"/>
            </a:rPr>
            <a:t>付税算入率の高い有利な起債を借入し、安定</a:t>
          </a:r>
        </a:p>
        <a:p>
          <a:r>
            <a:rPr kumimoji="1" lang="ja-JP" altLang="en-US" sz="1400">
              <a:latin typeface="ＭＳ ゴシック" pitchFamily="49" charset="-128"/>
              <a:ea typeface="ＭＳ ゴシック" pitchFamily="49" charset="-128"/>
            </a:rPr>
            <a:t>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一般会計等に係る地方債残高は、前年度と</a:t>
          </a:r>
        </a:p>
        <a:p>
          <a:r>
            <a:rPr kumimoji="1" lang="ja-JP" altLang="en-US" sz="1400">
              <a:latin typeface="ＭＳ ゴシック" pitchFamily="49" charset="-128"/>
              <a:ea typeface="ＭＳ ゴシック" pitchFamily="49" charset="-128"/>
            </a:rPr>
            <a:t>比較して</a:t>
          </a:r>
          <a:r>
            <a:rPr kumimoji="1" lang="en-US" altLang="ja-JP" sz="1400">
              <a:latin typeface="ＭＳ ゴシック" pitchFamily="49" charset="-128"/>
              <a:ea typeface="ＭＳ ゴシック" pitchFamily="49" charset="-128"/>
            </a:rPr>
            <a:t>1,623</a:t>
          </a:r>
          <a:r>
            <a:rPr kumimoji="1" lang="ja-JP" altLang="en-US" sz="1400">
              <a:latin typeface="ＭＳ ゴシック" pitchFamily="49" charset="-128"/>
              <a:ea typeface="ＭＳ ゴシック" pitchFamily="49" charset="-128"/>
            </a:rPr>
            <a:t>百万円減少した。平成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p>
        <a:p>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基金造成）の償還が完了したほか、</a:t>
          </a:r>
        </a:p>
        <a:p>
          <a:r>
            <a:rPr kumimoji="1" lang="ja-JP" altLang="en-US" sz="1400">
              <a:latin typeface="ＭＳ ゴシック" pitchFamily="49" charset="-128"/>
              <a:ea typeface="ＭＳ ゴシック" pitchFamily="49" charset="-128"/>
            </a:rPr>
            <a:t>大型建設事業（新庁舎、市民会館）で発行し</a:t>
          </a:r>
        </a:p>
        <a:p>
          <a:r>
            <a:rPr kumimoji="1" lang="ja-JP" altLang="en-US" sz="1400">
              <a:latin typeface="ＭＳ ゴシック" pitchFamily="49" charset="-128"/>
              <a:ea typeface="ＭＳ ゴシック" pitchFamily="49" charset="-128"/>
            </a:rPr>
            <a:t>た合併特例債の元金償還が増えたため地方債</a:t>
          </a:r>
        </a:p>
        <a:p>
          <a:r>
            <a:rPr kumimoji="1" lang="ja-JP" altLang="en-US" sz="1400">
              <a:latin typeface="ＭＳ ゴシック" pitchFamily="49" charset="-128"/>
              <a:ea typeface="ＭＳ ゴシック" pitchFamily="49" charset="-128"/>
            </a:rPr>
            <a:t>の残高が減少した。</a:t>
          </a:r>
        </a:p>
        <a:p>
          <a:r>
            <a:rPr kumimoji="1" lang="ja-JP" altLang="en-US" sz="1400">
              <a:latin typeface="ＭＳ ゴシック" pitchFamily="49" charset="-128"/>
              <a:ea typeface="ＭＳ ゴシック" pitchFamily="49" charset="-128"/>
            </a:rPr>
            <a:t>　また、公共下水道事業特別会計における元金</a:t>
          </a:r>
        </a:p>
        <a:p>
          <a:r>
            <a:rPr kumimoji="1" lang="ja-JP" altLang="en-US" sz="1400">
              <a:latin typeface="ＭＳ ゴシック" pitchFamily="49" charset="-128"/>
              <a:ea typeface="ＭＳ ゴシック" pitchFamily="49" charset="-128"/>
            </a:rPr>
            <a:t>の残高が減少したことや、準元利償還金が減少</a:t>
          </a:r>
        </a:p>
        <a:p>
          <a:r>
            <a:rPr kumimoji="1" lang="ja-JP" altLang="en-US" sz="1400">
              <a:latin typeface="ＭＳ ゴシック" pitchFamily="49" charset="-128"/>
              <a:ea typeface="ＭＳ ゴシック" pitchFamily="49" charset="-128"/>
            </a:rPr>
            <a:t>したことによる「準元金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元金」の割合が減少</a:t>
          </a:r>
        </a:p>
        <a:p>
          <a:r>
            <a:rPr kumimoji="1" lang="ja-JP" altLang="en-US" sz="1400">
              <a:latin typeface="ＭＳ ゴシック" pitchFamily="49" charset="-128"/>
              <a:ea typeface="ＭＳ ゴシック" pitchFamily="49" charset="-128"/>
            </a:rPr>
            <a:t>したため、公営企業債等繰入見込額は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a:t>
          </a:r>
        </a:p>
        <a:p>
          <a:r>
            <a:rPr kumimoji="1" lang="ja-JP" altLang="en-US" sz="1400">
              <a:latin typeface="ＭＳ ゴシック" pitchFamily="49" charset="-128"/>
              <a:ea typeface="ＭＳ ゴシック" pitchFamily="49" charset="-128"/>
            </a:rPr>
            <a:t>円減少した。</a:t>
          </a:r>
        </a:p>
        <a:p>
          <a:r>
            <a:rPr kumimoji="1" lang="ja-JP" altLang="en-US" sz="1400">
              <a:latin typeface="ＭＳ ゴシック" pitchFamily="49" charset="-128"/>
              <a:ea typeface="ＭＳ ゴシック" pitchFamily="49" charset="-128"/>
            </a:rPr>
            <a:t>　退職手当負担見込額についても、「第４次</a:t>
          </a:r>
        </a:p>
        <a:p>
          <a:r>
            <a:rPr kumimoji="1" lang="ja-JP" altLang="en-US" sz="1400">
              <a:latin typeface="ＭＳ ゴシック" pitchFamily="49" charset="-128"/>
              <a:ea typeface="ＭＳ ゴシック" pitchFamily="49" charset="-128"/>
            </a:rPr>
            <a:t>行政改革大綱」に基づく適正な人員数の維持、</a:t>
          </a:r>
        </a:p>
        <a:p>
          <a:r>
            <a:rPr kumimoji="1" lang="ja-JP" altLang="en-US" sz="1400">
              <a:latin typeface="ＭＳ ゴシック" pitchFamily="49" charset="-128"/>
              <a:ea typeface="ＭＳ ゴシック" pitchFamily="49" charset="-128"/>
            </a:rPr>
            <a:t>人員管理を実施しており、令和元年度において</a:t>
          </a:r>
        </a:p>
        <a:p>
          <a:r>
            <a:rPr kumimoji="1" lang="ja-JP" altLang="en-US" sz="1400">
              <a:latin typeface="ＭＳ ゴシック" pitchFamily="49" charset="-128"/>
              <a:ea typeface="ＭＳ ゴシック" pitchFamily="49" charset="-128"/>
            </a:rPr>
            <a:t>も減少してきた。今後は、現在の水準を維持す</a:t>
          </a:r>
        </a:p>
        <a:p>
          <a:r>
            <a:rPr kumimoji="1" lang="ja-JP" altLang="en-US" sz="1400">
              <a:latin typeface="ＭＳ ゴシック" pitchFamily="49" charset="-128"/>
              <a:ea typeface="ＭＳ ゴシック" pitchFamily="49" charset="-128"/>
            </a:rPr>
            <a:t>るものと考える。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財政調整基金では、令和元年度で約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百万円の取崩し（歳計剰余金処分による積立分の差引後）を行い決算調整を行った。取崩しの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主な要因として歳入では市税が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百万円減少し、歳出では公債費が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年度においては自治会館活動記念事業や観音寺市元気地域商品券等発行補助金などを含む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ため減少し、令和元年度においてはふるさと納税推進事業で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百万円、市民会館の関連経費に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百万円充当するなどし、合計で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がんばれ観音寺応援基金では、ふるさと納税による寄附額が増加し積立金が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また、職員退職手当基金からは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財政調整基金の取崩し額については、今後人口減少による市税や地方交付税の減少、公債費の増加等から数億円の取崩しが避けて通れない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状況である。残高については、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百万円程度を維持していく。そのためにも、その他特定目的基金の計画的な積立及び繰入を行う。令和元</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年度以降においては、ふるさと納税による寄附額が大幅に増加したため、がんばれ観音寺応援基金の残高が大幅に増加した。今後も自主財源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の新規確保に努め、その他の特定目的基金を有効的に活用し、基金残高の維持を図りたい。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   ・施設管理等基金：旧競輪場施設の管理及び運用資金に充てるため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・がんばれ観音寺応援基金：未来に向けてまちづくりに励む観音寺市を応援していただける個人又は団体からの寄附金を財源と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して、個性豊かで元気あふれるふるさとづくりに資するため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・学校施設整備基金：学校施設整備事業の必要な財源を確保するため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・施設等整備基金：観音寺市の施設等の維持管理、修繕、改修、取壊しその他の整備に要する経費の財源に充てるため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・合併振興基金：ふるさと納税推進事業で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百万円、市民会館の関連経費に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百万円充当するなどし、合計で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・施設管理等基金：令和２年度から令和３年度にかけて実施を予定している旧競輪場の解体経費に充てるため、毎年度場外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発売所貸付収入などで得た収入を基に計画的に積立を行っており増加している。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・がんばれ観音寺応援基金：ふるさと納税による寄附額が増加し積立金が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百万円を繰入し、令和元年度にも同事業で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・合併振興基金：新市建設計画に基づき、市民の一体感を醸成するための事業に積極的に充当を行っていく。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・施設管理等基金：令和２年度から令和３年度にかけて実施する旧競輪場解体工事に向けて継続的に積立を行う。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・がんばれ観音寺応援基金：令和２年度以降もふるさと納税による寄附額が増加させ、ハード及びソフト事業に積極的に充当していく。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・学校施設整備基金：令和３年度に本格化する豊浜小学校改築事業に充当する。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・施設等整備基金：大規模な修繕等が必要な際には取り崩しの検討を行うが、現在の残高の水準を維持していく。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百万円減少しており、一般財源の減少要因となっている。また、地方消費税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交付金などの各種交付金についても、前年度から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百万円減少しており、こちらについても一般財源の減少の要因である。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また、令和元年度においても大型事業の元金償還等により、公債費が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百万円増加し、財政調整基金の残高が減少する一因となって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今後は大幅な税収増加は見込めないことに加え、公債費が令和４年度でピークを迎えることが予想されることから財政運営に関して多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大な影響を及ぼすと考える。歳入については、ごみ袋の有料化など新規での自主財源確保に向けて本格的に検討を進めていく必要がある。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また、特定目的基金の効果的な活用や地方債では交付税措置が有利なものを活用し、財政調整基金の残高を堅持したい。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この３か年で、積立及び繰入の実績がないため、増減はなし。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公債費がピークを迎える令和４年度までは繰入を控え、現時点の残高を維持する方針。令和４年度以降は、財政状況を踏まえ積立や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昨年度に比べ、</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％上昇しているものの、平成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年度に新庁舎、平成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年度に新市民会館の大型事業が完了したことにより、類似団体平均値よりは低くなっている。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今後は施設の建替えや改修のみならず、除却や建物の集約化を推進することで、引き続き適正な水準を維持していきたい。</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68"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7510</xdr:rowOff>
    </xdr:from>
    <xdr:ext cx="405111" cy="259045"/>
    <xdr:sp macro="" textlink="">
      <xdr:nvSpPr>
        <xdr:cNvPr id="80" name="有形固定資産減価償却率該当値テキスト"/>
        <xdr:cNvSpPr txBox="1"/>
      </xdr:nvSpPr>
      <xdr:spPr>
        <a:xfrm>
          <a:off x="4813300"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30</xdr:row>
      <xdr:rowOff>35433</xdr:rowOff>
    </xdr:to>
    <xdr:cxnSp macro="">
      <xdr:nvCxnSpPr>
        <xdr:cNvPr id="82" name="直線コネクタ 81"/>
        <xdr:cNvCxnSpPr/>
      </xdr:nvCxnSpPr>
      <xdr:spPr>
        <a:xfrm>
          <a:off x="4051300" y="5855462"/>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111887</xdr:rowOff>
    </xdr:to>
    <xdr:cxnSp macro="">
      <xdr:nvCxnSpPr>
        <xdr:cNvPr id="84" name="直線コネクタ 83"/>
        <xdr:cNvCxnSpPr/>
      </xdr:nvCxnSpPr>
      <xdr:spPr>
        <a:xfrm>
          <a:off x="3289300" y="580364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5" name="楕円 84"/>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60071</xdr:rowOff>
    </xdr:to>
    <xdr:cxnSp macro="">
      <xdr:nvCxnSpPr>
        <xdr:cNvPr id="86" name="直線コネクタ 85"/>
        <xdr:cNvCxnSpPr/>
      </xdr:nvCxnSpPr>
      <xdr:spPr>
        <a:xfrm>
          <a:off x="2527300" y="575183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87" name="楕円 86"/>
        <xdr:cNvSpPr/>
      </xdr:nvSpPr>
      <xdr:spPr>
        <a:xfrm>
          <a:off x="1714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142113</xdr:rowOff>
    </xdr:to>
    <xdr:cxnSp macro="">
      <xdr:nvCxnSpPr>
        <xdr:cNvPr id="88" name="直線コネクタ 87"/>
        <xdr:cNvCxnSpPr/>
      </xdr:nvCxnSpPr>
      <xdr:spPr>
        <a:xfrm flipV="1">
          <a:off x="1765300" y="5751830"/>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69994</xdr:rowOff>
    </xdr:from>
    <xdr:ext cx="405111" cy="259045"/>
    <xdr:sp macro="" textlink="">
      <xdr:nvSpPr>
        <xdr:cNvPr id="89" name="n_1aveValue有形固定資産減価償却率"/>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0" name="n_2aveValue有形固定資産減価償却率"/>
        <xdr:cNvSpPr txBox="1"/>
      </xdr:nvSpPr>
      <xdr:spPr>
        <a:xfrm>
          <a:off x="30867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1" name="n_3ave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2" name="n_4ave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7764</xdr:rowOff>
    </xdr:from>
    <xdr:ext cx="405111" cy="259045"/>
    <xdr:sp macro="" textlink="">
      <xdr:nvSpPr>
        <xdr:cNvPr id="93" name="n_1main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4" name="n_2main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5"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37990</xdr:rowOff>
    </xdr:from>
    <xdr:ext cx="405111" cy="259045"/>
    <xdr:sp macro="" textlink="">
      <xdr:nvSpPr>
        <xdr:cNvPr id="96" name="n_4mainValue有形固定資産減価償却率"/>
        <xdr:cNvSpPr txBox="1"/>
      </xdr:nvSpPr>
      <xdr:spPr>
        <a:xfrm>
          <a:off x="1562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昨年度に比べ、</a:t>
          </a:r>
          <a:r>
            <a:rPr kumimoji="1" lang="en-US" altLang="ja-JP" sz="1000">
              <a:latin typeface="ＭＳ Ｐゴシック" panose="020B0600070205080204" pitchFamily="50" charset="-128"/>
              <a:ea typeface="ＭＳ Ｐゴシック" panose="020B0600070205080204" pitchFamily="50" charset="-128"/>
            </a:rPr>
            <a:t>50.7</a:t>
          </a:r>
          <a:r>
            <a:rPr kumimoji="1" lang="ja-JP" altLang="en-US" sz="1000">
              <a:latin typeface="ＭＳ Ｐゴシック" panose="020B0600070205080204" pitchFamily="50" charset="-128"/>
              <a:ea typeface="ＭＳ Ｐゴシック" panose="020B0600070205080204" pitchFamily="50" charset="-128"/>
            </a:rPr>
            <a:t>％減少している理由として地方債の現在高がＨ</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と比較して減少し、将来負担比率に係る将来負担額が減少したことが要因となっている。しかし、依然として類似団体平均値よりも高い数値となっている。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庁舎や市民会館建替えに伴う借入の元金償還等が進むことから地方債現在高は減少し、比率は徐々に改善されていくと思われる。また、ふるさと納税による寄附金を原資とした「がんばれ観音寺応援基金」や財政調整基金等の充当可能な基金を増加させることなどにより、数値の改善に努めたい。</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6" name="直線コネクタ 125"/>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7"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8" name="直線コネクタ 127"/>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9"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30" name="直線コネクタ 129"/>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1"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2" name="フローチャート: 判断 131"/>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3" name="フローチャート: 判断 132"/>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4" name="フローチャート: 判断 133"/>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5" name="フローチャート: 判断 134"/>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6" name="フローチャート: 判断 135"/>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68495</xdr:rowOff>
    </xdr:from>
    <xdr:to>
      <xdr:col>76</xdr:col>
      <xdr:colOff>73025</xdr:colOff>
      <xdr:row>32</xdr:row>
      <xdr:rowOff>170095</xdr:rowOff>
    </xdr:to>
    <xdr:sp macro="" textlink="">
      <xdr:nvSpPr>
        <xdr:cNvPr id="142" name="楕円 141"/>
        <xdr:cNvSpPr/>
      </xdr:nvSpPr>
      <xdr:spPr>
        <a:xfrm>
          <a:off x="14744700" y="63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46922</xdr:rowOff>
    </xdr:from>
    <xdr:ext cx="469744" cy="259045"/>
    <xdr:sp macro="" textlink="">
      <xdr:nvSpPr>
        <xdr:cNvPr id="143" name="債務償還比率該当値テキスト"/>
        <xdr:cNvSpPr txBox="1"/>
      </xdr:nvSpPr>
      <xdr:spPr>
        <a:xfrm>
          <a:off x="14846300" y="63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159713</xdr:rowOff>
    </xdr:from>
    <xdr:to>
      <xdr:col>72</xdr:col>
      <xdr:colOff>123825</xdr:colOff>
      <xdr:row>33</xdr:row>
      <xdr:rowOff>89863</xdr:rowOff>
    </xdr:to>
    <xdr:sp macro="" textlink="">
      <xdr:nvSpPr>
        <xdr:cNvPr id="144" name="楕円 143"/>
        <xdr:cNvSpPr/>
      </xdr:nvSpPr>
      <xdr:spPr>
        <a:xfrm>
          <a:off x="14033500" y="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119295</xdr:rowOff>
    </xdr:from>
    <xdr:to>
      <xdr:col>76</xdr:col>
      <xdr:colOff>22225</xdr:colOff>
      <xdr:row>33</xdr:row>
      <xdr:rowOff>39063</xdr:rowOff>
    </xdr:to>
    <xdr:cxnSp macro="">
      <xdr:nvCxnSpPr>
        <xdr:cNvPr id="145" name="直線コネクタ 144"/>
        <xdr:cNvCxnSpPr/>
      </xdr:nvCxnSpPr>
      <xdr:spPr>
        <a:xfrm flipV="1">
          <a:off x="14084300" y="6377220"/>
          <a:ext cx="711200" cy="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23167</xdr:rowOff>
    </xdr:from>
    <xdr:to>
      <xdr:col>68</xdr:col>
      <xdr:colOff>123825</xdr:colOff>
      <xdr:row>33</xdr:row>
      <xdr:rowOff>124767</xdr:rowOff>
    </xdr:to>
    <xdr:sp macro="" textlink="">
      <xdr:nvSpPr>
        <xdr:cNvPr id="146" name="楕円 145"/>
        <xdr:cNvSpPr/>
      </xdr:nvSpPr>
      <xdr:spPr>
        <a:xfrm>
          <a:off x="13271500" y="64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39063</xdr:rowOff>
    </xdr:from>
    <xdr:to>
      <xdr:col>72</xdr:col>
      <xdr:colOff>73025</xdr:colOff>
      <xdr:row>33</xdr:row>
      <xdr:rowOff>73967</xdr:rowOff>
    </xdr:to>
    <xdr:cxnSp macro="">
      <xdr:nvCxnSpPr>
        <xdr:cNvPr id="147" name="直線コネクタ 146"/>
        <xdr:cNvCxnSpPr/>
      </xdr:nvCxnSpPr>
      <xdr:spPr>
        <a:xfrm flipV="1">
          <a:off x="13322300" y="6468438"/>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10933</xdr:rowOff>
    </xdr:from>
    <xdr:to>
      <xdr:col>64</xdr:col>
      <xdr:colOff>123825</xdr:colOff>
      <xdr:row>33</xdr:row>
      <xdr:rowOff>112533</xdr:rowOff>
    </xdr:to>
    <xdr:sp macro="" textlink="">
      <xdr:nvSpPr>
        <xdr:cNvPr id="148" name="楕円 147"/>
        <xdr:cNvSpPr/>
      </xdr:nvSpPr>
      <xdr:spPr>
        <a:xfrm>
          <a:off x="12509500" y="64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61733</xdr:rowOff>
    </xdr:from>
    <xdr:to>
      <xdr:col>68</xdr:col>
      <xdr:colOff>73025</xdr:colOff>
      <xdr:row>33</xdr:row>
      <xdr:rowOff>73967</xdr:rowOff>
    </xdr:to>
    <xdr:cxnSp macro="">
      <xdr:nvCxnSpPr>
        <xdr:cNvPr id="149" name="直線コネクタ 148"/>
        <xdr:cNvCxnSpPr/>
      </xdr:nvCxnSpPr>
      <xdr:spPr>
        <a:xfrm>
          <a:off x="12560300" y="6491108"/>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81449</xdr:rowOff>
    </xdr:from>
    <xdr:to>
      <xdr:col>60</xdr:col>
      <xdr:colOff>123825</xdr:colOff>
      <xdr:row>33</xdr:row>
      <xdr:rowOff>11599</xdr:rowOff>
    </xdr:to>
    <xdr:sp macro="" textlink="">
      <xdr:nvSpPr>
        <xdr:cNvPr id="150" name="楕円 149"/>
        <xdr:cNvSpPr/>
      </xdr:nvSpPr>
      <xdr:spPr>
        <a:xfrm>
          <a:off x="11747500" y="63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132249</xdr:rowOff>
    </xdr:from>
    <xdr:to>
      <xdr:col>64</xdr:col>
      <xdr:colOff>73025</xdr:colOff>
      <xdr:row>33</xdr:row>
      <xdr:rowOff>61733</xdr:rowOff>
    </xdr:to>
    <xdr:cxnSp macro="">
      <xdr:nvCxnSpPr>
        <xdr:cNvPr id="151" name="直線コネクタ 150"/>
        <xdr:cNvCxnSpPr/>
      </xdr:nvCxnSpPr>
      <xdr:spPr>
        <a:xfrm>
          <a:off x="11798300" y="6390174"/>
          <a:ext cx="762000" cy="10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2"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3"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4"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5"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80990</xdr:rowOff>
    </xdr:from>
    <xdr:ext cx="469744" cy="259045"/>
    <xdr:sp macro="" textlink="">
      <xdr:nvSpPr>
        <xdr:cNvPr id="156" name="n_1mainValue債務償還比率"/>
        <xdr:cNvSpPr txBox="1"/>
      </xdr:nvSpPr>
      <xdr:spPr>
        <a:xfrm>
          <a:off x="13836727" y="65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115894</xdr:rowOff>
    </xdr:from>
    <xdr:ext cx="469744" cy="259045"/>
    <xdr:sp macro="" textlink="">
      <xdr:nvSpPr>
        <xdr:cNvPr id="157" name="n_2mainValue債務償還比率"/>
        <xdr:cNvSpPr txBox="1"/>
      </xdr:nvSpPr>
      <xdr:spPr>
        <a:xfrm>
          <a:off x="13087427" y="65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103660</xdr:rowOff>
    </xdr:from>
    <xdr:ext cx="469744" cy="259045"/>
    <xdr:sp macro="" textlink="">
      <xdr:nvSpPr>
        <xdr:cNvPr id="158" name="n_3mainValue債務償還比率"/>
        <xdr:cNvSpPr txBox="1"/>
      </xdr:nvSpPr>
      <xdr:spPr>
        <a:xfrm>
          <a:off x="12325427" y="65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2726</xdr:rowOff>
    </xdr:from>
    <xdr:ext cx="469744" cy="259045"/>
    <xdr:sp macro="" textlink="">
      <xdr:nvSpPr>
        <xdr:cNvPr id="159" name="n_4mainValue債務償還比率"/>
        <xdr:cNvSpPr txBox="1"/>
      </xdr:nvSpPr>
      <xdr:spPr>
        <a:xfrm>
          <a:off x="11563427" y="64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5" name="楕円 74"/>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6" name="【道路】&#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7" name="楕円 76"/>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69669</xdr:rowOff>
    </xdr:to>
    <xdr:cxnSp macro="">
      <xdr:nvCxnSpPr>
        <xdr:cNvPr id="78" name="直線コネクタ 77"/>
        <xdr:cNvCxnSpPr/>
      </xdr:nvCxnSpPr>
      <xdr:spPr>
        <a:xfrm>
          <a:off x="3797300" y="69015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9" name="楕円 78"/>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80" name="直線コネクタ 79"/>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81" name="楕円 80"/>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10885</xdr:rowOff>
    </xdr:to>
    <xdr:cxnSp macro="">
      <xdr:nvCxnSpPr>
        <xdr:cNvPr id="82" name="直線コネクタ 81"/>
        <xdr:cNvCxnSpPr/>
      </xdr:nvCxnSpPr>
      <xdr:spPr>
        <a:xfrm>
          <a:off x="2019300" y="68427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3" name="楕円 82"/>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156210</xdr:rowOff>
    </xdr:to>
    <xdr:cxnSp macro="">
      <xdr:nvCxnSpPr>
        <xdr:cNvPr id="84" name="直線コネクタ 83"/>
        <xdr:cNvCxnSpPr/>
      </xdr:nvCxnSpPr>
      <xdr:spPr>
        <a:xfrm>
          <a:off x="1130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62610</xdr:rowOff>
    </xdr:from>
    <xdr:ext cx="405111" cy="259045"/>
    <xdr:sp macro="" textlink="">
      <xdr:nvSpPr>
        <xdr:cNvPr id="88" name="n_4aveValue【道路】&#10;有形固定資産減価償却率"/>
        <xdr:cNvSpPr txBox="1"/>
      </xdr:nvSpPr>
      <xdr:spPr>
        <a:xfrm>
          <a:off x="927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9" name="n_1mainValue【道路】&#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90" name="n_2mainValue【道路】&#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91"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6367</xdr:rowOff>
    </xdr:from>
    <xdr:ext cx="405111" cy="259045"/>
    <xdr:sp macro="" textlink="">
      <xdr:nvSpPr>
        <xdr:cNvPr id="92" name="n_4mainValue【道路】&#10;有形固定資産減価償却率"/>
        <xdr:cNvSpPr txBox="1"/>
      </xdr:nvSpPr>
      <xdr:spPr>
        <a:xfrm>
          <a:off x="927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8" name="【道路】&#10;一人当たり延長平均値テキスト"/>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3" name="フローチャート: 判断 122"/>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157702</xdr:rowOff>
    </xdr:from>
    <xdr:to>
      <xdr:col>55</xdr:col>
      <xdr:colOff>50800</xdr:colOff>
      <xdr:row>41</xdr:row>
      <xdr:rowOff>87852</xdr:rowOff>
    </xdr:to>
    <xdr:sp macro="" textlink="">
      <xdr:nvSpPr>
        <xdr:cNvPr id="129" name="楕円 128"/>
        <xdr:cNvSpPr/>
      </xdr:nvSpPr>
      <xdr:spPr>
        <a:xfrm>
          <a:off x="10426700" y="70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72629</xdr:rowOff>
    </xdr:from>
    <xdr:ext cx="469744" cy="259045"/>
    <xdr:sp macro="" textlink="">
      <xdr:nvSpPr>
        <xdr:cNvPr id="130" name="【道路】&#10;一人当たり延長該当値テキスト"/>
        <xdr:cNvSpPr txBox="1"/>
      </xdr:nvSpPr>
      <xdr:spPr>
        <a:xfrm>
          <a:off x="10515600" y="69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162502</xdr:rowOff>
    </xdr:from>
    <xdr:to>
      <xdr:col>50</xdr:col>
      <xdr:colOff>165100</xdr:colOff>
      <xdr:row>41</xdr:row>
      <xdr:rowOff>92652</xdr:rowOff>
    </xdr:to>
    <xdr:sp macro="" textlink="">
      <xdr:nvSpPr>
        <xdr:cNvPr id="131" name="楕円 130"/>
        <xdr:cNvSpPr/>
      </xdr:nvSpPr>
      <xdr:spPr>
        <a:xfrm>
          <a:off x="9588500" y="7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37052</xdr:rowOff>
    </xdr:from>
    <xdr:to>
      <xdr:col>55</xdr:col>
      <xdr:colOff>0</xdr:colOff>
      <xdr:row>41</xdr:row>
      <xdr:rowOff>41852</xdr:rowOff>
    </xdr:to>
    <xdr:cxnSp macro="">
      <xdr:nvCxnSpPr>
        <xdr:cNvPr id="132" name="直線コネクタ 131"/>
        <xdr:cNvCxnSpPr/>
      </xdr:nvCxnSpPr>
      <xdr:spPr>
        <a:xfrm flipV="1">
          <a:off x="9639300" y="706650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168389</xdr:rowOff>
    </xdr:from>
    <xdr:to>
      <xdr:col>46</xdr:col>
      <xdr:colOff>38100</xdr:colOff>
      <xdr:row>41</xdr:row>
      <xdr:rowOff>98539</xdr:rowOff>
    </xdr:to>
    <xdr:sp macro="" textlink="">
      <xdr:nvSpPr>
        <xdr:cNvPr id="133" name="楕円 132"/>
        <xdr:cNvSpPr/>
      </xdr:nvSpPr>
      <xdr:spPr>
        <a:xfrm>
          <a:off x="8699500" y="7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41852</xdr:rowOff>
    </xdr:from>
    <xdr:to>
      <xdr:col>50</xdr:col>
      <xdr:colOff>114300</xdr:colOff>
      <xdr:row>41</xdr:row>
      <xdr:rowOff>47739</xdr:rowOff>
    </xdr:to>
    <xdr:cxnSp macro="">
      <xdr:nvCxnSpPr>
        <xdr:cNvPr id="134" name="直線コネクタ 133"/>
        <xdr:cNvCxnSpPr/>
      </xdr:nvCxnSpPr>
      <xdr:spPr>
        <a:xfrm flipV="1">
          <a:off x="8750300" y="7071302"/>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1912</xdr:rowOff>
    </xdr:from>
    <xdr:to>
      <xdr:col>41</xdr:col>
      <xdr:colOff>101600</xdr:colOff>
      <xdr:row>41</xdr:row>
      <xdr:rowOff>103512</xdr:rowOff>
    </xdr:to>
    <xdr:sp macro="" textlink="">
      <xdr:nvSpPr>
        <xdr:cNvPr id="135" name="楕円 134"/>
        <xdr:cNvSpPr/>
      </xdr:nvSpPr>
      <xdr:spPr>
        <a:xfrm>
          <a:off x="7810500" y="70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47739</xdr:rowOff>
    </xdr:from>
    <xdr:to>
      <xdr:col>45</xdr:col>
      <xdr:colOff>177800</xdr:colOff>
      <xdr:row>41</xdr:row>
      <xdr:rowOff>52712</xdr:rowOff>
    </xdr:to>
    <xdr:cxnSp macro="">
      <xdr:nvCxnSpPr>
        <xdr:cNvPr id="136" name="直線コネクタ 135"/>
        <xdr:cNvCxnSpPr/>
      </xdr:nvCxnSpPr>
      <xdr:spPr>
        <a:xfrm flipV="1">
          <a:off x="7861300" y="7077189"/>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6541</xdr:rowOff>
    </xdr:from>
    <xdr:to>
      <xdr:col>36</xdr:col>
      <xdr:colOff>165100</xdr:colOff>
      <xdr:row>41</xdr:row>
      <xdr:rowOff>108141</xdr:rowOff>
    </xdr:to>
    <xdr:sp macro="" textlink="">
      <xdr:nvSpPr>
        <xdr:cNvPr id="137" name="楕円 136"/>
        <xdr:cNvSpPr/>
      </xdr:nvSpPr>
      <xdr:spPr>
        <a:xfrm>
          <a:off x="6921500" y="70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52712</xdr:rowOff>
    </xdr:from>
    <xdr:to>
      <xdr:col>41</xdr:col>
      <xdr:colOff>50800</xdr:colOff>
      <xdr:row>41</xdr:row>
      <xdr:rowOff>57341</xdr:rowOff>
    </xdr:to>
    <xdr:cxnSp macro="">
      <xdr:nvCxnSpPr>
        <xdr:cNvPr id="138" name="直線コネクタ 137"/>
        <xdr:cNvCxnSpPr/>
      </xdr:nvCxnSpPr>
      <xdr:spPr>
        <a:xfrm flipV="1">
          <a:off x="6972300" y="708216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9"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40"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41"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42"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83779</xdr:rowOff>
    </xdr:from>
    <xdr:ext cx="469744" cy="259045"/>
    <xdr:sp macro="" textlink="">
      <xdr:nvSpPr>
        <xdr:cNvPr id="143" name="n_1mainValue【道路】&#10;一人当たり延長"/>
        <xdr:cNvSpPr txBox="1"/>
      </xdr:nvSpPr>
      <xdr:spPr>
        <a:xfrm>
          <a:off x="9391727" y="71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89666</xdr:rowOff>
    </xdr:from>
    <xdr:ext cx="469744" cy="259045"/>
    <xdr:sp macro="" textlink="">
      <xdr:nvSpPr>
        <xdr:cNvPr id="144" name="n_2mainValue【道路】&#10;一人当たり延長"/>
        <xdr:cNvSpPr txBox="1"/>
      </xdr:nvSpPr>
      <xdr:spPr>
        <a:xfrm>
          <a:off x="8515427" y="7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94639</xdr:rowOff>
    </xdr:from>
    <xdr:ext cx="469744" cy="259045"/>
    <xdr:sp macro="" textlink="">
      <xdr:nvSpPr>
        <xdr:cNvPr id="145" name="n_3mainValue【道路】&#10;一人当たり延長"/>
        <xdr:cNvSpPr txBox="1"/>
      </xdr:nvSpPr>
      <xdr:spPr>
        <a:xfrm>
          <a:off x="7626427" y="71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99268</xdr:rowOff>
    </xdr:from>
    <xdr:ext cx="469744" cy="259045"/>
    <xdr:sp macro="" textlink="">
      <xdr:nvSpPr>
        <xdr:cNvPr id="146" name="n_4mainValue【道路】&#10;一人当たり延長"/>
        <xdr:cNvSpPr txBox="1"/>
      </xdr:nvSpPr>
      <xdr:spPr>
        <a:xfrm>
          <a:off x="6737427" y="71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9" name="フローチャート: 判断 17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61214</xdr:rowOff>
    </xdr:from>
    <xdr:to>
      <xdr:col>24</xdr:col>
      <xdr:colOff>114300</xdr:colOff>
      <xdr:row>61</xdr:row>
      <xdr:rowOff>162814</xdr:rowOff>
    </xdr:to>
    <xdr:sp macro="" textlink="">
      <xdr:nvSpPr>
        <xdr:cNvPr id="185" name="楕円 184"/>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39641</xdr:rowOff>
    </xdr:from>
    <xdr:ext cx="405111" cy="259045"/>
    <xdr:sp macro="" textlink="">
      <xdr:nvSpPr>
        <xdr:cNvPr id="186" name="【橋りょう・トンネル】&#10;有形固定資産減価償却率該当値テキスト"/>
        <xdr:cNvSpPr txBox="1"/>
      </xdr:nvSpPr>
      <xdr:spPr>
        <a:xfrm>
          <a:off x="46736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20066</xdr:rowOff>
    </xdr:from>
    <xdr:to>
      <xdr:col>20</xdr:col>
      <xdr:colOff>38100</xdr:colOff>
      <xdr:row>61</xdr:row>
      <xdr:rowOff>121666</xdr:rowOff>
    </xdr:to>
    <xdr:sp macro="" textlink="">
      <xdr:nvSpPr>
        <xdr:cNvPr id="187" name="楕円 186"/>
        <xdr:cNvSpPr/>
      </xdr:nvSpPr>
      <xdr:spPr>
        <a:xfrm>
          <a:off x="3746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70866</xdr:rowOff>
    </xdr:from>
    <xdr:to>
      <xdr:col>24</xdr:col>
      <xdr:colOff>63500</xdr:colOff>
      <xdr:row>61</xdr:row>
      <xdr:rowOff>112014</xdr:rowOff>
    </xdr:to>
    <xdr:cxnSp macro="">
      <xdr:nvCxnSpPr>
        <xdr:cNvPr id="188" name="直線コネクタ 187"/>
        <xdr:cNvCxnSpPr/>
      </xdr:nvCxnSpPr>
      <xdr:spPr>
        <a:xfrm>
          <a:off x="3797300" y="105293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127508</xdr:rowOff>
    </xdr:from>
    <xdr:to>
      <xdr:col>15</xdr:col>
      <xdr:colOff>101600</xdr:colOff>
      <xdr:row>61</xdr:row>
      <xdr:rowOff>57658</xdr:rowOff>
    </xdr:to>
    <xdr:sp macro="" textlink="">
      <xdr:nvSpPr>
        <xdr:cNvPr id="189" name="楕円 188"/>
        <xdr:cNvSpPr/>
      </xdr:nvSpPr>
      <xdr:spPr>
        <a:xfrm>
          <a:off x="2857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xdr:rowOff>
    </xdr:from>
    <xdr:to>
      <xdr:col>19</xdr:col>
      <xdr:colOff>177800</xdr:colOff>
      <xdr:row>61</xdr:row>
      <xdr:rowOff>70866</xdr:rowOff>
    </xdr:to>
    <xdr:cxnSp macro="">
      <xdr:nvCxnSpPr>
        <xdr:cNvPr id="190" name="直線コネクタ 189"/>
        <xdr:cNvCxnSpPr/>
      </xdr:nvCxnSpPr>
      <xdr:spPr>
        <a:xfrm>
          <a:off x="2908300" y="10465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72644</xdr:rowOff>
    </xdr:from>
    <xdr:to>
      <xdr:col>10</xdr:col>
      <xdr:colOff>165100</xdr:colOff>
      <xdr:row>61</xdr:row>
      <xdr:rowOff>2794</xdr:rowOff>
    </xdr:to>
    <xdr:sp macro="" textlink="">
      <xdr:nvSpPr>
        <xdr:cNvPr id="191" name="楕円 190"/>
        <xdr:cNvSpPr/>
      </xdr:nvSpPr>
      <xdr:spPr>
        <a:xfrm>
          <a:off x="1968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123444</xdr:rowOff>
    </xdr:from>
    <xdr:to>
      <xdr:col>15</xdr:col>
      <xdr:colOff>50800</xdr:colOff>
      <xdr:row>61</xdr:row>
      <xdr:rowOff>6858</xdr:rowOff>
    </xdr:to>
    <xdr:cxnSp macro="">
      <xdr:nvCxnSpPr>
        <xdr:cNvPr id="192" name="直線コネクタ 191"/>
        <xdr:cNvCxnSpPr/>
      </xdr:nvCxnSpPr>
      <xdr:spPr>
        <a:xfrm>
          <a:off x="2019300" y="10410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xdr:rowOff>
    </xdr:from>
    <xdr:to>
      <xdr:col>6</xdr:col>
      <xdr:colOff>38100</xdr:colOff>
      <xdr:row>60</xdr:row>
      <xdr:rowOff>114808</xdr:rowOff>
    </xdr:to>
    <xdr:sp macro="" textlink="">
      <xdr:nvSpPr>
        <xdr:cNvPr id="193" name="楕円 192"/>
        <xdr:cNvSpPr/>
      </xdr:nvSpPr>
      <xdr:spPr>
        <a:xfrm>
          <a:off x="107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64008</xdr:rowOff>
    </xdr:from>
    <xdr:to>
      <xdr:col>10</xdr:col>
      <xdr:colOff>114300</xdr:colOff>
      <xdr:row>60</xdr:row>
      <xdr:rowOff>123444</xdr:rowOff>
    </xdr:to>
    <xdr:cxnSp macro="">
      <xdr:nvCxnSpPr>
        <xdr:cNvPr id="194" name="直線コネクタ 193"/>
        <xdr:cNvCxnSpPr/>
      </xdr:nvCxnSpPr>
      <xdr:spPr>
        <a:xfrm>
          <a:off x="1130300" y="10351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133621</xdr:rowOff>
    </xdr:from>
    <xdr:ext cx="405111" cy="259045"/>
    <xdr:sp macro="" textlink="">
      <xdr:nvSpPr>
        <xdr:cNvPr id="195" name="n_1aveValue【橋りょう・トンネル】&#10;有形固定資産減価償却率"/>
        <xdr:cNvSpPr txBox="1"/>
      </xdr:nvSpPr>
      <xdr:spPr>
        <a:xfrm>
          <a:off x="3582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96"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97"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151655</xdr:rowOff>
    </xdr:from>
    <xdr:ext cx="405111" cy="259045"/>
    <xdr:sp macro="" textlink="">
      <xdr:nvSpPr>
        <xdr:cNvPr id="198" name="n_4aveValue【橋りょう・トンネル】&#10;有形固定資産減価償却率"/>
        <xdr:cNvSpPr txBox="1"/>
      </xdr:nvSpPr>
      <xdr:spPr>
        <a:xfrm>
          <a:off x="927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112793</xdr:rowOff>
    </xdr:from>
    <xdr:ext cx="405111" cy="259045"/>
    <xdr:sp macro="" textlink="">
      <xdr:nvSpPr>
        <xdr:cNvPr id="199" name="n_1mainValue【橋りょう・トンネル】&#10;有形固定資産減価償却率"/>
        <xdr:cNvSpPr txBox="1"/>
      </xdr:nvSpPr>
      <xdr:spPr>
        <a:xfrm>
          <a:off x="35820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200" name="n_2mainValue【橋りょう・トンネル】&#10;有形固定資産減価償却率"/>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19321</xdr:rowOff>
    </xdr:from>
    <xdr:ext cx="405111" cy="259045"/>
    <xdr:sp macro="" textlink="">
      <xdr:nvSpPr>
        <xdr:cNvPr id="201" name="n_3mainValue【橋りょう・トンネル】&#10;有形固定資産減価償却率"/>
        <xdr:cNvSpPr txBox="1"/>
      </xdr:nvSpPr>
      <xdr:spPr>
        <a:xfrm>
          <a:off x="181674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131335</xdr:rowOff>
    </xdr:from>
    <xdr:ext cx="405111" cy="259045"/>
    <xdr:sp macro="" textlink="">
      <xdr:nvSpPr>
        <xdr:cNvPr id="202" name="n_4mainValue【橋りょう・トンネル】&#10;有形固定資産減価償却率"/>
        <xdr:cNvSpPr txBox="1"/>
      </xdr:nvSpPr>
      <xdr:spPr>
        <a:xfrm>
          <a:off x="927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9"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34" name="フローチャート: 判断 233"/>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2236</xdr:rowOff>
    </xdr:from>
    <xdr:to>
      <xdr:col>55</xdr:col>
      <xdr:colOff>50800</xdr:colOff>
      <xdr:row>60</xdr:row>
      <xdr:rowOff>103836</xdr:rowOff>
    </xdr:to>
    <xdr:sp macro="" textlink="">
      <xdr:nvSpPr>
        <xdr:cNvPr id="240" name="楕円 239"/>
        <xdr:cNvSpPr/>
      </xdr:nvSpPr>
      <xdr:spPr>
        <a:xfrm>
          <a:off x="104267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25113</xdr:rowOff>
    </xdr:from>
    <xdr:ext cx="599010" cy="259045"/>
    <xdr:sp macro="" textlink="">
      <xdr:nvSpPr>
        <xdr:cNvPr id="241" name="【橋りょう・トンネル】&#10;一人当たり有形固定資産（償却資産）額該当値テキスト"/>
        <xdr:cNvSpPr txBox="1"/>
      </xdr:nvSpPr>
      <xdr:spPr>
        <a:xfrm>
          <a:off x="10515600" y="1014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14438</xdr:rowOff>
    </xdr:from>
    <xdr:to>
      <xdr:col>50</xdr:col>
      <xdr:colOff>165100</xdr:colOff>
      <xdr:row>60</xdr:row>
      <xdr:rowOff>116038</xdr:rowOff>
    </xdr:to>
    <xdr:sp macro="" textlink="">
      <xdr:nvSpPr>
        <xdr:cNvPr id="242" name="楕円 241"/>
        <xdr:cNvSpPr/>
      </xdr:nvSpPr>
      <xdr:spPr>
        <a:xfrm>
          <a:off x="9588500" y="10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53036</xdr:rowOff>
    </xdr:from>
    <xdr:to>
      <xdr:col>55</xdr:col>
      <xdr:colOff>0</xdr:colOff>
      <xdr:row>60</xdr:row>
      <xdr:rowOff>65238</xdr:rowOff>
    </xdr:to>
    <xdr:cxnSp macro="">
      <xdr:nvCxnSpPr>
        <xdr:cNvPr id="243" name="直線コネクタ 242"/>
        <xdr:cNvCxnSpPr/>
      </xdr:nvCxnSpPr>
      <xdr:spPr>
        <a:xfrm flipV="1">
          <a:off x="9639300" y="10340036"/>
          <a:ext cx="8382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23230</xdr:rowOff>
    </xdr:from>
    <xdr:to>
      <xdr:col>46</xdr:col>
      <xdr:colOff>38100</xdr:colOff>
      <xdr:row>60</xdr:row>
      <xdr:rowOff>124830</xdr:rowOff>
    </xdr:to>
    <xdr:sp macro="" textlink="">
      <xdr:nvSpPr>
        <xdr:cNvPr id="244" name="楕円 243"/>
        <xdr:cNvSpPr/>
      </xdr:nvSpPr>
      <xdr:spPr>
        <a:xfrm>
          <a:off x="86995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65238</xdr:rowOff>
    </xdr:from>
    <xdr:to>
      <xdr:col>50</xdr:col>
      <xdr:colOff>114300</xdr:colOff>
      <xdr:row>60</xdr:row>
      <xdr:rowOff>74030</xdr:rowOff>
    </xdr:to>
    <xdr:cxnSp macro="">
      <xdr:nvCxnSpPr>
        <xdr:cNvPr id="245" name="直線コネクタ 244"/>
        <xdr:cNvCxnSpPr/>
      </xdr:nvCxnSpPr>
      <xdr:spPr>
        <a:xfrm flipV="1">
          <a:off x="8750300" y="10352238"/>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32374</xdr:rowOff>
    </xdr:from>
    <xdr:to>
      <xdr:col>41</xdr:col>
      <xdr:colOff>101600</xdr:colOff>
      <xdr:row>60</xdr:row>
      <xdr:rowOff>133974</xdr:rowOff>
    </xdr:to>
    <xdr:sp macro="" textlink="">
      <xdr:nvSpPr>
        <xdr:cNvPr id="246" name="楕円 245"/>
        <xdr:cNvSpPr/>
      </xdr:nvSpPr>
      <xdr:spPr>
        <a:xfrm>
          <a:off x="7810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74030</xdr:rowOff>
    </xdr:from>
    <xdr:to>
      <xdr:col>45</xdr:col>
      <xdr:colOff>177800</xdr:colOff>
      <xdr:row>60</xdr:row>
      <xdr:rowOff>83174</xdr:rowOff>
    </xdr:to>
    <xdr:cxnSp macro="">
      <xdr:nvCxnSpPr>
        <xdr:cNvPr id="247" name="直線コネクタ 246"/>
        <xdr:cNvCxnSpPr/>
      </xdr:nvCxnSpPr>
      <xdr:spPr>
        <a:xfrm flipV="1">
          <a:off x="7861300" y="10361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41326</xdr:rowOff>
    </xdr:from>
    <xdr:to>
      <xdr:col>36</xdr:col>
      <xdr:colOff>165100</xdr:colOff>
      <xdr:row>60</xdr:row>
      <xdr:rowOff>142926</xdr:rowOff>
    </xdr:to>
    <xdr:sp macro="" textlink="">
      <xdr:nvSpPr>
        <xdr:cNvPr id="248" name="楕円 247"/>
        <xdr:cNvSpPr/>
      </xdr:nvSpPr>
      <xdr:spPr>
        <a:xfrm>
          <a:off x="6921500" y="10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83174</xdr:rowOff>
    </xdr:from>
    <xdr:to>
      <xdr:col>41</xdr:col>
      <xdr:colOff>50800</xdr:colOff>
      <xdr:row>60</xdr:row>
      <xdr:rowOff>92126</xdr:rowOff>
    </xdr:to>
    <xdr:cxnSp macro="">
      <xdr:nvCxnSpPr>
        <xdr:cNvPr id="249" name="直線コネクタ 248"/>
        <xdr:cNvCxnSpPr/>
      </xdr:nvCxnSpPr>
      <xdr:spPr>
        <a:xfrm flipV="1">
          <a:off x="6972300" y="1037017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50"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51"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52"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53"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132565</xdr:rowOff>
    </xdr:from>
    <xdr:ext cx="599010" cy="259045"/>
    <xdr:sp macro="" textlink="">
      <xdr:nvSpPr>
        <xdr:cNvPr id="254" name="n_1mainValue【橋りょう・トンネル】&#10;一人当たり有形固定資産（償却資産）額"/>
        <xdr:cNvSpPr txBox="1"/>
      </xdr:nvSpPr>
      <xdr:spPr>
        <a:xfrm>
          <a:off x="9327095" y="1007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141357</xdr:rowOff>
    </xdr:from>
    <xdr:ext cx="599010" cy="259045"/>
    <xdr:sp macro="" textlink="">
      <xdr:nvSpPr>
        <xdr:cNvPr id="255" name="n_2mainValue【橋りょう・トンネル】&#10;一人当たり有形固定資産（償却資産）額"/>
        <xdr:cNvSpPr txBox="1"/>
      </xdr:nvSpPr>
      <xdr:spPr>
        <a:xfrm>
          <a:off x="8450795" y="100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150501</xdr:rowOff>
    </xdr:from>
    <xdr:ext cx="599010" cy="259045"/>
    <xdr:sp macro="" textlink="">
      <xdr:nvSpPr>
        <xdr:cNvPr id="256" name="n_3mainValue【橋りょう・トンネル】&#10;一人当たり有形固定資産（償却資産）額"/>
        <xdr:cNvSpPr txBox="1"/>
      </xdr:nvSpPr>
      <xdr:spPr>
        <a:xfrm>
          <a:off x="7561795" y="100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134053</xdr:rowOff>
    </xdr:from>
    <xdr:ext cx="599010" cy="259045"/>
    <xdr:sp macro="" textlink="">
      <xdr:nvSpPr>
        <xdr:cNvPr id="257" name="n_4mainValue【橋りょう・トンネル】&#10;一人当たり有形固定資産（償却資産）額"/>
        <xdr:cNvSpPr txBox="1"/>
      </xdr:nvSpPr>
      <xdr:spPr>
        <a:xfrm>
          <a:off x="6672795" y="104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91820</xdr:rowOff>
    </xdr:from>
    <xdr:ext cx="405111" cy="259045"/>
    <xdr:sp macro="" textlink="">
      <xdr:nvSpPr>
        <xdr:cNvPr id="289" name="【公営住宅】&#10;有形固定資産減価償却率平均値テキスト"/>
        <xdr:cNvSpPr txBox="1"/>
      </xdr:nvSpPr>
      <xdr:spPr>
        <a:xfrm>
          <a:off x="4673600" y="1397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94" name="フローチャート: 判断 293"/>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0" name="楕円 299"/>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1" name="【公営住宅】&#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162016</xdr:rowOff>
    </xdr:from>
    <xdr:to>
      <xdr:col>20</xdr:col>
      <xdr:colOff>38100</xdr:colOff>
      <xdr:row>84</xdr:row>
      <xdr:rowOff>92166</xdr:rowOff>
    </xdr:to>
    <xdr:sp macro="" textlink="">
      <xdr:nvSpPr>
        <xdr:cNvPr id="302" name="楕円 301"/>
        <xdr:cNvSpPr/>
      </xdr:nvSpPr>
      <xdr:spPr>
        <a:xfrm>
          <a:off x="3746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41366</xdr:rowOff>
    </xdr:from>
    <xdr:to>
      <xdr:col>24</xdr:col>
      <xdr:colOff>63500</xdr:colOff>
      <xdr:row>84</xdr:row>
      <xdr:rowOff>87086</xdr:rowOff>
    </xdr:to>
    <xdr:cxnSp macro="">
      <xdr:nvCxnSpPr>
        <xdr:cNvPr id="303" name="直線コネクタ 302"/>
        <xdr:cNvCxnSpPr/>
      </xdr:nvCxnSpPr>
      <xdr:spPr>
        <a:xfrm>
          <a:off x="3797300" y="144431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04" name="楕円 303"/>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41366</xdr:rowOff>
    </xdr:to>
    <xdr:cxnSp macro="">
      <xdr:nvCxnSpPr>
        <xdr:cNvPr id="305" name="直線コネクタ 304"/>
        <xdr:cNvCxnSpPr/>
      </xdr:nvCxnSpPr>
      <xdr:spPr>
        <a:xfrm>
          <a:off x="2908300" y="14400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6" name="楕円 305"/>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170362</xdr:rowOff>
    </xdr:to>
    <xdr:cxnSp macro="">
      <xdr:nvCxnSpPr>
        <xdr:cNvPr id="307" name="直線コネクタ 306"/>
        <xdr:cNvCxnSpPr/>
      </xdr:nvCxnSpPr>
      <xdr:spPr>
        <a:xfrm>
          <a:off x="2019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08" name="楕円 307"/>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118111</xdr:rowOff>
    </xdr:to>
    <xdr:cxnSp macro="">
      <xdr:nvCxnSpPr>
        <xdr:cNvPr id="309" name="直線コネクタ 308"/>
        <xdr:cNvCxnSpPr/>
      </xdr:nvCxnSpPr>
      <xdr:spPr>
        <a:xfrm>
          <a:off x="1130300" y="142962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310"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1"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312"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13"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83293</xdr:rowOff>
    </xdr:from>
    <xdr:ext cx="405111" cy="259045"/>
    <xdr:sp macro="" textlink="">
      <xdr:nvSpPr>
        <xdr:cNvPr id="314" name="n_1mainValue【公営住宅】&#10;有形固定資産減価償却率"/>
        <xdr:cNvSpPr txBox="1"/>
      </xdr:nvSpPr>
      <xdr:spPr>
        <a:xfrm>
          <a:off x="3582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5" name="n_2mainValue【公営住宅】&#10;有形固定資産減価償却率"/>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6"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17" name="n_4mainValue【公営住宅】&#10;有形固定資産減価償却率"/>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47"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168275</xdr:rowOff>
    </xdr:from>
    <xdr:to>
      <xdr:col>55</xdr:col>
      <xdr:colOff>50800</xdr:colOff>
      <xdr:row>80</xdr:row>
      <xdr:rowOff>98425</xdr:rowOff>
    </xdr:to>
    <xdr:sp macro="" textlink="">
      <xdr:nvSpPr>
        <xdr:cNvPr id="358" name="楕円 357"/>
        <xdr:cNvSpPr/>
      </xdr:nvSpPr>
      <xdr:spPr>
        <a:xfrm>
          <a:off x="10426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19702</xdr:rowOff>
    </xdr:from>
    <xdr:ext cx="469744" cy="259045"/>
    <xdr:sp macro="" textlink="">
      <xdr:nvSpPr>
        <xdr:cNvPr id="359" name="【公営住宅】&#10;一人当たり面積該当値テキスト"/>
        <xdr:cNvSpPr txBox="1"/>
      </xdr:nvSpPr>
      <xdr:spPr>
        <a:xfrm>
          <a:off x="10515600"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17780</xdr:rowOff>
    </xdr:from>
    <xdr:to>
      <xdr:col>50</xdr:col>
      <xdr:colOff>165100</xdr:colOff>
      <xdr:row>80</xdr:row>
      <xdr:rowOff>119380</xdr:rowOff>
    </xdr:to>
    <xdr:sp macro="" textlink="">
      <xdr:nvSpPr>
        <xdr:cNvPr id="360" name="楕円 359"/>
        <xdr:cNvSpPr/>
      </xdr:nvSpPr>
      <xdr:spPr>
        <a:xfrm>
          <a:off x="958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47625</xdr:rowOff>
    </xdr:from>
    <xdr:to>
      <xdr:col>55</xdr:col>
      <xdr:colOff>0</xdr:colOff>
      <xdr:row>80</xdr:row>
      <xdr:rowOff>68580</xdr:rowOff>
    </xdr:to>
    <xdr:cxnSp macro="">
      <xdr:nvCxnSpPr>
        <xdr:cNvPr id="361" name="直線コネクタ 360"/>
        <xdr:cNvCxnSpPr/>
      </xdr:nvCxnSpPr>
      <xdr:spPr>
        <a:xfrm flipV="1">
          <a:off x="9639300" y="137636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29211</xdr:rowOff>
    </xdr:from>
    <xdr:to>
      <xdr:col>46</xdr:col>
      <xdr:colOff>38100</xdr:colOff>
      <xdr:row>80</xdr:row>
      <xdr:rowOff>130811</xdr:rowOff>
    </xdr:to>
    <xdr:sp macro="" textlink="">
      <xdr:nvSpPr>
        <xdr:cNvPr id="362" name="楕円 361"/>
        <xdr:cNvSpPr/>
      </xdr:nvSpPr>
      <xdr:spPr>
        <a:xfrm>
          <a:off x="869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68580</xdr:rowOff>
    </xdr:from>
    <xdr:to>
      <xdr:col>50</xdr:col>
      <xdr:colOff>114300</xdr:colOff>
      <xdr:row>80</xdr:row>
      <xdr:rowOff>80011</xdr:rowOff>
    </xdr:to>
    <xdr:cxnSp macro="">
      <xdr:nvCxnSpPr>
        <xdr:cNvPr id="363" name="直線コネクタ 362"/>
        <xdr:cNvCxnSpPr/>
      </xdr:nvCxnSpPr>
      <xdr:spPr>
        <a:xfrm flipV="1">
          <a:off x="8750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17780</xdr:rowOff>
    </xdr:from>
    <xdr:to>
      <xdr:col>41</xdr:col>
      <xdr:colOff>101600</xdr:colOff>
      <xdr:row>80</xdr:row>
      <xdr:rowOff>119380</xdr:rowOff>
    </xdr:to>
    <xdr:sp macro="" textlink="">
      <xdr:nvSpPr>
        <xdr:cNvPr id="364" name="楕円 363"/>
        <xdr:cNvSpPr/>
      </xdr:nvSpPr>
      <xdr:spPr>
        <a:xfrm>
          <a:off x="781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80011</xdr:rowOff>
    </xdr:to>
    <xdr:cxnSp macro="">
      <xdr:nvCxnSpPr>
        <xdr:cNvPr id="365" name="直線コネクタ 364"/>
        <xdr:cNvCxnSpPr/>
      </xdr:nvCxnSpPr>
      <xdr:spPr>
        <a:xfrm>
          <a:off x="7861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27305</xdr:rowOff>
    </xdr:from>
    <xdr:to>
      <xdr:col>36</xdr:col>
      <xdr:colOff>165100</xdr:colOff>
      <xdr:row>80</xdr:row>
      <xdr:rowOff>128905</xdr:rowOff>
    </xdr:to>
    <xdr:sp macro="" textlink="">
      <xdr:nvSpPr>
        <xdr:cNvPr id="366" name="楕円 365"/>
        <xdr:cNvSpPr/>
      </xdr:nvSpPr>
      <xdr:spPr>
        <a:xfrm>
          <a:off x="6921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68580</xdr:rowOff>
    </xdr:from>
    <xdr:to>
      <xdr:col>41</xdr:col>
      <xdr:colOff>50800</xdr:colOff>
      <xdr:row>80</xdr:row>
      <xdr:rowOff>78105</xdr:rowOff>
    </xdr:to>
    <xdr:cxnSp macro="">
      <xdr:nvCxnSpPr>
        <xdr:cNvPr id="367" name="直線コネクタ 366"/>
        <xdr:cNvCxnSpPr/>
      </xdr:nvCxnSpPr>
      <xdr:spPr>
        <a:xfrm flipV="1">
          <a:off x="6972300" y="13784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30497</xdr:rowOff>
    </xdr:from>
    <xdr:ext cx="469744" cy="259045"/>
    <xdr:sp macro="" textlink="">
      <xdr:nvSpPr>
        <xdr:cNvPr id="368" name="n_1aveValue【公営住宅】&#10;一人当たり面積"/>
        <xdr:cNvSpPr txBox="1"/>
      </xdr:nvSpPr>
      <xdr:spPr>
        <a:xfrm>
          <a:off x="9391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36213</xdr:rowOff>
    </xdr:from>
    <xdr:ext cx="469744" cy="259045"/>
    <xdr:sp macro="" textlink="">
      <xdr:nvSpPr>
        <xdr:cNvPr id="369" name="n_2aveValue【公営住宅】&#10;一人当たり面積"/>
        <xdr:cNvSpPr txBox="1"/>
      </xdr:nvSpPr>
      <xdr:spPr>
        <a:xfrm>
          <a:off x="85154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125747</xdr:rowOff>
    </xdr:from>
    <xdr:ext cx="469744" cy="259045"/>
    <xdr:sp macro="" textlink="">
      <xdr:nvSpPr>
        <xdr:cNvPr id="370" name="n_3aveValue【公営住宅】&#10;一人当たり面積"/>
        <xdr:cNvSpPr txBox="1"/>
      </xdr:nvSpPr>
      <xdr:spPr>
        <a:xfrm>
          <a:off x="7626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1922</xdr:rowOff>
    </xdr:from>
    <xdr:ext cx="469744" cy="259045"/>
    <xdr:sp macro="" textlink="">
      <xdr:nvSpPr>
        <xdr:cNvPr id="371" name="n_4aveValue【公営住宅】&#10;一人当たり面積"/>
        <xdr:cNvSpPr txBox="1"/>
      </xdr:nvSpPr>
      <xdr:spPr>
        <a:xfrm>
          <a:off x="6737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135907</xdr:rowOff>
    </xdr:from>
    <xdr:ext cx="469744" cy="259045"/>
    <xdr:sp macro="" textlink="">
      <xdr:nvSpPr>
        <xdr:cNvPr id="372" name="n_1mainValue【公営住宅】&#10;一人当たり面積"/>
        <xdr:cNvSpPr txBox="1"/>
      </xdr:nvSpPr>
      <xdr:spPr>
        <a:xfrm>
          <a:off x="9391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147338</xdr:rowOff>
    </xdr:from>
    <xdr:ext cx="469744" cy="259045"/>
    <xdr:sp macro="" textlink="">
      <xdr:nvSpPr>
        <xdr:cNvPr id="373" name="n_2mainValue【公営住宅】&#10;一人当たり面積"/>
        <xdr:cNvSpPr txBox="1"/>
      </xdr:nvSpPr>
      <xdr:spPr>
        <a:xfrm>
          <a:off x="85154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135907</xdr:rowOff>
    </xdr:from>
    <xdr:ext cx="469744" cy="259045"/>
    <xdr:sp macro="" textlink="">
      <xdr:nvSpPr>
        <xdr:cNvPr id="374" name="n_3mainValue【公営住宅】&#10;一人当たり面積"/>
        <xdr:cNvSpPr txBox="1"/>
      </xdr:nvSpPr>
      <xdr:spPr>
        <a:xfrm>
          <a:off x="7626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145432</xdr:rowOff>
    </xdr:from>
    <xdr:ext cx="469744" cy="259045"/>
    <xdr:sp macro="" textlink="">
      <xdr:nvSpPr>
        <xdr:cNvPr id="375" name="n_4mainValue【公営住宅】&#10;一人当たり面積"/>
        <xdr:cNvSpPr txBox="1"/>
      </xdr:nvSpPr>
      <xdr:spPr>
        <a:xfrm>
          <a:off x="6737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20955</xdr:rowOff>
    </xdr:from>
    <xdr:to>
      <xdr:col>24</xdr:col>
      <xdr:colOff>62865</xdr:colOff>
      <xdr:row>107</xdr:row>
      <xdr:rowOff>91439</xdr:rowOff>
    </xdr:to>
    <xdr:cxnSp macro="">
      <xdr:nvCxnSpPr>
        <xdr:cNvPr id="399" name="直線コネクタ 398"/>
        <xdr:cNvCxnSpPr/>
      </xdr:nvCxnSpPr>
      <xdr:spPr>
        <a:xfrm flipV="1">
          <a:off x="4634865" y="17337405"/>
          <a:ext cx="0" cy="109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95266</xdr:rowOff>
    </xdr:from>
    <xdr:ext cx="405111" cy="259045"/>
    <xdr:sp macro="" textlink="">
      <xdr:nvSpPr>
        <xdr:cNvPr id="400" name="【港湾・漁港】&#10;有形固定資産減価償却率最小値テキスト"/>
        <xdr:cNvSpPr txBox="1"/>
      </xdr:nvSpPr>
      <xdr:spPr>
        <a:xfrm>
          <a:off x="4673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91439</xdr:rowOff>
    </xdr:from>
    <xdr:to>
      <xdr:col>24</xdr:col>
      <xdr:colOff>152400</xdr:colOff>
      <xdr:row>107</xdr:row>
      <xdr:rowOff>91439</xdr:rowOff>
    </xdr:to>
    <xdr:cxnSp macro="">
      <xdr:nvCxnSpPr>
        <xdr:cNvPr id="401" name="直線コネクタ 400"/>
        <xdr:cNvCxnSpPr/>
      </xdr:nvCxnSpPr>
      <xdr:spPr>
        <a:xfrm>
          <a:off x="4546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139082</xdr:rowOff>
    </xdr:from>
    <xdr:ext cx="405111" cy="259045"/>
    <xdr:sp macro="" textlink="">
      <xdr:nvSpPr>
        <xdr:cNvPr id="402" name="【港湾・漁港】&#10;有形固定資産減価償却率最大値テキスト"/>
        <xdr:cNvSpPr txBox="1"/>
      </xdr:nvSpPr>
      <xdr:spPr>
        <a:xfrm>
          <a:off x="4673600"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20955</xdr:rowOff>
    </xdr:from>
    <xdr:to>
      <xdr:col>24</xdr:col>
      <xdr:colOff>152400</xdr:colOff>
      <xdr:row>101</xdr:row>
      <xdr:rowOff>20955</xdr:rowOff>
    </xdr:to>
    <xdr:cxnSp macro="">
      <xdr:nvCxnSpPr>
        <xdr:cNvPr id="403" name="直線コネクタ 402"/>
        <xdr:cNvCxnSpPr/>
      </xdr:nvCxnSpPr>
      <xdr:spPr>
        <a:xfrm>
          <a:off x="4546600" y="173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81932</xdr:rowOff>
    </xdr:from>
    <xdr:ext cx="405111" cy="259045"/>
    <xdr:sp macro="" textlink="">
      <xdr:nvSpPr>
        <xdr:cNvPr id="404" name="【港湾・漁港】&#10;有形固定資産減価償却率平均値テキスト"/>
        <xdr:cNvSpPr txBox="1"/>
      </xdr:nvSpPr>
      <xdr:spPr>
        <a:xfrm>
          <a:off x="4673600" y="1825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103505</xdr:rowOff>
    </xdr:from>
    <xdr:to>
      <xdr:col>24</xdr:col>
      <xdr:colOff>114300</xdr:colOff>
      <xdr:row>107</xdr:row>
      <xdr:rowOff>33655</xdr:rowOff>
    </xdr:to>
    <xdr:sp macro="" textlink="">
      <xdr:nvSpPr>
        <xdr:cNvPr id="405" name="フローチャート: 判断 404"/>
        <xdr:cNvSpPr/>
      </xdr:nvSpPr>
      <xdr:spPr>
        <a:xfrm>
          <a:off x="4584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84455</xdr:rowOff>
    </xdr:from>
    <xdr:to>
      <xdr:col>20</xdr:col>
      <xdr:colOff>38100</xdr:colOff>
      <xdr:row>107</xdr:row>
      <xdr:rowOff>14605</xdr:rowOff>
    </xdr:to>
    <xdr:sp macro="" textlink="">
      <xdr:nvSpPr>
        <xdr:cNvPr id="406" name="フローチャート: 判断 405"/>
        <xdr:cNvSpPr/>
      </xdr:nvSpPr>
      <xdr:spPr>
        <a:xfrm>
          <a:off x="3746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07" name="フローチャート: 判断 406"/>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08" name="フローチャート: 判断 407"/>
        <xdr:cNvSpPr/>
      </xdr:nvSpPr>
      <xdr:spPr>
        <a:xfrm>
          <a:off x="1968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141605</xdr:rowOff>
    </xdr:from>
    <xdr:to>
      <xdr:col>24</xdr:col>
      <xdr:colOff>114300</xdr:colOff>
      <xdr:row>101</xdr:row>
      <xdr:rowOff>71755</xdr:rowOff>
    </xdr:to>
    <xdr:sp macro="" textlink="">
      <xdr:nvSpPr>
        <xdr:cNvPr id="415" name="楕円 414"/>
        <xdr:cNvSpPr/>
      </xdr:nvSpPr>
      <xdr:spPr>
        <a:xfrm>
          <a:off x="45847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94632</xdr:rowOff>
    </xdr:from>
    <xdr:ext cx="405111" cy="259045"/>
    <xdr:sp macro="" textlink="">
      <xdr:nvSpPr>
        <xdr:cNvPr id="416" name="【港湾・漁港】&#10;有形固定資産減価償却率該当値テキスト"/>
        <xdr:cNvSpPr txBox="1"/>
      </xdr:nvSpPr>
      <xdr:spPr>
        <a:xfrm>
          <a:off x="4673600" y="1723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114936</xdr:rowOff>
    </xdr:from>
    <xdr:to>
      <xdr:col>20</xdr:col>
      <xdr:colOff>38100</xdr:colOff>
      <xdr:row>101</xdr:row>
      <xdr:rowOff>45086</xdr:rowOff>
    </xdr:to>
    <xdr:sp macro="" textlink="">
      <xdr:nvSpPr>
        <xdr:cNvPr id="417" name="楕円 416"/>
        <xdr:cNvSpPr/>
      </xdr:nvSpPr>
      <xdr:spPr>
        <a:xfrm>
          <a:off x="3746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165736</xdr:rowOff>
    </xdr:from>
    <xdr:to>
      <xdr:col>24</xdr:col>
      <xdr:colOff>63500</xdr:colOff>
      <xdr:row>101</xdr:row>
      <xdr:rowOff>20955</xdr:rowOff>
    </xdr:to>
    <xdr:cxnSp macro="">
      <xdr:nvCxnSpPr>
        <xdr:cNvPr id="418" name="直線コネクタ 417"/>
        <xdr:cNvCxnSpPr/>
      </xdr:nvCxnSpPr>
      <xdr:spPr>
        <a:xfrm>
          <a:off x="3797300" y="173107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419" name="楕円 418"/>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101</xdr:row>
      <xdr:rowOff>34289</xdr:rowOff>
    </xdr:to>
    <xdr:cxnSp macro="">
      <xdr:nvCxnSpPr>
        <xdr:cNvPr id="420" name="直線コネクタ 419"/>
        <xdr:cNvCxnSpPr/>
      </xdr:nvCxnSpPr>
      <xdr:spPr>
        <a:xfrm flipV="1">
          <a:off x="2908300" y="17310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107314</xdr:rowOff>
    </xdr:from>
    <xdr:to>
      <xdr:col>10</xdr:col>
      <xdr:colOff>165100</xdr:colOff>
      <xdr:row>103</xdr:row>
      <xdr:rowOff>37464</xdr:rowOff>
    </xdr:to>
    <xdr:sp macro="" textlink="">
      <xdr:nvSpPr>
        <xdr:cNvPr id="421" name="楕円 420"/>
        <xdr:cNvSpPr/>
      </xdr:nvSpPr>
      <xdr:spPr>
        <a:xfrm>
          <a:off x="1968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34289</xdr:rowOff>
    </xdr:from>
    <xdr:to>
      <xdr:col>15</xdr:col>
      <xdr:colOff>50800</xdr:colOff>
      <xdr:row>102</xdr:row>
      <xdr:rowOff>158114</xdr:rowOff>
    </xdr:to>
    <xdr:cxnSp macro="">
      <xdr:nvCxnSpPr>
        <xdr:cNvPr id="422" name="直線コネクタ 421"/>
        <xdr:cNvCxnSpPr/>
      </xdr:nvCxnSpPr>
      <xdr:spPr>
        <a:xfrm flipV="1">
          <a:off x="2019300" y="17350739"/>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147320</xdr:rowOff>
    </xdr:from>
    <xdr:to>
      <xdr:col>6</xdr:col>
      <xdr:colOff>38100</xdr:colOff>
      <xdr:row>107</xdr:row>
      <xdr:rowOff>77470</xdr:rowOff>
    </xdr:to>
    <xdr:sp macro="" textlink="">
      <xdr:nvSpPr>
        <xdr:cNvPr id="423" name="楕円 422"/>
        <xdr:cNvSpPr/>
      </xdr:nvSpPr>
      <xdr:spPr>
        <a:xfrm>
          <a:off x="107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158114</xdr:rowOff>
    </xdr:from>
    <xdr:to>
      <xdr:col>10</xdr:col>
      <xdr:colOff>114300</xdr:colOff>
      <xdr:row>107</xdr:row>
      <xdr:rowOff>26670</xdr:rowOff>
    </xdr:to>
    <xdr:cxnSp macro="">
      <xdr:nvCxnSpPr>
        <xdr:cNvPr id="424" name="直線コネクタ 423"/>
        <xdr:cNvCxnSpPr/>
      </xdr:nvCxnSpPr>
      <xdr:spPr>
        <a:xfrm flipV="1">
          <a:off x="1130300" y="17646014"/>
          <a:ext cx="889000" cy="7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5732</xdr:rowOff>
    </xdr:from>
    <xdr:ext cx="405111" cy="259045"/>
    <xdr:sp macro="" textlink="">
      <xdr:nvSpPr>
        <xdr:cNvPr id="425" name="n_1aveValue【港湾・漁港】&#10;有形固定資産減価償却率"/>
        <xdr:cNvSpPr txBox="1"/>
      </xdr:nvSpPr>
      <xdr:spPr>
        <a:xfrm>
          <a:off x="3582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24782</xdr:rowOff>
    </xdr:from>
    <xdr:ext cx="405111" cy="259045"/>
    <xdr:sp macro="" textlink="">
      <xdr:nvSpPr>
        <xdr:cNvPr id="426" name="n_2aveValue【港湾・漁港】&#10;有形固定資産減価償却率"/>
        <xdr:cNvSpPr txBox="1"/>
      </xdr:nvSpPr>
      <xdr:spPr>
        <a:xfrm>
          <a:off x="2705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427" name="n_3aveValue【港湾・漁港】&#10;有形固定資産減価償却率"/>
        <xdr:cNvSpPr txBox="1"/>
      </xdr:nvSpPr>
      <xdr:spPr>
        <a:xfrm>
          <a:off x="1816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80663</xdr:rowOff>
    </xdr:from>
    <xdr:ext cx="405111" cy="259045"/>
    <xdr:sp macro="" textlink="">
      <xdr:nvSpPr>
        <xdr:cNvPr id="428" name="n_4aveValue【港湾・漁港】&#10;有形固定資産減価償却率"/>
        <xdr:cNvSpPr txBox="1"/>
      </xdr:nvSpPr>
      <xdr:spPr>
        <a:xfrm>
          <a:off x="927744" y="1808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61613</xdr:rowOff>
    </xdr:from>
    <xdr:ext cx="340478" cy="259045"/>
    <xdr:sp macro="" textlink="">
      <xdr:nvSpPr>
        <xdr:cNvPr id="429" name="n_1mainValue【港湾・漁港】&#10;有形固定資産減価償却率"/>
        <xdr:cNvSpPr txBox="1"/>
      </xdr:nvSpPr>
      <xdr:spPr>
        <a:xfrm>
          <a:off x="3614361" y="170351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430" name="n_2mainValue【港湾・漁港】&#10;有形固定資産減価償却率"/>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53991</xdr:rowOff>
    </xdr:from>
    <xdr:ext cx="405111" cy="259045"/>
    <xdr:sp macro="" textlink="">
      <xdr:nvSpPr>
        <xdr:cNvPr id="431" name="n_3mainValue【港湾・漁港】&#10;有形固定資産減価償却率"/>
        <xdr:cNvSpPr txBox="1"/>
      </xdr:nvSpPr>
      <xdr:spPr>
        <a:xfrm>
          <a:off x="1816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68597</xdr:rowOff>
    </xdr:from>
    <xdr:ext cx="405111" cy="259045"/>
    <xdr:sp macro="" textlink="">
      <xdr:nvSpPr>
        <xdr:cNvPr id="432" name="n_4mainValue【港湾・漁港】&#10;有形固定資産減価償却率"/>
        <xdr:cNvSpPr txBox="1"/>
      </xdr:nvSpPr>
      <xdr:spPr>
        <a:xfrm>
          <a:off x="927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133144</xdr:rowOff>
    </xdr:from>
    <xdr:to>
      <xdr:col>54</xdr:col>
      <xdr:colOff>189865</xdr:colOff>
      <xdr:row>109</xdr:row>
      <xdr:rowOff>30535</xdr:rowOff>
    </xdr:to>
    <xdr:cxnSp macro="">
      <xdr:nvCxnSpPr>
        <xdr:cNvPr id="458" name="直線コネクタ 457"/>
        <xdr:cNvCxnSpPr/>
      </xdr:nvCxnSpPr>
      <xdr:spPr>
        <a:xfrm flipV="1">
          <a:off x="10476865" y="17278144"/>
          <a:ext cx="0" cy="144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34362</xdr:rowOff>
    </xdr:from>
    <xdr:ext cx="378565" cy="259045"/>
    <xdr:sp macro="" textlink="">
      <xdr:nvSpPr>
        <xdr:cNvPr id="459" name="【港湾・漁港】&#10;一人当たり有形固定資産（償却資産）額最小値テキスト"/>
        <xdr:cNvSpPr txBox="1"/>
      </xdr:nvSpPr>
      <xdr:spPr>
        <a:xfrm>
          <a:off x="10515600" y="1872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30535</xdr:rowOff>
    </xdr:from>
    <xdr:to>
      <xdr:col>55</xdr:col>
      <xdr:colOff>88900</xdr:colOff>
      <xdr:row>109</xdr:row>
      <xdr:rowOff>30535</xdr:rowOff>
    </xdr:to>
    <xdr:cxnSp macro="">
      <xdr:nvCxnSpPr>
        <xdr:cNvPr id="460" name="直線コネクタ 459"/>
        <xdr:cNvCxnSpPr/>
      </xdr:nvCxnSpPr>
      <xdr:spPr>
        <a:xfrm>
          <a:off x="10388600" y="1871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79821</xdr:rowOff>
    </xdr:from>
    <xdr:ext cx="599010" cy="259045"/>
    <xdr:sp macro="" textlink="">
      <xdr:nvSpPr>
        <xdr:cNvPr id="461" name="【港湾・漁港】&#10;一人当たり有形固定資産（償却資産）額最大値テキスト"/>
        <xdr:cNvSpPr txBox="1"/>
      </xdr:nvSpPr>
      <xdr:spPr>
        <a:xfrm>
          <a:off x="10515600" y="170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133144</xdr:rowOff>
    </xdr:from>
    <xdr:to>
      <xdr:col>55</xdr:col>
      <xdr:colOff>88900</xdr:colOff>
      <xdr:row>100</xdr:row>
      <xdr:rowOff>133144</xdr:rowOff>
    </xdr:to>
    <xdr:cxnSp macro="">
      <xdr:nvCxnSpPr>
        <xdr:cNvPr id="462" name="直線コネクタ 461"/>
        <xdr:cNvCxnSpPr/>
      </xdr:nvCxnSpPr>
      <xdr:spPr>
        <a:xfrm>
          <a:off x="10388600" y="1727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37816</xdr:rowOff>
    </xdr:from>
    <xdr:ext cx="534377" cy="259045"/>
    <xdr:sp macro="" textlink="">
      <xdr:nvSpPr>
        <xdr:cNvPr id="463" name="【港湾・漁港】&#10;一人当たり有形固定資産（償却資産）額平均値テキスト"/>
        <xdr:cNvSpPr txBox="1"/>
      </xdr:nvSpPr>
      <xdr:spPr>
        <a:xfrm>
          <a:off x="10515600" y="1804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14939</xdr:rowOff>
    </xdr:from>
    <xdr:to>
      <xdr:col>55</xdr:col>
      <xdr:colOff>50800</xdr:colOff>
      <xdr:row>106</xdr:row>
      <xdr:rowOff>116539</xdr:rowOff>
    </xdr:to>
    <xdr:sp macro="" textlink="">
      <xdr:nvSpPr>
        <xdr:cNvPr id="464" name="フローチャート: 判断 463"/>
        <xdr:cNvSpPr/>
      </xdr:nvSpPr>
      <xdr:spPr>
        <a:xfrm>
          <a:off x="104267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23538</xdr:rowOff>
    </xdr:from>
    <xdr:to>
      <xdr:col>50</xdr:col>
      <xdr:colOff>165100</xdr:colOff>
      <xdr:row>106</xdr:row>
      <xdr:rowOff>125138</xdr:rowOff>
    </xdr:to>
    <xdr:sp macro="" textlink="">
      <xdr:nvSpPr>
        <xdr:cNvPr id="465" name="フローチャート: 判断 464"/>
        <xdr:cNvSpPr/>
      </xdr:nvSpPr>
      <xdr:spPr>
        <a:xfrm>
          <a:off x="9588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47955</xdr:rowOff>
    </xdr:from>
    <xdr:to>
      <xdr:col>46</xdr:col>
      <xdr:colOff>38100</xdr:colOff>
      <xdr:row>106</xdr:row>
      <xdr:rowOff>149555</xdr:rowOff>
    </xdr:to>
    <xdr:sp macro="" textlink="">
      <xdr:nvSpPr>
        <xdr:cNvPr id="466" name="フローチャート: 判断 465"/>
        <xdr:cNvSpPr/>
      </xdr:nvSpPr>
      <xdr:spPr>
        <a:xfrm>
          <a:off x="8699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73896</xdr:rowOff>
    </xdr:from>
    <xdr:to>
      <xdr:col>41</xdr:col>
      <xdr:colOff>101600</xdr:colOff>
      <xdr:row>107</xdr:row>
      <xdr:rowOff>4046</xdr:rowOff>
    </xdr:to>
    <xdr:sp macro="" textlink="">
      <xdr:nvSpPr>
        <xdr:cNvPr id="467" name="フローチャート: 判断 466"/>
        <xdr:cNvSpPr/>
      </xdr:nvSpPr>
      <xdr:spPr>
        <a:xfrm>
          <a:off x="7810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84193</xdr:rowOff>
    </xdr:from>
    <xdr:to>
      <xdr:col>36</xdr:col>
      <xdr:colOff>165100</xdr:colOff>
      <xdr:row>107</xdr:row>
      <xdr:rowOff>14343</xdr:rowOff>
    </xdr:to>
    <xdr:sp macro="" textlink="">
      <xdr:nvSpPr>
        <xdr:cNvPr id="468" name="フローチャート: 判断 467"/>
        <xdr:cNvSpPr/>
      </xdr:nvSpPr>
      <xdr:spPr>
        <a:xfrm>
          <a:off x="6921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120934</xdr:rowOff>
    </xdr:from>
    <xdr:to>
      <xdr:col>55</xdr:col>
      <xdr:colOff>50800</xdr:colOff>
      <xdr:row>108</xdr:row>
      <xdr:rowOff>51084</xdr:rowOff>
    </xdr:to>
    <xdr:sp macro="" textlink="">
      <xdr:nvSpPr>
        <xdr:cNvPr id="474" name="楕円 473"/>
        <xdr:cNvSpPr/>
      </xdr:nvSpPr>
      <xdr:spPr>
        <a:xfrm>
          <a:off x="10426700" y="184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99361</xdr:rowOff>
    </xdr:from>
    <xdr:ext cx="534377" cy="259045"/>
    <xdr:sp macro="" textlink="">
      <xdr:nvSpPr>
        <xdr:cNvPr id="475" name="【港湾・漁港】&#10;一人当たり有形固定資産（償却資産）額該当値テキスト"/>
        <xdr:cNvSpPr txBox="1"/>
      </xdr:nvSpPr>
      <xdr:spPr>
        <a:xfrm>
          <a:off x="10515600" y="184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133702</xdr:rowOff>
    </xdr:from>
    <xdr:to>
      <xdr:col>50</xdr:col>
      <xdr:colOff>165100</xdr:colOff>
      <xdr:row>108</xdr:row>
      <xdr:rowOff>63852</xdr:rowOff>
    </xdr:to>
    <xdr:sp macro="" textlink="">
      <xdr:nvSpPr>
        <xdr:cNvPr id="476" name="楕円 475"/>
        <xdr:cNvSpPr/>
      </xdr:nvSpPr>
      <xdr:spPr>
        <a:xfrm>
          <a:off x="9588500" y="18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284</xdr:rowOff>
    </xdr:from>
    <xdr:to>
      <xdr:col>55</xdr:col>
      <xdr:colOff>0</xdr:colOff>
      <xdr:row>108</xdr:row>
      <xdr:rowOff>13052</xdr:rowOff>
    </xdr:to>
    <xdr:cxnSp macro="">
      <xdr:nvCxnSpPr>
        <xdr:cNvPr id="477" name="直線コネクタ 476"/>
        <xdr:cNvCxnSpPr/>
      </xdr:nvCxnSpPr>
      <xdr:spPr>
        <a:xfrm flipV="1">
          <a:off x="9639300" y="18516884"/>
          <a:ext cx="8382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26477</xdr:rowOff>
    </xdr:from>
    <xdr:to>
      <xdr:col>46</xdr:col>
      <xdr:colOff>38100</xdr:colOff>
      <xdr:row>108</xdr:row>
      <xdr:rowOff>128077</xdr:rowOff>
    </xdr:to>
    <xdr:sp macro="" textlink="">
      <xdr:nvSpPr>
        <xdr:cNvPr id="478" name="楕円 477"/>
        <xdr:cNvSpPr/>
      </xdr:nvSpPr>
      <xdr:spPr>
        <a:xfrm>
          <a:off x="8699500" y="185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13052</xdr:rowOff>
    </xdr:from>
    <xdr:to>
      <xdr:col>50</xdr:col>
      <xdr:colOff>114300</xdr:colOff>
      <xdr:row>108</xdr:row>
      <xdr:rowOff>77277</xdr:rowOff>
    </xdr:to>
    <xdr:cxnSp macro="">
      <xdr:nvCxnSpPr>
        <xdr:cNvPr id="479" name="直線コネクタ 478"/>
        <xdr:cNvCxnSpPr/>
      </xdr:nvCxnSpPr>
      <xdr:spPr>
        <a:xfrm flipV="1">
          <a:off x="8750300" y="18529652"/>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107304</xdr:rowOff>
    </xdr:from>
    <xdr:to>
      <xdr:col>41</xdr:col>
      <xdr:colOff>101600</xdr:colOff>
      <xdr:row>109</xdr:row>
      <xdr:rowOff>37454</xdr:rowOff>
    </xdr:to>
    <xdr:sp macro="" textlink="">
      <xdr:nvSpPr>
        <xdr:cNvPr id="480" name="楕円 479"/>
        <xdr:cNvSpPr/>
      </xdr:nvSpPr>
      <xdr:spPr>
        <a:xfrm>
          <a:off x="7810500" y="18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77277</xdr:rowOff>
    </xdr:from>
    <xdr:to>
      <xdr:col>45</xdr:col>
      <xdr:colOff>177800</xdr:colOff>
      <xdr:row>108</xdr:row>
      <xdr:rowOff>158104</xdr:rowOff>
    </xdr:to>
    <xdr:cxnSp macro="">
      <xdr:nvCxnSpPr>
        <xdr:cNvPr id="481" name="直線コネクタ 480"/>
        <xdr:cNvCxnSpPr/>
      </xdr:nvCxnSpPr>
      <xdr:spPr>
        <a:xfrm flipV="1">
          <a:off x="7861300" y="1859387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133854</xdr:rowOff>
    </xdr:from>
    <xdr:to>
      <xdr:col>36</xdr:col>
      <xdr:colOff>165100</xdr:colOff>
      <xdr:row>109</xdr:row>
      <xdr:rowOff>64004</xdr:rowOff>
    </xdr:to>
    <xdr:sp macro="" textlink="">
      <xdr:nvSpPr>
        <xdr:cNvPr id="482" name="楕円 481"/>
        <xdr:cNvSpPr/>
      </xdr:nvSpPr>
      <xdr:spPr>
        <a:xfrm>
          <a:off x="6921500" y="186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158104</xdr:rowOff>
    </xdr:from>
    <xdr:to>
      <xdr:col>41</xdr:col>
      <xdr:colOff>50800</xdr:colOff>
      <xdr:row>109</xdr:row>
      <xdr:rowOff>13204</xdr:rowOff>
    </xdr:to>
    <xdr:cxnSp macro="">
      <xdr:nvCxnSpPr>
        <xdr:cNvPr id="483" name="直線コネクタ 482"/>
        <xdr:cNvCxnSpPr/>
      </xdr:nvCxnSpPr>
      <xdr:spPr>
        <a:xfrm flipV="1">
          <a:off x="6972300" y="1867470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141665</xdr:rowOff>
    </xdr:from>
    <xdr:ext cx="534377" cy="259045"/>
    <xdr:sp macro="" textlink="">
      <xdr:nvSpPr>
        <xdr:cNvPr id="484" name="n_1aveValue【港湾・漁港】&#10;一人当たり有形固定資産（償却資産）額"/>
        <xdr:cNvSpPr txBox="1"/>
      </xdr:nvSpPr>
      <xdr:spPr>
        <a:xfrm>
          <a:off x="9359411" y="17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166082</xdr:rowOff>
    </xdr:from>
    <xdr:ext cx="534377" cy="259045"/>
    <xdr:sp macro="" textlink="">
      <xdr:nvSpPr>
        <xdr:cNvPr id="485" name="n_2aveValue【港湾・漁港】&#10;一人当たり有形固定資産（償却資産）額"/>
        <xdr:cNvSpPr txBox="1"/>
      </xdr:nvSpPr>
      <xdr:spPr>
        <a:xfrm>
          <a:off x="8483111"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20573</xdr:rowOff>
    </xdr:from>
    <xdr:ext cx="534377" cy="259045"/>
    <xdr:sp macro="" textlink="">
      <xdr:nvSpPr>
        <xdr:cNvPr id="486" name="n_3aveValue【港湾・漁港】&#10;一人当たり有形固定資産（償却資産）額"/>
        <xdr:cNvSpPr txBox="1"/>
      </xdr:nvSpPr>
      <xdr:spPr>
        <a:xfrm>
          <a:off x="75941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30870</xdr:rowOff>
    </xdr:from>
    <xdr:ext cx="534377" cy="259045"/>
    <xdr:sp macro="" textlink="">
      <xdr:nvSpPr>
        <xdr:cNvPr id="487" name="n_4aveValue【港湾・漁港】&#10;一人当たり有形固定資産（償却資産）額"/>
        <xdr:cNvSpPr txBox="1"/>
      </xdr:nvSpPr>
      <xdr:spPr>
        <a:xfrm>
          <a:off x="6705111" y="18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54979</xdr:rowOff>
    </xdr:from>
    <xdr:ext cx="534377" cy="259045"/>
    <xdr:sp macro="" textlink="">
      <xdr:nvSpPr>
        <xdr:cNvPr id="488" name="n_1mainValue【港湾・漁港】&#10;一人当たり有形固定資産（償却資産）額"/>
        <xdr:cNvSpPr txBox="1"/>
      </xdr:nvSpPr>
      <xdr:spPr>
        <a:xfrm>
          <a:off x="9359411" y="18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119204</xdr:rowOff>
    </xdr:from>
    <xdr:ext cx="534377" cy="259045"/>
    <xdr:sp macro="" textlink="">
      <xdr:nvSpPr>
        <xdr:cNvPr id="489" name="n_2mainValue【港湾・漁港】&#10;一人当たり有形固定資産（償却資産）額"/>
        <xdr:cNvSpPr txBox="1"/>
      </xdr:nvSpPr>
      <xdr:spPr>
        <a:xfrm>
          <a:off x="8483111" y="186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28581</xdr:rowOff>
    </xdr:from>
    <xdr:ext cx="469744" cy="259045"/>
    <xdr:sp macro="" textlink="">
      <xdr:nvSpPr>
        <xdr:cNvPr id="490" name="n_3mainValue【港湾・漁港】&#10;一人当たり有形固定資産（償却資産）額"/>
        <xdr:cNvSpPr txBox="1"/>
      </xdr:nvSpPr>
      <xdr:spPr>
        <a:xfrm>
          <a:off x="7626428" y="18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55131</xdr:rowOff>
    </xdr:from>
    <xdr:ext cx="469744" cy="259045"/>
    <xdr:sp macro="" textlink="">
      <xdr:nvSpPr>
        <xdr:cNvPr id="491" name="n_4mainValue【港湾・漁港】&#10;一人当たり有形固定資産（償却資産）額"/>
        <xdr:cNvSpPr txBox="1"/>
      </xdr:nvSpPr>
      <xdr:spPr>
        <a:xfrm>
          <a:off x="6737428" y="187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4" name="テキスト ボックス 5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514" name="直線コネクタ 513"/>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517"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518" name="直線コネクタ 517"/>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19"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0" name="フローチャート: 判断 519"/>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521" name="フローチャート: 判断 520"/>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522" name="フローチャート: 判断 521"/>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523" name="フローチャート: 判断 522"/>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524" name="フローチャート: 判断 523"/>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169418</xdr:rowOff>
    </xdr:from>
    <xdr:to>
      <xdr:col>85</xdr:col>
      <xdr:colOff>177800</xdr:colOff>
      <xdr:row>35</xdr:row>
      <xdr:rowOff>99568</xdr:rowOff>
    </xdr:to>
    <xdr:sp macro="" textlink="">
      <xdr:nvSpPr>
        <xdr:cNvPr id="530" name="楕円 529"/>
        <xdr:cNvSpPr/>
      </xdr:nvSpPr>
      <xdr:spPr>
        <a:xfrm>
          <a:off x="16268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84345</xdr:rowOff>
    </xdr:from>
    <xdr:ext cx="405111" cy="259045"/>
    <xdr:sp macro="" textlink="">
      <xdr:nvSpPr>
        <xdr:cNvPr id="531" name="【認定こども園・幼稚園・保育所】&#10;有形固定資産減価償却率該当値テキスト"/>
        <xdr:cNvSpPr txBox="1"/>
      </xdr:nvSpPr>
      <xdr:spPr>
        <a:xfrm>
          <a:off x="16357600" y="5913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169418</xdr:rowOff>
    </xdr:from>
    <xdr:to>
      <xdr:col>81</xdr:col>
      <xdr:colOff>101600</xdr:colOff>
      <xdr:row>35</xdr:row>
      <xdr:rowOff>99568</xdr:rowOff>
    </xdr:to>
    <xdr:sp macro="" textlink="">
      <xdr:nvSpPr>
        <xdr:cNvPr id="532" name="楕円 531"/>
        <xdr:cNvSpPr/>
      </xdr:nvSpPr>
      <xdr:spPr>
        <a:xfrm>
          <a:off x="15430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48768</xdr:rowOff>
    </xdr:to>
    <xdr:cxnSp macro="">
      <xdr:nvCxnSpPr>
        <xdr:cNvPr id="533" name="直線コネクタ 532"/>
        <xdr:cNvCxnSpPr/>
      </xdr:nvCxnSpPr>
      <xdr:spPr>
        <a:xfrm>
          <a:off x="15481300" y="6049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68834</xdr:rowOff>
    </xdr:from>
    <xdr:to>
      <xdr:col>76</xdr:col>
      <xdr:colOff>165100</xdr:colOff>
      <xdr:row>36</xdr:row>
      <xdr:rowOff>170434</xdr:rowOff>
    </xdr:to>
    <xdr:sp macro="" textlink="">
      <xdr:nvSpPr>
        <xdr:cNvPr id="534" name="楕円 533"/>
        <xdr:cNvSpPr/>
      </xdr:nvSpPr>
      <xdr:spPr>
        <a:xfrm>
          <a:off x="14541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48768</xdr:rowOff>
    </xdr:from>
    <xdr:to>
      <xdr:col>81</xdr:col>
      <xdr:colOff>50800</xdr:colOff>
      <xdr:row>36</xdr:row>
      <xdr:rowOff>119634</xdr:rowOff>
    </xdr:to>
    <xdr:cxnSp macro="">
      <xdr:nvCxnSpPr>
        <xdr:cNvPr id="535" name="直線コネクタ 534"/>
        <xdr:cNvCxnSpPr/>
      </xdr:nvCxnSpPr>
      <xdr:spPr>
        <a:xfrm flipV="1">
          <a:off x="14592300" y="604951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xdr:rowOff>
    </xdr:from>
    <xdr:to>
      <xdr:col>72</xdr:col>
      <xdr:colOff>38100</xdr:colOff>
      <xdr:row>36</xdr:row>
      <xdr:rowOff>117856</xdr:rowOff>
    </xdr:to>
    <xdr:sp macro="" textlink="">
      <xdr:nvSpPr>
        <xdr:cNvPr id="536" name="楕円 535"/>
        <xdr:cNvSpPr/>
      </xdr:nvSpPr>
      <xdr:spPr>
        <a:xfrm>
          <a:off x="13652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67056</xdr:rowOff>
    </xdr:from>
    <xdr:to>
      <xdr:col>76</xdr:col>
      <xdr:colOff>114300</xdr:colOff>
      <xdr:row>36</xdr:row>
      <xdr:rowOff>119634</xdr:rowOff>
    </xdr:to>
    <xdr:cxnSp macro="">
      <xdr:nvCxnSpPr>
        <xdr:cNvPr id="537" name="直線コネクタ 536"/>
        <xdr:cNvCxnSpPr/>
      </xdr:nvCxnSpPr>
      <xdr:spPr>
        <a:xfrm>
          <a:off x="13703300" y="62392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135128</xdr:rowOff>
    </xdr:from>
    <xdr:to>
      <xdr:col>67</xdr:col>
      <xdr:colOff>101600</xdr:colOff>
      <xdr:row>36</xdr:row>
      <xdr:rowOff>65278</xdr:rowOff>
    </xdr:to>
    <xdr:sp macro="" textlink="">
      <xdr:nvSpPr>
        <xdr:cNvPr id="538" name="楕円 537"/>
        <xdr:cNvSpPr/>
      </xdr:nvSpPr>
      <xdr:spPr>
        <a:xfrm>
          <a:off x="12763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xdr:rowOff>
    </xdr:from>
    <xdr:to>
      <xdr:col>71</xdr:col>
      <xdr:colOff>177800</xdr:colOff>
      <xdr:row>36</xdr:row>
      <xdr:rowOff>67056</xdr:rowOff>
    </xdr:to>
    <xdr:cxnSp macro="">
      <xdr:nvCxnSpPr>
        <xdr:cNvPr id="539" name="直線コネクタ 538"/>
        <xdr:cNvCxnSpPr/>
      </xdr:nvCxnSpPr>
      <xdr:spPr>
        <a:xfrm>
          <a:off x="12814300" y="61866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540" name="n_1ave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541" name="n_2aveValue【認定こども園・幼稚園・保育所】&#10;有形固定資産減価償却率"/>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542" name="n_3aveValue【認定こども園・幼稚園・保育所】&#10;有形固定資産減価償却率"/>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28973</xdr:rowOff>
    </xdr:from>
    <xdr:ext cx="405111" cy="259045"/>
    <xdr:sp macro="" textlink="">
      <xdr:nvSpPr>
        <xdr:cNvPr id="543" name="n_4aveValue【認定こども園・幼稚園・保育所】&#10;有形固定資産減価償却率"/>
        <xdr:cNvSpPr txBox="1"/>
      </xdr:nvSpPr>
      <xdr:spPr>
        <a:xfrm>
          <a:off x="126117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116095</xdr:rowOff>
    </xdr:from>
    <xdr:ext cx="405111" cy="259045"/>
    <xdr:sp macro="" textlink="">
      <xdr:nvSpPr>
        <xdr:cNvPr id="544" name="n_1mainValue【認定こども園・幼稚園・保育所】&#10;有形固定資産減価償却率"/>
        <xdr:cNvSpPr txBox="1"/>
      </xdr:nvSpPr>
      <xdr:spPr>
        <a:xfrm>
          <a:off x="152660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15511</xdr:rowOff>
    </xdr:from>
    <xdr:ext cx="405111" cy="259045"/>
    <xdr:sp macro="" textlink="">
      <xdr:nvSpPr>
        <xdr:cNvPr id="545" name="n_2mainValue【認定こども園・幼稚園・保育所】&#10;有形固定資産減価償却率"/>
        <xdr:cNvSpPr txBox="1"/>
      </xdr:nvSpPr>
      <xdr:spPr>
        <a:xfrm>
          <a:off x="14389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134383</xdr:rowOff>
    </xdr:from>
    <xdr:ext cx="405111" cy="259045"/>
    <xdr:sp macro="" textlink="">
      <xdr:nvSpPr>
        <xdr:cNvPr id="546" name="n_3mainValue【認定こども園・幼稚園・保育所】&#10;有形固定資産減価償却率"/>
        <xdr:cNvSpPr txBox="1"/>
      </xdr:nvSpPr>
      <xdr:spPr>
        <a:xfrm>
          <a:off x="13500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81805</xdr:rowOff>
    </xdr:from>
    <xdr:ext cx="405111" cy="259045"/>
    <xdr:sp macro="" textlink="">
      <xdr:nvSpPr>
        <xdr:cNvPr id="547" name="n_4mainValue【認定こども園・幼稚園・保育所】&#10;有形固定資産減価償却率"/>
        <xdr:cNvSpPr txBox="1"/>
      </xdr:nvSpPr>
      <xdr:spPr>
        <a:xfrm>
          <a:off x="12611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573" name="直線コネクタ 572"/>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4"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5" name="直線コネクタ 574"/>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576"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577" name="直線コネクタ 57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7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9" name="フローチャート: 判断 57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580" name="フローチャート: 判断 579"/>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1" name="フローチャート: 判断 58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582" name="フローチャート: 判断 581"/>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83" name="フローチャート: 判断 582"/>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90714</xdr:rowOff>
    </xdr:from>
    <xdr:to>
      <xdr:col>116</xdr:col>
      <xdr:colOff>114300</xdr:colOff>
      <xdr:row>37</xdr:row>
      <xdr:rowOff>20864</xdr:rowOff>
    </xdr:to>
    <xdr:sp macro="" textlink="">
      <xdr:nvSpPr>
        <xdr:cNvPr id="589" name="楕円 588"/>
        <xdr:cNvSpPr/>
      </xdr:nvSpPr>
      <xdr:spPr>
        <a:xfrm>
          <a:off x="22110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113591</xdr:rowOff>
    </xdr:from>
    <xdr:ext cx="469744" cy="259045"/>
    <xdr:sp macro="" textlink="">
      <xdr:nvSpPr>
        <xdr:cNvPr id="590" name="【認定こども園・幼稚園・保育所】&#10;一人当たり面積該当値テキスト"/>
        <xdr:cNvSpPr txBox="1"/>
      </xdr:nvSpPr>
      <xdr:spPr>
        <a:xfrm>
          <a:off x="22199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591" name="楕円 590"/>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141514</xdr:rowOff>
    </xdr:to>
    <xdr:cxnSp macro="">
      <xdr:nvCxnSpPr>
        <xdr:cNvPr id="592" name="直線コネクタ 591"/>
        <xdr:cNvCxnSpPr/>
      </xdr:nvCxnSpPr>
      <xdr:spPr>
        <a:xfrm>
          <a:off x="21323300" y="62484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123372</xdr:rowOff>
    </xdr:from>
    <xdr:to>
      <xdr:col>107</xdr:col>
      <xdr:colOff>101600</xdr:colOff>
      <xdr:row>37</xdr:row>
      <xdr:rowOff>53522</xdr:rowOff>
    </xdr:to>
    <xdr:sp macro="" textlink="">
      <xdr:nvSpPr>
        <xdr:cNvPr id="593" name="楕円 592"/>
        <xdr:cNvSpPr/>
      </xdr:nvSpPr>
      <xdr:spPr>
        <a:xfrm>
          <a:off x="2038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37</xdr:row>
      <xdr:rowOff>2722</xdr:rowOff>
    </xdr:to>
    <xdr:cxnSp macro="">
      <xdr:nvCxnSpPr>
        <xdr:cNvPr id="594" name="直線コネクタ 593"/>
        <xdr:cNvCxnSpPr/>
      </xdr:nvCxnSpPr>
      <xdr:spPr>
        <a:xfrm flipV="1">
          <a:off x="20434300" y="6248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133169</xdr:rowOff>
    </xdr:from>
    <xdr:to>
      <xdr:col>102</xdr:col>
      <xdr:colOff>165100</xdr:colOff>
      <xdr:row>37</xdr:row>
      <xdr:rowOff>63319</xdr:rowOff>
    </xdr:to>
    <xdr:sp macro="" textlink="">
      <xdr:nvSpPr>
        <xdr:cNvPr id="595" name="楕円 594"/>
        <xdr:cNvSpPr/>
      </xdr:nvSpPr>
      <xdr:spPr>
        <a:xfrm>
          <a:off x="19494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2722</xdr:rowOff>
    </xdr:from>
    <xdr:to>
      <xdr:col>107</xdr:col>
      <xdr:colOff>50800</xdr:colOff>
      <xdr:row>37</xdr:row>
      <xdr:rowOff>12519</xdr:rowOff>
    </xdr:to>
    <xdr:cxnSp macro="">
      <xdr:nvCxnSpPr>
        <xdr:cNvPr id="596" name="直線コネクタ 595"/>
        <xdr:cNvCxnSpPr/>
      </xdr:nvCxnSpPr>
      <xdr:spPr>
        <a:xfrm flipV="1">
          <a:off x="19545300" y="63463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97" name="楕円 596"/>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12519</xdr:rowOff>
    </xdr:from>
    <xdr:to>
      <xdr:col>102</xdr:col>
      <xdr:colOff>114300</xdr:colOff>
      <xdr:row>37</xdr:row>
      <xdr:rowOff>19050</xdr:rowOff>
    </xdr:to>
    <xdr:cxnSp macro="">
      <xdr:nvCxnSpPr>
        <xdr:cNvPr id="598" name="直線コネクタ 597"/>
        <xdr:cNvCxnSpPr/>
      </xdr:nvCxnSpPr>
      <xdr:spPr>
        <a:xfrm flipV="1">
          <a:off x="18656300" y="63561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109962</xdr:rowOff>
    </xdr:from>
    <xdr:ext cx="469744" cy="259045"/>
    <xdr:sp macro="" textlink="">
      <xdr:nvSpPr>
        <xdr:cNvPr id="599" name="n_1aveValue【認定こども園・幼稚園・保育所】&#10;一人当たり面積"/>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600"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100165</xdr:rowOff>
    </xdr:from>
    <xdr:ext cx="469744" cy="259045"/>
    <xdr:sp macro="" textlink="">
      <xdr:nvSpPr>
        <xdr:cNvPr id="601" name="n_3aveValue【認定こども園・幼稚園・保育所】&#10;一人当たり面積"/>
        <xdr:cNvSpPr txBox="1"/>
      </xdr:nvSpPr>
      <xdr:spPr>
        <a:xfrm>
          <a:off x="19310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602" name="n_4aveValue【認定こども園・幼稚園・保育所】&#10;一人当たり面積"/>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603" name="n_1main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70049</xdr:rowOff>
    </xdr:from>
    <xdr:ext cx="469744" cy="259045"/>
    <xdr:sp macro="" textlink="">
      <xdr:nvSpPr>
        <xdr:cNvPr id="604" name="n_2mainValue【認定こども園・幼稚園・保育所】&#10;一人当たり面積"/>
        <xdr:cNvSpPr txBox="1"/>
      </xdr:nvSpPr>
      <xdr:spPr>
        <a:xfrm>
          <a:off x="20199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79846</xdr:rowOff>
    </xdr:from>
    <xdr:ext cx="469744" cy="259045"/>
    <xdr:sp macro="" textlink="">
      <xdr:nvSpPr>
        <xdr:cNvPr id="605" name="n_3mainValue【認定こども園・幼稚園・保育所】&#10;一人当たり面積"/>
        <xdr:cNvSpPr txBox="1"/>
      </xdr:nvSpPr>
      <xdr:spPr>
        <a:xfrm>
          <a:off x="19310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606"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629" name="直線コネクタ 628"/>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0"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1" name="直線コネクタ 630"/>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632"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633" name="直線コネクタ 632"/>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68089</xdr:rowOff>
    </xdr:from>
    <xdr:ext cx="405111" cy="259045"/>
    <xdr:sp macro="" textlink="">
      <xdr:nvSpPr>
        <xdr:cNvPr id="634" name="【学校施設】&#10;有形固定資産減価償却率平均値テキスト"/>
        <xdr:cNvSpPr txBox="1"/>
      </xdr:nvSpPr>
      <xdr:spPr>
        <a:xfrm>
          <a:off x="163576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635" name="フローチャート: 判断 634"/>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636" name="フローチャート: 判断 635"/>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637" name="フローチャート: 判断 636"/>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638" name="フローチャート: 判断 637"/>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639" name="フローチャート: 判断 638"/>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645" name="楕円 644"/>
        <xdr:cNvSpPr/>
      </xdr:nvSpPr>
      <xdr:spPr>
        <a:xfrm>
          <a:off x="16268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69359</xdr:rowOff>
    </xdr:from>
    <xdr:ext cx="405111" cy="259045"/>
    <xdr:sp macro="" textlink="">
      <xdr:nvSpPr>
        <xdr:cNvPr id="646" name="【学校施設】&#10;有形固定資産減価償却率該当値テキスト"/>
        <xdr:cNvSpPr txBox="1"/>
      </xdr:nvSpPr>
      <xdr:spPr>
        <a:xfrm>
          <a:off x="16357600" y="100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47" name="楕円 646"/>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141732</xdr:rowOff>
    </xdr:to>
    <xdr:cxnSp macro="">
      <xdr:nvCxnSpPr>
        <xdr:cNvPr id="648" name="直線コネクタ 647"/>
        <xdr:cNvCxnSpPr/>
      </xdr:nvCxnSpPr>
      <xdr:spPr>
        <a:xfrm>
          <a:off x="15481300" y="100126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xdr:rowOff>
    </xdr:from>
    <xdr:to>
      <xdr:col>76</xdr:col>
      <xdr:colOff>165100</xdr:colOff>
      <xdr:row>57</xdr:row>
      <xdr:rowOff>112522</xdr:rowOff>
    </xdr:to>
    <xdr:sp macro="" textlink="">
      <xdr:nvSpPr>
        <xdr:cNvPr id="649" name="楕円 648"/>
        <xdr:cNvSpPr/>
      </xdr:nvSpPr>
      <xdr:spPr>
        <a:xfrm>
          <a:off x="14541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61722</xdr:rowOff>
    </xdr:from>
    <xdr:to>
      <xdr:col>81</xdr:col>
      <xdr:colOff>50800</xdr:colOff>
      <xdr:row>58</xdr:row>
      <xdr:rowOff>68580</xdr:rowOff>
    </xdr:to>
    <xdr:cxnSp macro="">
      <xdr:nvCxnSpPr>
        <xdr:cNvPr id="650" name="直線コネクタ 649"/>
        <xdr:cNvCxnSpPr/>
      </xdr:nvCxnSpPr>
      <xdr:spPr>
        <a:xfrm>
          <a:off x="14592300" y="98343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122936</xdr:rowOff>
    </xdr:from>
    <xdr:to>
      <xdr:col>72</xdr:col>
      <xdr:colOff>38100</xdr:colOff>
      <xdr:row>57</xdr:row>
      <xdr:rowOff>53086</xdr:rowOff>
    </xdr:to>
    <xdr:sp macro="" textlink="">
      <xdr:nvSpPr>
        <xdr:cNvPr id="651" name="楕円 650"/>
        <xdr:cNvSpPr/>
      </xdr:nvSpPr>
      <xdr:spPr>
        <a:xfrm>
          <a:off x="13652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xdr:rowOff>
    </xdr:from>
    <xdr:to>
      <xdr:col>76</xdr:col>
      <xdr:colOff>114300</xdr:colOff>
      <xdr:row>57</xdr:row>
      <xdr:rowOff>61722</xdr:rowOff>
    </xdr:to>
    <xdr:cxnSp macro="">
      <xdr:nvCxnSpPr>
        <xdr:cNvPr id="652" name="直線コネクタ 651"/>
        <xdr:cNvCxnSpPr/>
      </xdr:nvCxnSpPr>
      <xdr:spPr>
        <a:xfrm>
          <a:off x="13703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45212</xdr:rowOff>
    </xdr:from>
    <xdr:to>
      <xdr:col>67</xdr:col>
      <xdr:colOff>101600</xdr:colOff>
      <xdr:row>56</xdr:row>
      <xdr:rowOff>146812</xdr:rowOff>
    </xdr:to>
    <xdr:sp macro="" textlink="">
      <xdr:nvSpPr>
        <xdr:cNvPr id="653" name="楕円 652"/>
        <xdr:cNvSpPr/>
      </xdr:nvSpPr>
      <xdr:spPr>
        <a:xfrm>
          <a:off x="12763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96012</xdr:rowOff>
    </xdr:from>
    <xdr:to>
      <xdr:col>71</xdr:col>
      <xdr:colOff>177800</xdr:colOff>
      <xdr:row>57</xdr:row>
      <xdr:rowOff>2286</xdr:rowOff>
    </xdr:to>
    <xdr:cxnSp macro="">
      <xdr:nvCxnSpPr>
        <xdr:cNvPr id="654" name="直線コネクタ 653"/>
        <xdr:cNvCxnSpPr/>
      </xdr:nvCxnSpPr>
      <xdr:spPr>
        <a:xfrm>
          <a:off x="12814300" y="9697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655" name="n_1aveValue【学校施設】&#10;有形固定資産減価償却率"/>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656" name="n_2aveValue【学校施設】&#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657" name="n_3aveValue【学校施設】&#10;有形固定資産減価償却率"/>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51071</xdr:rowOff>
    </xdr:from>
    <xdr:ext cx="405111" cy="259045"/>
    <xdr:sp macro="" textlink="">
      <xdr:nvSpPr>
        <xdr:cNvPr id="658" name="n_4aveValue【学校施設】&#10;有形固定資産減価償却率"/>
        <xdr:cNvSpPr txBox="1"/>
      </xdr:nvSpPr>
      <xdr:spPr>
        <a:xfrm>
          <a:off x="12611744" y="999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659"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129049</xdr:rowOff>
    </xdr:from>
    <xdr:ext cx="405111" cy="259045"/>
    <xdr:sp macro="" textlink="">
      <xdr:nvSpPr>
        <xdr:cNvPr id="660" name="n_2mainValue【学校施設】&#10;有形固定資産減価償却率"/>
        <xdr:cNvSpPr txBox="1"/>
      </xdr:nvSpPr>
      <xdr:spPr>
        <a:xfrm>
          <a:off x="14389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69613</xdr:rowOff>
    </xdr:from>
    <xdr:ext cx="405111" cy="259045"/>
    <xdr:sp macro="" textlink="">
      <xdr:nvSpPr>
        <xdr:cNvPr id="661" name="n_3mainValue【学校施設】&#10;有形固定資産減価償却率"/>
        <xdr:cNvSpPr txBox="1"/>
      </xdr:nvSpPr>
      <xdr:spPr>
        <a:xfrm>
          <a:off x="13500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163339</xdr:rowOff>
    </xdr:from>
    <xdr:ext cx="405111" cy="259045"/>
    <xdr:sp macro="" textlink="">
      <xdr:nvSpPr>
        <xdr:cNvPr id="662" name="n_4mainValue【学校施設】&#10;有形固定資産減価償却率"/>
        <xdr:cNvSpPr txBox="1"/>
      </xdr:nvSpPr>
      <xdr:spPr>
        <a:xfrm>
          <a:off x="12611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689" name="直線コネクタ 688"/>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690"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691" name="直線コネクタ 690"/>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692"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693" name="直線コネクタ 692"/>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694" name="【学校施設】&#10;一人当たり面積平均値テキスト"/>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695" name="フローチャート: 判断 694"/>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696" name="フローチャート: 判断 695"/>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697" name="フローチャート: 判断 696"/>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98" name="フローチャート: 判断 697"/>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699" name="フローチャート: 判断 698"/>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705" name="楕円 704"/>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706"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07" name="楕円 706"/>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24493</xdr:rowOff>
    </xdr:to>
    <xdr:cxnSp macro="">
      <xdr:nvCxnSpPr>
        <xdr:cNvPr id="708" name="直線コネクタ 707"/>
        <xdr:cNvCxnSpPr/>
      </xdr:nvCxnSpPr>
      <xdr:spPr>
        <a:xfrm flipV="1">
          <a:off x="21323300" y="104584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19413</xdr:rowOff>
    </xdr:from>
    <xdr:to>
      <xdr:col>107</xdr:col>
      <xdr:colOff>101600</xdr:colOff>
      <xdr:row>59</xdr:row>
      <xdr:rowOff>121013</xdr:rowOff>
    </xdr:to>
    <xdr:sp macro="" textlink="">
      <xdr:nvSpPr>
        <xdr:cNvPr id="709" name="楕円 708"/>
        <xdr:cNvSpPr/>
      </xdr:nvSpPr>
      <xdr:spPr>
        <a:xfrm>
          <a:off x="2038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70213</xdr:rowOff>
    </xdr:from>
    <xdr:to>
      <xdr:col>111</xdr:col>
      <xdr:colOff>177800</xdr:colOff>
      <xdr:row>61</xdr:row>
      <xdr:rowOff>24493</xdr:rowOff>
    </xdr:to>
    <xdr:cxnSp macro="">
      <xdr:nvCxnSpPr>
        <xdr:cNvPr id="710" name="直線コネクタ 709"/>
        <xdr:cNvCxnSpPr/>
      </xdr:nvCxnSpPr>
      <xdr:spPr>
        <a:xfrm>
          <a:off x="20434300" y="1018576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159838</xdr:rowOff>
    </xdr:from>
    <xdr:to>
      <xdr:col>102</xdr:col>
      <xdr:colOff>165100</xdr:colOff>
      <xdr:row>59</xdr:row>
      <xdr:rowOff>89988</xdr:rowOff>
    </xdr:to>
    <xdr:sp macro="" textlink="">
      <xdr:nvSpPr>
        <xdr:cNvPr id="711" name="楕円 710"/>
        <xdr:cNvSpPr/>
      </xdr:nvSpPr>
      <xdr:spPr>
        <a:xfrm>
          <a:off x="19494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39188</xdr:rowOff>
    </xdr:from>
    <xdr:to>
      <xdr:col>107</xdr:col>
      <xdr:colOff>50800</xdr:colOff>
      <xdr:row>59</xdr:row>
      <xdr:rowOff>70213</xdr:rowOff>
    </xdr:to>
    <xdr:cxnSp macro="">
      <xdr:nvCxnSpPr>
        <xdr:cNvPr id="712" name="直線コネクタ 711"/>
        <xdr:cNvCxnSpPr/>
      </xdr:nvCxnSpPr>
      <xdr:spPr>
        <a:xfrm>
          <a:off x="19545300" y="101547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7983</xdr:rowOff>
    </xdr:from>
    <xdr:to>
      <xdr:col>98</xdr:col>
      <xdr:colOff>38100</xdr:colOff>
      <xdr:row>59</xdr:row>
      <xdr:rowOff>109583</xdr:rowOff>
    </xdr:to>
    <xdr:sp macro="" textlink="">
      <xdr:nvSpPr>
        <xdr:cNvPr id="713" name="楕円 712"/>
        <xdr:cNvSpPr/>
      </xdr:nvSpPr>
      <xdr:spPr>
        <a:xfrm>
          <a:off x="18605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39188</xdr:rowOff>
    </xdr:from>
    <xdr:to>
      <xdr:col>102</xdr:col>
      <xdr:colOff>114300</xdr:colOff>
      <xdr:row>59</xdr:row>
      <xdr:rowOff>58783</xdr:rowOff>
    </xdr:to>
    <xdr:cxnSp macro="">
      <xdr:nvCxnSpPr>
        <xdr:cNvPr id="714" name="直線コネクタ 713"/>
        <xdr:cNvCxnSpPr/>
      </xdr:nvCxnSpPr>
      <xdr:spPr>
        <a:xfrm flipV="1">
          <a:off x="18656300" y="101547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715" name="n_1aveValue【学校施設】&#10;一人当たり面積"/>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97444</xdr:rowOff>
    </xdr:from>
    <xdr:ext cx="469744" cy="259045"/>
    <xdr:sp macro="" textlink="">
      <xdr:nvSpPr>
        <xdr:cNvPr id="716" name="n_2aveValue【学校施設】&#10;一人当たり面積"/>
        <xdr:cNvSpPr txBox="1"/>
      </xdr:nvSpPr>
      <xdr:spPr>
        <a:xfrm>
          <a:off x="201994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717"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112140</xdr:rowOff>
    </xdr:from>
    <xdr:ext cx="469744" cy="259045"/>
    <xdr:sp macro="" textlink="">
      <xdr:nvSpPr>
        <xdr:cNvPr id="718" name="n_4aveValue【学校施設】&#10;一人当たり面積"/>
        <xdr:cNvSpPr txBox="1"/>
      </xdr:nvSpPr>
      <xdr:spPr>
        <a:xfrm>
          <a:off x="18421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719" name="n_1mainValue【学校施設】&#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137540</xdr:rowOff>
    </xdr:from>
    <xdr:ext cx="469744" cy="259045"/>
    <xdr:sp macro="" textlink="">
      <xdr:nvSpPr>
        <xdr:cNvPr id="720" name="n_2mainValue【学校施設】&#10;一人当たり面積"/>
        <xdr:cNvSpPr txBox="1"/>
      </xdr:nvSpPr>
      <xdr:spPr>
        <a:xfrm>
          <a:off x="20199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106515</xdr:rowOff>
    </xdr:from>
    <xdr:ext cx="469744" cy="259045"/>
    <xdr:sp macro="" textlink="">
      <xdr:nvSpPr>
        <xdr:cNvPr id="721" name="n_3mainValue【学校施設】&#10;一人当たり面積"/>
        <xdr:cNvSpPr txBox="1"/>
      </xdr:nvSpPr>
      <xdr:spPr>
        <a:xfrm>
          <a:off x="193104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126110</xdr:rowOff>
    </xdr:from>
    <xdr:ext cx="469744" cy="259045"/>
    <xdr:sp macro="" textlink="">
      <xdr:nvSpPr>
        <xdr:cNvPr id="722" name="n_4mainValue【学校施設】&#10;一人当たり面積"/>
        <xdr:cNvSpPr txBox="1"/>
      </xdr:nvSpPr>
      <xdr:spPr>
        <a:xfrm>
          <a:off x="184214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747" name="直線コネクタ 746"/>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9" name="直線コネクタ 7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750"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751" name="直線コネクタ 750"/>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752" name="【児童館】&#10;有形固定資産減価償却率平均値テキスト"/>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753" name="フローチャート: 判断 752"/>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754" name="フローチャート: 判断 753"/>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5" name="フローチャート: 判断 75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756" name="フローチャート: 判断 755"/>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57" name="フローチャート: 判断 756"/>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3" name="楕円 762"/>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4" name="【児童館】&#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765" name="楕円 764"/>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15239</xdr:rowOff>
    </xdr:to>
    <xdr:cxnSp macro="">
      <xdr:nvCxnSpPr>
        <xdr:cNvPr id="766" name="直線コネクタ 765"/>
        <xdr:cNvCxnSpPr/>
      </xdr:nvCxnSpPr>
      <xdr:spPr>
        <a:xfrm>
          <a:off x="15481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767" name="楕円 766"/>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36195</xdr:rowOff>
    </xdr:to>
    <xdr:cxnSp macro="">
      <xdr:nvCxnSpPr>
        <xdr:cNvPr id="768" name="直線コネクタ 767"/>
        <xdr:cNvCxnSpPr/>
      </xdr:nvCxnSpPr>
      <xdr:spPr>
        <a:xfrm flipV="1">
          <a:off x="14592300" y="142074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769" name="楕円 768"/>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36195</xdr:rowOff>
    </xdr:to>
    <xdr:cxnSp macro="">
      <xdr:nvCxnSpPr>
        <xdr:cNvPr id="770" name="直線コネクタ 769"/>
        <xdr:cNvCxnSpPr/>
      </xdr:nvCxnSpPr>
      <xdr:spPr>
        <a:xfrm>
          <a:off x="13703300" y="1423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771" name="楕円 770"/>
        <xdr:cNvSpPr/>
      </xdr:nvSpPr>
      <xdr:spPr>
        <a:xfrm>
          <a:off x="1276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1905</xdr:rowOff>
    </xdr:to>
    <xdr:cxnSp macro="">
      <xdr:nvCxnSpPr>
        <xdr:cNvPr id="772" name="直線コネクタ 771"/>
        <xdr:cNvCxnSpPr/>
      </xdr:nvCxnSpPr>
      <xdr:spPr>
        <a:xfrm>
          <a:off x="12814300" y="14196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773" name="n_1aveValue【児童館】&#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4"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775" name="n_3aveValue【児童館】&#10;有形固定資産減価償却率"/>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776"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777"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778" name="n_2main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779" name="n_3mainValue【児童館】&#10;有形固定資産減価償却率"/>
        <xdr:cNvSpPr txBox="1"/>
      </xdr:nvSpPr>
      <xdr:spPr>
        <a:xfrm>
          <a:off x="13500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780" name="n_4mainValue【児童館】&#10;有形固定資産減価償却率"/>
        <xdr:cNvSpPr txBox="1"/>
      </xdr:nvSpPr>
      <xdr:spPr>
        <a:xfrm>
          <a:off x="12611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805" name="直線コネクタ 804"/>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80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807" name="直線コネクタ 8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09" name="直線コネクタ 80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0" name="【児童館】&#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1" name="フローチャート: 判断 810"/>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812" name="フローチャート: 判断 811"/>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813" name="フローチャート: 判断 812"/>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814" name="フローチャート: 判断 813"/>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15" name="フローチャート: 判断 814"/>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821" name="楕円 820"/>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162577</xdr:rowOff>
    </xdr:from>
    <xdr:ext cx="469744" cy="259045"/>
    <xdr:sp macro="" textlink="">
      <xdr:nvSpPr>
        <xdr:cNvPr id="822" name="【児童館】&#10;一人当たり面積該当値テキスト"/>
        <xdr:cNvSpPr txBox="1"/>
      </xdr:nvSpPr>
      <xdr:spPr>
        <a:xfrm>
          <a:off x="22199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3" name="楕円 822"/>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79</xdr:row>
      <xdr:rowOff>95250</xdr:rowOff>
    </xdr:to>
    <xdr:cxnSp macro="">
      <xdr:nvCxnSpPr>
        <xdr:cNvPr id="824" name="直線コネクタ 823"/>
        <xdr:cNvCxnSpPr/>
      </xdr:nvCxnSpPr>
      <xdr:spPr>
        <a:xfrm flipV="1">
          <a:off x="21323300" y="1356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25" name="楕円 824"/>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826" name="直線コネクタ 825"/>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27" name="楕円 826"/>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828" name="直線コネクタ 827"/>
        <xdr:cNvCxnSpPr/>
      </xdr:nvCxnSpPr>
      <xdr:spPr>
        <a:xfrm>
          <a:off x="19545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29" name="楕円 828"/>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830" name="直線コネクタ 829"/>
        <xdr:cNvCxnSpPr/>
      </xdr:nvCxnSpPr>
      <xdr:spPr>
        <a:xfrm>
          <a:off x="18656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137177</xdr:rowOff>
    </xdr:from>
    <xdr:ext cx="469744" cy="259045"/>
    <xdr:sp macro="" textlink="">
      <xdr:nvSpPr>
        <xdr:cNvPr id="831" name="n_1aveValue【児童館】&#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2"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833" name="n_3aveValue【児童館】&#10;一人当たり面積"/>
        <xdr:cNvSpPr txBox="1"/>
      </xdr:nvSpPr>
      <xdr:spPr>
        <a:xfrm>
          <a:off x="19310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834" name="n_4aveValue【児童館】&#10;一人当たり面積"/>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5"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36"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37" name="n_3mainValue【児童館】&#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38" name="n_4mainValue【児童館】&#10;一人当たり面積"/>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1" name="テキスト ボックス 8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861" name="直線コネクタ 860"/>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862"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863" name="直線コネクタ 862"/>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864"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865" name="直線コネクタ 864"/>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70121</xdr:rowOff>
    </xdr:from>
    <xdr:ext cx="405111" cy="259045"/>
    <xdr:sp macro="" textlink="">
      <xdr:nvSpPr>
        <xdr:cNvPr id="866" name="【公民館】&#10;有形固定資産減価償却率平均値テキスト"/>
        <xdr:cNvSpPr txBox="1"/>
      </xdr:nvSpPr>
      <xdr:spPr>
        <a:xfrm>
          <a:off x="16357600" y="1772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867" name="フローチャート: 判断 866"/>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868" name="フローチャート: 判断 867"/>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869" name="フローチャート: 判断 868"/>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870" name="フローチャート: 判断 869"/>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871" name="フローチャート: 判断 870"/>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61976</xdr:rowOff>
    </xdr:from>
    <xdr:to>
      <xdr:col>85</xdr:col>
      <xdr:colOff>177800</xdr:colOff>
      <xdr:row>102</xdr:row>
      <xdr:rowOff>163576</xdr:rowOff>
    </xdr:to>
    <xdr:sp macro="" textlink="">
      <xdr:nvSpPr>
        <xdr:cNvPr id="877" name="楕円 876"/>
        <xdr:cNvSpPr/>
      </xdr:nvSpPr>
      <xdr:spPr>
        <a:xfrm>
          <a:off x="16268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84853</xdr:rowOff>
    </xdr:from>
    <xdr:ext cx="405111" cy="259045"/>
    <xdr:sp macro="" textlink="">
      <xdr:nvSpPr>
        <xdr:cNvPr id="878" name="【公民館】&#10;有形固定資産減価償却率該当値テキスト"/>
        <xdr:cNvSpPr txBox="1"/>
      </xdr:nvSpPr>
      <xdr:spPr>
        <a:xfrm>
          <a:off x="16357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79" name="楕円 878"/>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112776</xdr:rowOff>
    </xdr:from>
    <xdr:to>
      <xdr:col>85</xdr:col>
      <xdr:colOff>127000</xdr:colOff>
      <xdr:row>104</xdr:row>
      <xdr:rowOff>99061</xdr:rowOff>
    </xdr:to>
    <xdr:cxnSp macro="">
      <xdr:nvCxnSpPr>
        <xdr:cNvPr id="880" name="直線コネクタ 879"/>
        <xdr:cNvCxnSpPr/>
      </xdr:nvCxnSpPr>
      <xdr:spPr>
        <a:xfrm flipV="1">
          <a:off x="15481300" y="17600676"/>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881" name="楕円 880"/>
        <xdr:cNvSpPr/>
      </xdr:nvSpPr>
      <xdr:spPr>
        <a:xfrm>
          <a:off x="1454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105</xdr:row>
      <xdr:rowOff>5335</xdr:rowOff>
    </xdr:to>
    <xdr:cxnSp macro="">
      <xdr:nvCxnSpPr>
        <xdr:cNvPr id="882" name="直線コネクタ 881"/>
        <xdr:cNvCxnSpPr/>
      </xdr:nvCxnSpPr>
      <xdr:spPr>
        <a:xfrm flipV="1">
          <a:off x="14592300" y="179298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57404</xdr:rowOff>
    </xdr:from>
    <xdr:to>
      <xdr:col>72</xdr:col>
      <xdr:colOff>38100</xdr:colOff>
      <xdr:row>104</xdr:row>
      <xdr:rowOff>159004</xdr:rowOff>
    </xdr:to>
    <xdr:sp macro="" textlink="">
      <xdr:nvSpPr>
        <xdr:cNvPr id="883" name="楕円 882"/>
        <xdr:cNvSpPr/>
      </xdr:nvSpPr>
      <xdr:spPr>
        <a:xfrm>
          <a:off x="1365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108204</xdr:rowOff>
    </xdr:from>
    <xdr:to>
      <xdr:col>76</xdr:col>
      <xdr:colOff>114300</xdr:colOff>
      <xdr:row>105</xdr:row>
      <xdr:rowOff>5335</xdr:rowOff>
    </xdr:to>
    <xdr:cxnSp macro="">
      <xdr:nvCxnSpPr>
        <xdr:cNvPr id="884" name="直線コネクタ 883"/>
        <xdr:cNvCxnSpPr/>
      </xdr:nvCxnSpPr>
      <xdr:spPr>
        <a:xfrm>
          <a:off x="13703300" y="179390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137413</xdr:rowOff>
    </xdr:from>
    <xdr:to>
      <xdr:col>67</xdr:col>
      <xdr:colOff>101600</xdr:colOff>
      <xdr:row>104</xdr:row>
      <xdr:rowOff>67563</xdr:rowOff>
    </xdr:to>
    <xdr:sp macro="" textlink="">
      <xdr:nvSpPr>
        <xdr:cNvPr id="885" name="楕円 884"/>
        <xdr:cNvSpPr/>
      </xdr:nvSpPr>
      <xdr:spPr>
        <a:xfrm>
          <a:off x="12763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xdr:rowOff>
    </xdr:from>
    <xdr:to>
      <xdr:col>71</xdr:col>
      <xdr:colOff>177800</xdr:colOff>
      <xdr:row>104</xdr:row>
      <xdr:rowOff>108204</xdr:rowOff>
    </xdr:to>
    <xdr:cxnSp macro="">
      <xdr:nvCxnSpPr>
        <xdr:cNvPr id="886" name="直線コネクタ 885"/>
        <xdr:cNvCxnSpPr/>
      </xdr:nvCxnSpPr>
      <xdr:spPr>
        <a:xfrm>
          <a:off x="12814300" y="178475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887"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888"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889"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890" name="n_4aveValue【公民館】&#10;有形固定資産減価償却率"/>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891" name="n_1main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892" name="n_2mainValue【公民館】&#10;有形固定資産減価償却率"/>
        <xdr:cNvSpPr txBox="1"/>
      </xdr:nvSpPr>
      <xdr:spPr>
        <a:xfrm>
          <a:off x="14389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150131</xdr:rowOff>
    </xdr:from>
    <xdr:ext cx="405111" cy="259045"/>
    <xdr:sp macro="" textlink="">
      <xdr:nvSpPr>
        <xdr:cNvPr id="893" name="n_3mainValue【公民館】&#10;有形固定資産減価償却率"/>
        <xdr:cNvSpPr txBox="1"/>
      </xdr:nvSpPr>
      <xdr:spPr>
        <a:xfrm>
          <a:off x="13500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58690</xdr:rowOff>
    </xdr:from>
    <xdr:ext cx="405111" cy="259045"/>
    <xdr:sp macro="" textlink="">
      <xdr:nvSpPr>
        <xdr:cNvPr id="894" name="n_4mainValue【公民館】&#10;有形固定資産減価償却率"/>
        <xdr:cNvSpPr txBox="1"/>
      </xdr:nvSpPr>
      <xdr:spPr>
        <a:xfrm>
          <a:off x="12611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919" name="直線コネクタ 91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92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921" name="直線コネクタ 92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3" name="直線コネクタ 92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11447</xdr:rowOff>
    </xdr:from>
    <xdr:ext cx="469744" cy="259045"/>
    <xdr:sp macro="" textlink="">
      <xdr:nvSpPr>
        <xdr:cNvPr id="924" name="【公民館】&#10;一人当たり面積平均値テキスト"/>
        <xdr:cNvSpPr txBox="1"/>
      </xdr:nvSpPr>
      <xdr:spPr>
        <a:xfrm>
          <a:off x="221996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925" name="フローチャート: 判断 92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926" name="フローチャート: 判断 92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7" name="フローチャート: 判断 92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28" name="フローチャート: 判断 92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29" name="フローチャート: 判断 92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154939</xdr:rowOff>
    </xdr:from>
    <xdr:to>
      <xdr:col>116</xdr:col>
      <xdr:colOff>114300</xdr:colOff>
      <xdr:row>101</xdr:row>
      <xdr:rowOff>85089</xdr:rowOff>
    </xdr:to>
    <xdr:sp macro="" textlink="">
      <xdr:nvSpPr>
        <xdr:cNvPr id="935" name="楕円 934"/>
        <xdr:cNvSpPr/>
      </xdr:nvSpPr>
      <xdr:spPr>
        <a:xfrm>
          <a:off x="22110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6366</xdr:rowOff>
    </xdr:from>
    <xdr:ext cx="469744" cy="259045"/>
    <xdr:sp macro="" textlink="">
      <xdr:nvSpPr>
        <xdr:cNvPr id="936" name="【公民館】&#10;一人当たり面積該当値テキスト"/>
        <xdr:cNvSpPr txBox="1"/>
      </xdr:nvSpPr>
      <xdr:spPr>
        <a:xfrm>
          <a:off x="22199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937" name="楕円 936"/>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34289</xdr:rowOff>
    </xdr:from>
    <xdr:to>
      <xdr:col>116</xdr:col>
      <xdr:colOff>63500</xdr:colOff>
      <xdr:row>101</xdr:row>
      <xdr:rowOff>49530</xdr:rowOff>
    </xdr:to>
    <xdr:cxnSp macro="">
      <xdr:nvCxnSpPr>
        <xdr:cNvPr id="938" name="直線コネクタ 937"/>
        <xdr:cNvCxnSpPr/>
      </xdr:nvCxnSpPr>
      <xdr:spPr>
        <a:xfrm flipV="1">
          <a:off x="21323300" y="17350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939" name="楕円 938"/>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101</xdr:row>
      <xdr:rowOff>118111</xdr:rowOff>
    </xdr:to>
    <xdr:cxnSp macro="">
      <xdr:nvCxnSpPr>
        <xdr:cNvPr id="940" name="直線コネクタ 939"/>
        <xdr:cNvCxnSpPr/>
      </xdr:nvCxnSpPr>
      <xdr:spPr>
        <a:xfrm flipV="1">
          <a:off x="20434300" y="17365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74930</xdr:rowOff>
    </xdr:from>
    <xdr:to>
      <xdr:col>102</xdr:col>
      <xdr:colOff>165100</xdr:colOff>
      <xdr:row>102</xdr:row>
      <xdr:rowOff>5080</xdr:rowOff>
    </xdr:to>
    <xdr:sp macro="" textlink="">
      <xdr:nvSpPr>
        <xdr:cNvPr id="941" name="楕円 940"/>
        <xdr:cNvSpPr/>
      </xdr:nvSpPr>
      <xdr:spPr>
        <a:xfrm>
          <a:off x="19494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125730</xdr:rowOff>
    </xdr:to>
    <xdr:cxnSp macro="">
      <xdr:nvCxnSpPr>
        <xdr:cNvPr id="942" name="直線コネクタ 941"/>
        <xdr:cNvCxnSpPr/>
      </xdr:nvCxnSpPr>
      <xdr:spPr>
        <a:xfrm flipV="1">
          <a:off x="19545300" y="1743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116839</xdr:rowOff>
    </xdr:from>
    <xdr:to>
      <xdr:col>98</xdr:col>
      <xdr:colOff>38100</xdr:colOff>
      <xdr:row>101</xdr:row>
      <xdr:rowOff>46989</xdr:rowOff>
    </xdr:to>
    <xdr:sp macro="" textlink="">
      <xdr:nvSpPr>
        <xdr:cNvPr id="943" name="楕円 942"/>
        <xdr:cNvSpPr/>
      </xdr:nvSpPr>
      <xdr:spPr>
        <a:xfrm>
          <a:off x="18605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167639</xdr:rowOff>
    </xdr:from>
    <xdr:to>
      <xdr:col>102</xdr:col>
      <xdr:colOff>114300</xdr:colOff>
      <xdr:row>101</xdr:row>
      <xdr:rowOff>125730</xdr:rowOff>
    </xdr:to>
    <xdr:cxnSp macro="">
      <xdr:nvCxnSpPr>
        <xdr:cNvPr id="944" name="直線コネクタ 943"/>
        <xdr:cNvCxnSpPr/>
      </xdr:nvCxnSpPr>
      <xdr:spPr>
        <a:xfrm>
          <a:off x="18656300" y="17312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57166</xdr:rowOff>
    </xdr:from>
    <xdr:ext cx="469744" cy="259045"/>
    <xdr:sp macro="" textlink="">
      <xdr:nvSpPr>
        <xdr:cNvPr id="945" name="n_1aveValue【公民館】&#10;一人当たり面積"/>
        <xdr:cNvSpPr txBox="1"/>
      </xdr:nvSpPr>
      <xdr:spPr>
        <a:xfrm>
          <a:off x="210757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95266</xdr:rowOff>
    </xdr:from>
    <xdr:ext cx="469744" cy="259045"/>
    <xdr:sp macro="" textlink="">
      <xdr:nvSpPr>
        <xdr:cNvPr id="946" name="n_2aveValue【公民館】&#10;一人当たり面積"/>
        <xdr:cNvSpPr txBox="1"/>
      </xdr:nvSpPr>
      <xdr:spPr>
        <a:xfrm>
          <a:off x="20199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133366</xdr:rowOff>
    </xdr:from>
    <xdr:ext cx="469744" cy="259045"/>
    <xdr:sp macro="" textlink="">
      <xdr:nvSpPr>
        <xdr:cNvPr id="947" name="n_3aveValue【公民館】&#10;一人当たり面積"/>
        <xdr:cNvSpPr txBox="1"/>
      </xdr:nvSpPr>
      <xdr:spPr>
        <a:xfrm>
          <a:off x="19310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106697</xdr:rowOff>
    </xdr:from>
    <xdr:ext cx="469744" cy="259045"/>
    <xdr:sp macro="" textlink="">
      <xdr:nvSpPr>
        <xdr:cNvPr id="948" name="n_4aveValue【公民館】&#10;一人当たり面積"/>
        <xdr:cNvSpPr txBox="1"/>
      </xdr:nvSpPr>
      <xdr:spPr>
        <a:xfrm>
          <a:off x="184214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949" name="n_1mainValue【公民館】&#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950" name="n_2mainValue【公民館】&#10;一人当たり面積"/>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21607</xdr:rowOff>
    </xdr:from>
    <xdr:ext cx="469744" cy="259045"/>
    <xdr:sp macro="" textlink="">
      <xdr:nvSpPr>
        <xdr:cNvPr id="951" name="n_3mainValue【公民館】&#10;一人当たり面積"/>
        <xdr:cNvSpPr txBox="1"/>
      </xdr:nvSpPr>
      <xdr:spPr>
        <a:xfrm>
          <a:off x="19310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63516</xdr:rowOff>
    </xdr:from>
    <xdr:ext cx="469744" cy="259045"/>
    <xdr:sp macro="" textlink="">
      <xdr:nvSpPr>
        <xdr:cNvPr id="952" name="n_4mainValue【公民館】&#10;一人当たり面積"/>
        <xdr:cNvSpPr txBox="1"/>
      </xdr:nvSpPr>
      <xdr:spPr>
        <a:xfrm>
          <a:off x="18421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道路や橋りょう・トンネル、公営住宅、学校施設、児童館が上回っており、これらのうち公営住宅、児童館は一人あたり面積も上回っているため、施設の利用状況や統合、除却等を進めていき数値の改善を検討していきたい。港湾・漁港については継続的に伊吹漁港の整備が進んでいること、認定こども園・幼稚園・保育所で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年度に観音寺中央幼稚園が完成したことにより有形固定資産減価償却率が特に低くなっていると考えられる。また、公民館についてはＨ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％減少しており、これはＲ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年度で東公民館が完成したことにより有形固定資産減価償却率が下がったと考えられる。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146558</xdr:rowOff>
    </xdr:from>
    <xdr:to>
      <xdr:col>20</xdr:col>
      <xdr:colOff>38100</xdr:colOff>
      <xdr:row>36</xdr:row>
      <xdr:rowOff>76708</xdr:rowOff>
    </xdr:to>
    <xdr:sp macro="" textlink="">
      <xdr:nvSpPr>
        <xdr:cNvPr id="73" name="楕円 72"/>
        <xdr:cNvSpPr/>
      </xdr:nvSpPr>
      <xdr:spPr>
        <a:xfrm>
          <a:off x="3746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25908</xdr:rowOff>
    </xdr:from>
    <xdr:to>
      <xdr:col>24</xdr:col>
      <xdr:colOff>63500</xdr:colOff>
      <xdr:row>36</xdr:row>
      <xdr:rowOff>87630</xdr:rowOff>
    </xdr:to>
    <xdr:cxnSp macro="">
      <xdr:nvCxnSpPr>
        <xdr:cNvPr id="74" name="直線コネクタ 73"/>
        <xdr:cNvCxnSpPr/>
      </xdr:nvCxnSpPr>
      <xdr:spPr>
        <a:xfrm>
          <a:off x="3797300" y="619810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25908</xdr:rowOff>
    </xdr:to>
    <xdr:cxnSp macro="">
      <xdr:nvCxnSpPr>
        <xdr:cNvPr id="76" name="直線コネクタ 75"/>
        <xdr:cNvCxnSpPr/>
      </xdr:nvCxnSpPr>
      <xdr:spPr>
        <a:xfrm>
          <a:off x="2908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23114</xdr:rowOff>
    </xdr:from>
    <xdr:to>
      <xdr:col>10</xdr:col>
      <xdr:colOff>165100</xdr:colOff>
      <xdr:row>35</xdr:row>
      <xdr:rowOff>124714</xdr:rowOff>
    </xdr:to>
    <xdr:sp macro="" textlink="">
      <xdr:nvSpPr>
        <xdr:cNvPr id="77" name="楕円 76"/>
        <xdr:cNvSpPr/>
      </xdr:nvSpPr>
      <xdr:spPr>
        <a:xfrm>
          <a:off x="1968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73914</xdr:rowOff>
    </xdr:from>
    <xdr:to>
      <xdr:col>15</xdr:col>
      <xdr:colOff>50800</xdr:colOff>
      <xdr:row>35</xdr:row>
      <xdr:rowOff>135636</xdr:rowOff>
    </xdr:to>
    <xdr:cxnSp macro="">
      <xdr:nvCxnSpPr>
        <xdr:cNvPr id="78" name="直線コネクタ 77"/>
        <xdr:cNvCxnSpPr/>
      </xdr:nvCxnSpPr>
      <xdr:spPr>
        <a:xfrm>
          <a:off x="2019300" y="60746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xdr:cNvSpPr/>
      </xdr:nvSpPr>
      <xdr:spPr>
        <a:xfrm>
          <a:off x="1079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73914</xdr:rowOff>
    </xdr:to>
    <xdr:cxnSp macro="">
      <xdr:nvCxnSpPr>
        <xdr:cNvPr id="80" name="直線コネクタ 79"/>
        <xdr:cNvCxnSpPr/>
      </xdr:nvCxnSpPr>
      <xdr:spPr>
        <a:xfrm>
          <a:off x="1130300" y="60129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74693</xdr:rowOff>
    </xdr:from>
    <xdr:ext cx="405111" cy="259045"/>
    <xdr:sp macro="" textlink="">
      <xdr:nvSpPr>
        <xdr:cNvPr id="81"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2"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161561</xdr:rowOff>
    </xdr:from>
    <xdr:ext cx="405111" cy="259045"/>
    <xdr:sp macro="" textlink="">
      <xdr:nvSpPr>
        <xdr:cNvPr id="83"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図書館】&#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93235</xdr:rowOff>
    </xdr:from>
    <xdr:ext cx="405111" cy="259045"/>
    <xdr:sp macro="" textlink="">
      <xdr:nvSpPr>
        <xdr:cNvPr id="85" name="n_1mainValue【図書館】&#10;有形固定資産減価償却率"/>
        <xdr:cNvSpPr txBox="1"/>
      </xdr:nvSpPr>
      <xdr:spPr>
        <a:xfrm>
          <a:off x="35820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図書館】&#10;有形固定資産減価償却率"/>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141241</xdr:rowOff>
    </xdr:from>
    <xdr:ext cx="405111" cy="259045"/>
    <xdr:sp macro="" textlink="">
      <xdr:nvSpPr>
        <xdr:cNvPr id="87" name="n_3mainValue【図書館】&#10;有形固定資産減価償却率"/>
        <xdr:cNvSpPr txBox="1"/>
      </xdr:nvSpPr>
      <xdr:spPr>
        <a:xfrm>
          <a:off x="1816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図書館】&#10;有形固定資産減価償却率"/>
        <xdr:cNvSpPr txBox="1"/>
      </xdr:nvSpPr>
      <xdr:spPr>
        <a:xfrm>
          <a:off x="927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9" name="楕円 128"/>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30"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1" name="楕円 130"/>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38100</xdr:rowOff>
    </xdr:to>
    <xdr:cxnSp macro="">
      <xdr:nvCxnSpPr>
        <xdr:cNvPr id="132" name="直線コネクタ 131"/>
        <xdr:cNvCxnSpPr/>
      </xdr:nvCxnSpPr>
      <xdr:spPr>
        <a:xfrm flipV="1">
          <a:off x="9639300" y="687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3" name="楕円 132"/>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4" name="直線コネクタ 133"/>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5" name="楕円 134"/>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6" name="直線コネクタ 135"/>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37" name="楕円 136"/>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57150</xdr:rowOff>
    </xdr:to>
    <xdr:cxnSp macro="">
      <xdr:nvCxnSpPr>
        <xdr:cNvPr id="138" name="直線コネクタ 137"/>
        <xdr:cNvCxnSpPr/>
      </xdr:nvCxnSpPr>
      <xdr:spPr>
        <a:xfrm flipV="1">
          <a:off x="6972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29227</xdr:rowOff>
    </xdr:from>
    <xdr:ext cx="469744" cy="259045"/>
    <xdr:sp macro="" textlink="">
      <xdr:nvSpPr>
        <xdr:cNvPr id="139" name="n_1ave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1"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42"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3"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5"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99077</xdr:rowOff>
    </xdr:from>
    <xdr:ext cx="469744" cy="259045"/>
    <xdr:sp macro="" textlink="">
      <xdr:nvSpPr>
        <xdr:cNvPr id="146" name="n_4mainValue【図書館】&#10;一人当たり面積"/>
        <xdr:cNvSpPr txBox="1"/>
      </xdr:nvSpPr>
      <xdr:spPr>
        <a:xfrm>
          <a:off x="6737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6"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87" name="楕円 186"/>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67962</xdr:rowOff>
    </xdr:from>
    <xdr:ext cx="405111" cy="259045"/>
    <xdr:sp macro="" textlink="">
      <xdr:nvSpPr>
        <xdr:cNvPr id="188" name="【体育館・プール】&#10;有形固定資産減価償却率該当値テキスト"/>
        <xdr:cNvSpPr txBox="1"/>
      </xdr:nvSpPr>
      <xdr:spPr>
        <a:xfrm>
          <a:off x="4673600" y="966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89" name="楕円 188"/>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165735</xdr:rowOff>
    </xdr:to>
    <xdr:cxnSp macro="">
      <xdr:nvCxnSpPr>
        <xdr:cNvPr id="190" name="直線コネクタ 189"/>
        <xdr:cNvCxnSpPr/>
      </xdr:nvCxnSpPr>
      <xdr:spPr>
        <a:xfrm>
          <a:off x="3797300" y="9725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91" name="楕円 190"/>
        <xdr:cNvSpPr/>
      </xdr:nvSpPr>
      <xdr:spPr>
        <a:xfrm>
          <a:off x="2857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51435</xdr:rowOff>
    </xdr:from>
    <xdr:to>
      <xdr:col>19</xdr:col>
      <xdr:colOff>177800</xdr:colOff>
      <xdr:row>56</xdr:row>
      <xdr:rowOff>123825</xdr:rowOff>
    </xdr:to>
    <xdr:cxnSp macro="">
      <xdr:nvCxnSpPr>
        <xdr:cNvPr id="192" name="直線コネクタ 191"/>
        <xdr:cNvCxnSpPr/>
      </xdr:nvCxnSpPr>
      <xdr:spPr>
        <a:xfrm>
          <a:off x="2908300" y="9652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xdr:rowOff>
    </xdr:from>
    <xdr:to>
      <xdr:col>10</xdr:col>
      <xdr:colOff>165100</xdr:colOff>
      <xdr:row>56</xdr:row>
      <xdr:rowOff>106045</xdr:rowOff>
    </xdr:to>
    <xdr:sp macro="" textlink="">
      <xdr:nvSpPr>
        <xdr:cNvPr id="193" name="楕円 192"/>
        <xdr:cNvSpPr/>
      </xdr:nvSpPr>
      <xdr:spPr>
        <a:xfrm>
          <a:off x="1968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51435</xdr:rowOff>
    </xdr:from>
    <xdr:to>
      <xdr:col>15</xdr:col>
      <xdr:colOff>50800</xdr:colOff>
      <xdr:row>56</xdr:row>
      <xdr:rowOff>55245</xdr:rowOff>
    </xdr:to>
    <xdr:cxnSp macro="">
      <xdr:nvCxnSpPr>
        <xdr:cNvPr id="194" name="直線コネクタ 193"/>
        <xdr:cNvCxnSpPr/>
      </xdr:nvCxnSpPr>
      <xdr:spPr>
        <a:xfrm flipV="1">
          <a:off x="2019300" y="9652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5" name="楕円 194"/>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55245</xdr:rowOff>
    </xdr:from>
    <xdr:to>
      <xdr:col>10</xdr:col>
      <xdr:colOff>114300</xdr:colOff>
      <xdr:row>57</xdr:row>
      <xdr:rowOff>11430</xdr:rowOff>
    </xdr:to>
    <xdr:cxnSp macro="">
      <xdr:nvCxnSpPr>
        <xdr:cNvPr id="196" name="直線コネクタ 195"/>
        <xdr:cNvCxnSpPr/>
      </xdr:nvCxnSpPr>
      <xdr:spPr>
        <a:xfrm flipV="1">
          <a:off x="1130300" y="9656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97" name="n_1ave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0"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201"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118762</xdr:rowOff>
    </xdr:from>
    <xdr:ext cx="405111" cy="259045"/>
    <xdr:sp macro="" textlink="">
      <xdr:nvSpPr>
        <xdr:cNvPr id="202" name="n_2mainValue【体育館・プール】&#10;有形固定資産減価償却率"/>
        <xdr:cNvSpPr txBox="1"/>
      </xdr:nvSpPr>
      <xdr:spPr>
        <a:xfrm>
          <a:off x="2705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122572</xdr:rowOff>
    </xdr:from>
    <xdr:ext cx="405111" cy="259045"/>
    <xdr:sp macro="" textlink="">
      <xdr:nvSpPr>
        <xdr:cNvPr id="203" name="n_3mainValue【体育館・プール】&#10;有形固定資産減価償却率"/>
        <xdr:cNvSpPr txBox="1"/>
      </xdr:nvSpPr>
      <xdr:spPr>
        <a:xfrm>
          <a:off x="1816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78757</xdr:rowOff>
    </xdr:from>
    <xdr:ext cx="405111" cy="259045"/>
    <xdr:sp macro="" textlink="">
      <xdr:nvSpPr>
        <xdr:cNvPr id="204" name="n_4mainValue【体育館・プール】&#10;有形固定資産減価償却率"/>
        <xdr:cNvSpPr txBox="1"/>
      </xdr:nvSpPr>
      <xdr:spPr>
        <a:xfrm>
          <a:off x="927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38371</xdr:rowOff>
    </xdr:from>
    <xdr:ext cx="469744" cy="259045"/>
    <xdr:sp macro="" textlink="">
      <xdr:nvSpPr>
        <xdr:cNvPr id="231" name="【体育館・プール】&#10;一人当たり面積平均値テキスト"/>
        <xdr:cNvSpPr txBox="1"/>
      </xdr:nvSpPr>
      <xdr:spPr>
        <a:xfrm>
          <a:off x="10515600" y="998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6" name="フローチャート: 判断 235"/>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2" name="楕円 241"/>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121937</xdr:rowOff>
    </xdr:from>
    <xdr:ext cx="469744" cy="259045"/>
    <xdr:sp macro="" textlink="">
      <xdr:nvSpPr>
        <xdr:cNvPr id="243" name="【体育館・プール】&#10;一人当たり面積該当値テキスト"/>
        <xdr:cNvSpPr txBox="1"/>
      </xdr:nvSpPr>
      <xdr:spPr>
        <a:xfrm>
          <a:off x="10515600"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148082</xdr:rowOff>
    </xdr:from>
    <xdr:to>
      <xdr:col>50</xdr:col>
      <xdr:colOff>165100</xdr:colOff>
      <xdr:row>60</xdr:row>
      <xdr:rowOff>78232</xdr:rowOff>
    </xdr:to>
    <xdr:sp macro="" textlink="">
      <xdr:nvSpPr>
        <xdr:cNvPr id="244" name="楕円 243"/>
        <xdr:cNvSpPr/>
      </xdr:nvSpPr>
      <xdr:spPr>
        <a:xfrm>
          <a:off x="9588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27432</xdr:rowOff>
    </xdr:to>
    <xdr:cxnSp macro="">
      <xdr:nvCxnSpPr>
        <xdr:cNvPr id="245" name="直線コネクタ 244"/>
        <xdr:cNvCxnSpPr/>
      </xdr:nvCxnSpPr>
      <xdr:spPr>
        <a:xfrm flipV="1">
          <a:off x="9639300" y="103098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46" name="楕円 245"/>
        <xdr:cNvSpPr/>
      </xdr:nvSpPr>
      <xdr:spPr>
        <a:xfrm>
          <a:off x="869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27432</xdr:rowOff>
    </xdr:from>
    <xdr:to>
      <xdr:col>50</xdr:col>
      <xdr:colOff>114300</xdr:colOff>
      <xdr:row>60</xdr:row>
      <xdr:rowOff>45720</xdr:rowOff>
    </xdr:to>
    <xdr:cxnSp macro="">
      <xdr:nvCxnSpPr>
        <xdr:cNvPr id="247" name="直線コネクタ 246"/>
        <xdr:cNvCxnSpPr/>
      </xdr:nvCxnSpPr>
      <xdr:spPr>
        <a:xfrm flipV="1">
          <a:off x="8750300" y="1031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170942</xdr:rowOff>
    </xdr:from>
    <xdr:to>
      <xdr:col>41</xdr:col>
      <xdr:colOff>101600</xdr:colOff>
      <xdr:row>60</xdr:row>
      <xdr:rowOff>101092</xdr:rowOff>
    </xdr:to>
    <xdr:sp macro="" textlink="">
      <xdr:nvSpPr>
        <xdr:cNvPr id="248" name="楕円 247"/>
        <xdr:cNvSpPr/>
      </xdr:nvSpPr>
      <xdr:spPr>
        <a:xfrm>
          <a:off x="781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45720</xdr:rowOff>
    </xdr:from>
    <xdr:to>
      <xdr:col>45</xdr:col>
      <xdr:colOff>177800</xdr:colOff>
      <xdr:row>60</xdr:row>
      <xdr:rowOff>50292</xdr:rowOff>
    </xdr:to>
    <xdr:cxnSp macro="">
      <xdr:nvCxnSpPr>
        <xdr:cNvPr id="249" name="直線コネクタ 248"/>
        <xdr:cNvCxnSpPr/>
      </xdr:nvCxnSpPr>
      <xdr:spPr>
        <a:xfrm flipV="1">
          <a:off x="7861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97790</xdr:rowOff>
    </xdr:from>
    <xdr:to>
      <xdr:col>36</xdr:col>
      <xdr:colOff>165100</xdr:colOff>
      <xdr:row>58</xdr:row>
      <xdr:rowOff>27940</xdr:rowOff>
    </xdr:to>
    <xdr:sp macro="" textlink="">
      <xdr:nvSpPr>
        <xdr:cNvPr id="250" name="楕円 249"/>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148590</xdr:rowOff>
    </xdr:from>
    <xdr:to>
      <xdr:col>41</xdr:col>
      <xdr:colOff>50800</xdr:colOff>
      <xdr:row>60</xdr:row>
      <xdr:rowOff>50292</xdr:rowOff>
    </xdr:to>
    <xdr:cxnSp macro="">
      <xdr:nvCxnSpPr>
        <xdr:cNvPr id="251" name="直線コネクタ 250"/>
        <xdr:cNvCxnSpPr/>
      </xdr:nvCxnSpPr>
      <xdr:spPr>
        <a:xfrm>
          <a:off x="6972300" y="992124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52"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53"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4"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121937</xdr:rowOff>
    </xdr:from>
    <xdr:ext cx="469744" cy="259045"/>
    <xdr:sp macro="" textlink="">
      <xdr:nvSpPr>
        <xdr:cNvPr id="255" name="n_4aveValue【体育館・プール】&#10;一人当たり面積"/>
        <xdr:cNvSpPr txBox="1"/>
      </xdr:nvSpPr>
      <xdr:spPr>
        <a:xfrm>
          <a:off x="6737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69359</xdr:rowOff>
    </xdr:from>
    <xdr:ext cx="469744" cy="259045"/>
    <xdr:sp macro="" textlink="">
      <xdr:nvSpPr>
        <xdr:cNvPr id="256" name="n_1main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57" name="n_2main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92219</xdr:rowOff>
    </xdr:from>
    <xdr:ext cx="469744" cy="259045"/>
    <xdr:sp macro="" textlink="">
      <xdr:nvSpPr>
        <xdr:cNvPr id="258" name="n_3mainValue【体育館・プール】&#10;一人当たり面積"/>
        <xdr:cNvSpPr txBox="1"/>
      </xdr:nvSpPr>
      <xdr:spPr>
        <a:xfrm>
          <a:off x="76264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44467</xdr:rowOff>
    </xdr:from>
    <xdr:ext cx="469744" cy="259045"/>
    <xdr:sp macro="" textlink="">
      <xdr:nvSpPr>
        <xdr:cNvPr id="259" name="n_4mainValue【体育館・プール】&#10;一人当たり面積"/>
        <xdr:cNvSpPr txBox="1"/>
      </xdr:nvSpPr>
      <xdr:spPr>
        <a:xfrm>
          <a:off x="6737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2" name="直線コネクタ 281"/>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3"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4" name="直線コネクタ 283"/>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5"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6" name="直線コネクタ 285"/>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87"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88" name="フローチャート: 判断 287"/>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89" name="フローチャート: 判断 288"/>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0" name="フローチャート: 判断 289"/>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1" name="フローチャート: 判断 290"/>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92" name="フローチャート: 判断 291"/>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8" name="楕円 297"/>
        <xdr:cNvSpPr/>
      </xdr:nvSpPr>
      <xdr:spPr>
        <a:xfrm>
          <a:off x="4584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39895</xdr:rowOff>
    </xdr:from>
    <xdr:ext cx="405111" cy="259045"/>
    <xdr:sp macro="" textlink="">
      <xdr:nvSpPr>
        <xdr:cNvPr id="299" name="【福祉施設】&#10;有形固定資産減価償却率該当値テキスト"/>
        <xdr:cNvSpPr txBox="1"/>
      </xdr:nvSpPr>
      <xdr:spPr>
        <a:xfrm>
          <a:off x="4673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140463</xdr:rowOff>
    </xdr:from>
    <xdr:to>
      <xdr:col>20</xdr:col>
      <xdr:colOff>38100</xdr:colOff>
      <xdr:row>81</xdr:row>
      <xdr:rowOff>70613</xdr:rowOff>
    </xdr:to>
    <xdr:sp macro="" textlink="">
      <xdr:nvSpPr>
        <xdr:cNvPr id="300" name="楕円 299"/>
        <xdr:cNvSpPr/>
      </xdr:nvSpPr>
      <xdr:spPr>
        <a:xfrm>
          <a:off x="3746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19813</xdr:rowOff>
    </xdr:from>
    <xdr:to>
      <xdr:col>24</xdr:col>
      <xdr:colOff>63500</xdr:colOff>
      <xdr:row>81</xdr:row>
      <xdr:rowOff>67818</xdr:rowOff>
    </xdr:to>
    <xdr:cxnSp macro="">
      <xdr:nvCxnSpPr>
        <xdr:cNvPr id="301" name="直線コネクタ 300"/>
        <xdr:cNvCxnSpPr/>
      </xdr:nvCxnSpPr>
      <xdr:spPr>
        <a:xfrm>
          <a:off x="3797300" y="139072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133604</xdr:rowOff>
    </xdr:from>
    <xdr:to>
      <xdr:col>15</xdr:col>
      <xdr:colOff>101600</xdr:colOff>
      <xdr:row>81</xdr:row>
      <xdr:rowOff>63754</xdr:rowOff>
    </xdr:to>
    <xdr:sp macro="" textlink="">
      <xdr:nvSpPr>
        <xdr:cNvPr id="302" name="楕円 301"/>
        <xdr:cNvSpPr/>
      </xdr:nvSpPr>
      <xdr:spPr>
        <a:xfrm>
          <a:off x="2857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12954</xdr:rowOff>
    </xdr:from>
    <xdr:to>
      <xdr:col>19</xdr:col>
      <xdr:colOff>177800</xdr:colOff>
      <xdr:row>81</xdr:row>
      <xdr:rowOff>19813</xdr:rowOff>
    </xdr:to>
    <xdr:cxnSp macro="">
      <xdr:nvCxnSpPr>
        <xdr:cNvPr id="303" name="直線コネクタ 302"/>
        <xdr:cNvCxnSpPr/>
      </xdr:nvCxnSpPr>
      <xdr:spPr>
        <a:xfrm>
          <a:off x="2908300" y="139004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304" name="楕円 303"/>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12954</xdr:rowOff>
    </xdr:to>
    <xdr:cxnSp macro="">
      <xdr:nvCxnSpPr>
        <xdr:cNvPr id="305" name="直線コネクタ 304"/>
        <xdr:cNvCxnSpPr/>
      </xdr:nvCxnSpPr>
      <xdr:spPr>
        <a:xfrm>
          <a:off x="2019300" y="13877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60452</xdr:rowOff>
    </xdr:from>
    <xdr:to>
      <xdr:col>6</xdr:col>
      <xdr:colOff>38100</xdr:colOff>
      <xdr:row>80</xdr:row>
      <xdr:rowOff>162052</xdr:rowOff>
    </xdr:to>
    <xdr:sp macro="" textlink="">
      <xdr:nvSpPr>
        <xdr:cNvPr id="306" name="楕円 305"/>
        <xdr:cNvSpPr/>
      </xdr:nvSpPr>
      <xdr:spPr>
        <a:xfrm>
          <a:off x="1079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111252</xdr:rowOff>
    </xdr:from>
    <xdr:to>
      <xdr:col>10</xdr:col>
      <xdr:colOff>114300</xdr:colOff>
      <xdr:row>80</xdr:row>
      <xdr:rowOff>161544</xdr:rowOff>
    </xdr:to>
    <xdr:cxnSp macro="">
      <xdr:nvCxnSpPr>
        <xdr:cNvPr id="307" name="直線コネクタ 306"/>
        <xdr:cNvCxnSpPr/>
      </xdr:nvCxnSpPr>
      <xdr:spPr>
        <a:xfrm>
          <a:off x="1130300" y="138272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08"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309"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0"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11"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87140</xdr:rowOff>
    </xdr:from>
    <xdr:ext cx="405111" cy="259045"/>
    <xdr:sp macro="" textlink="">
      <xdr:nvSpPr>
        <xdr:cNvPr id="312" name="n_1main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313" name="n_2mainValue【福祉施設】&#10;有形固定資産減価償却率"/>
        <xdr:cNvSpPr txBox="1"/>
      </xdr:nvSpPr>
      <xdr:spPr>
        <a:xfrm>
          <a:off x="2705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14" name="n_3mainValue【福祉施設】&#10;有形固定資産減価償却率"/>
        <xdr:cNvSpPr txBox="1"/>
      </xdr:nvSpPr>
      <xdr:spPr>
        <a:xfrm>
          <a:off x="1816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153179</xdr:rowOff>
    </xdr:from>
    <xdr:ext cx="405111" cy="259045"/>
    <xdr:sp macro="" textlink="">
      <xdr:nvSpPr>
        <xdr:cNvPr id="315" name="n_4mainValue【福祉施設】&#10;有形固定資産減価償却率"/>
        <xdr:cNvSpPr txBox="1"/>
      </xdr:nvSpPr>
      <xdr:spPr>
        <a:xfrm>
          <a:off x="9277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41" name="直線コネクタ 340"/>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42"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43" name="直線コネクタ 342"/>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44"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45" name="直線コネクタ 344"/>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46" name="【福祉施設】&#10;一人当たり面積平均値テキスト"/>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47" name="フローチャート: 判断 346"/>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48" name="フローチャート: 判断 347"/>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9" name="フローチャート: 判断 348"/>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0" name="フローチャート: 判断 349"/>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51" name="フローチャート: 判断 350"/>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57" name="楕円 356"/>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58"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359" name="楕円 358"/>
        <xdr:cNvSpPr/>
      </xdr:nvSpPr>
      <xdr:spPr>
        <a:xfrm>
          <a:off x="958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360" name="直線コネクタ 359"/>
        <xdr:cNvCxnSpPr/>
      </xdr:nvCxnSpPr>
      <xdr:spPr>
        <a:xfrm flipV="1">
          <a:off x="9639300" y="13868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126093</xdr:rowOff>
    </xdr:from>
    <xdr:to>
      <xdr:col>46</xdr:col>
      <xdr:colOff>38100</xdr:colOff>
      <xdr:row>80</xdr:row>
      <xdr:rowOff>56243</xdr:rowOff>
    </xdr:to>
    <xdr:sp macro="" textlink="">
      <xdr:nvSpPr>
        <xdr:cNvPr id="361" name="楕円 360"/>
        <xdr:cNvSpPr/>
      </xdr:nvSpPr>
      <xdr:spPr>
        <a:xfrm>
          <a:off x="8699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5443</xdr:rowOff>
    </xdr:from>
    <xdr:to>
      <xdr:col>50</xdr:col>
      <xdr:colOff>114300</xdr:colOff>
      <xdr:row>80</xdr:row>
      <xdr:rowOff>168729</xdr:rowOff>
    </xdr:to>
    <xdr:cxnSp macro="">
      <xdr:nvCxnSpPr>
        <xdr:cNvPr id="362" name="直線コネクタ 361"/>
        <xdr:cNvCxnSpPr/>
      </xdr:nvCxnSpPr>
      <xdr:spPr>
        <a:xfrm>
          <a:off x="8750300" y="13721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5443</xdr:rowOff>
    </xdr:from>
    <xdr:to>
      <xdr:col>45</xdr:col>
      <xdr:colOff>177800</xdr:colOff>
      <xdr:row>80</xdr:row>
      <xdr:rowOff>21771</xdr:rowOff>
    </xdr:to>
    <xdr:cxnSp macro="">
      <xdr:nvCxnSpPr>
        <xdr:cNvPr id="364" name="直線コネクタ 363"/>
        <xdr:cNvCxnSpPr/>
      </xdr:nvCxnSpPr>
      <xdr:spPr>
        <a:xfrm flipV="1">
          <a:off x="7861300" y="13721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65" name="楕円 364"/>
        <xdr:cNvSpPr/>
      </xdr:nvSpPr>
      <xdr:spPr>
        <a:xfrm>
          <a:off x="692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21771</xdr:rowOff>
    </xdr:from>
    <xdr:to>
      <xdr:col>41</xdr:col>
      <xdr:colOff>50800</xdr:colOff>
      <xdr:row>80</xdr:row>
      <xdr:rowOff>21771</xdr:rowOff>
    </xdr:to>
    <xdr:cxnSp macro="">
      <xdr:nvCxnSpPr>
        <xdr:cNvPr id="366" name="直線コネクタ 365"/>
        <xdr:cNvCxnSpPr/>
      </xdr:nvCxnSpPr>
      <xdr:spPr>
        <a:xfrm>
          <a:off x="6972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96356</xdr:rowOff>
    </xdr:from>
    <xdr:ext cx="469744" cy="259045"/>
    <xdr:sp macro="" textlink="">
      <xdr:nvSpPr>
        <xdr:cNvPr id="367" name="n_1aveValue【福祉施設】&#10;一人当たり面積"/>
        <xdr:cNvSpPr txBox="1"/>
      </xdr:nvSpPr>
      <xdr:spPr>
        <a:xfrm>
          <a:off x="9391727"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68"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69" name="n_3aveValue【福祉施設】&#10;一人当たり面積"/>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70"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71" name="n_1mainValue【福祉施設】&#10;一人当たり面積"/>
        <xdr:cNvSpPr txBox="1"/>
      </xdr:nvSpPr>
      <xdr:spPr>
        <a:xfrm>
          <a:off x="9391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72770</xdr:rowOff>
    </xdr:from>
    <xdr:ext cx="469744" cy="259045"/>
    <xdr:sp macro="" textlink="">
      <xdr:nvSpPr>
        <xdr:cNvPr id="372" name="n_2mainValue【福祉施設】&#10;一人当たり面積"/>
        <xdr:cNvSpPr txBox="1"/>
      </xdr:nvSpPr>
      <xdr:spPr>
        <a:xfrm>
          <a:off x="851542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63698</xdr:rowOff>
    </xdr:from>
    <xdr:ext cx="469744" cy="259045"/>
    <xdr:sp macro="" textlink="">
      <xdr:nvSpPr>
        <xdr:cNvPr id="374" name="n_4mainValue【福祉施設】&#10;一人当たり面積"/>
        <xdr:cNvSpPr txBox="1"/>
      </xdr:nvSpPr>
      <xdr:spPr>
        <a:xfrm>
          <a:off x="67374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400" name="直線コネクタ 399"/>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1"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2" name="直線コネクタ 401"/>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3"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4" name="直線コネクタ 403"/>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405"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406" name="フローチャート: 判断 405"/>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407" name="フローチャート: 判断 406"/>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408" name="フローチャート: 判断 40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09" name="フローチャート: 判断 408"/>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0" name="フローチャート: 判断 409"/>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120106</xdr:rowOff>
    </xdr:from>
    <xdr:to>
      <xdr:col>24</xdr:col>
      <xdr:colOff>114300</xdr:colOff>
      <xdr:row>101</xdr:row>
      <xdr:rowOff>50256</xdr:rowOff>
    </xdr:to>
    <xdr:sp macro="" textlink="">
      <xdr:nvSpPr>
        <xdr:cNvPr id="416" name="楕円 415"/>
        <xdr:cNvSpPr/>
      </xdr:nvSpPr>
      <xdr:spPr>
        <a:xfrm>
          <a:off x="4584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73133</xdr:rowOff>
    </xdr:from>
    <xdr:ext cx="405111" cy="259045"/>
    <xdr:sp macro="" textlink="">
      <xdr:nvSpPr>
        <xdr:cNvPr id="417" name="【市民会館】&#10;有形固定資産減価償却率該当値テキスト"/>
        <xdr:cNvSpPr txBox="1"/>
      </xdr:nvSpPr>
      <xdr:spPr>
        <a:xfrm>
          <a:off x="4673600" y="1721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87449</xdr:rowOff>
    </xdr:from>
    <xdr:to>
      <xdr:col>20</xdr:col>
      <xdr:colOff>38100</xdr:colOff>
      <xdr:row>101</xdr:row>
      <xdr:rowOff>17599</xdr:rowOff>
    </xdr:to>
    <xdr:sp macro="" textlink="">
      <xdr:nvSpPr>
        <xdr:cNvPr id="418" name="楕円 417"/>
        <xdr:cNvSpPr/>
      </xdr:nvSpPr>
      <xdr:spPr>
        <a:xfrm>
          <a:off x="3746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138249</xdr:rowOff>
    </xdr:from>
    <xdr:to>
      <xdr:col>24</xdr:col>
      <xdr:colOff>63500</xdr:colOff>
      <xdr:row>100</xdr:row>
      <xdr:rowOff>170906</xdr:rowOff>
    </xdr:to>
    <xdr:cxnSp macro="">
      <xdr:nvCxnSpPr>
        <xdr:cNvPr id="419" name="直線コネクタ 418"/>
        <xdr:cNvCxnSpPr/>
      </xdr:nvCxnSpPr>
      <xdr:spPr>
        <a:xfrm>
          <a:off x="3797300" y="17283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54792</xdr:rowOff>
    </xdr:from>
    <xdr:to>
      <xdr:col>15</xdr:col>
      <xdr:colOff>101600</xdr:colOff>
      <xdr:row>100</xdr:row>
      <xdr:rowOff>156392</xdr:rowOff>
    </xdr:to>
    <xdr:sp macro="" textlink="">
      <xdr:nvSpPr>
        <xdr:cNvPr id="420" name="楕円 419"/>
        <xdr:cNvSpPr/>
      </xdr:nvSpPr>
      <xdr:spPr>
        <a:xfrm>
          <a:off x="2857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105592</xdr:rowOff>
    </xdr:from>
    <xdr:to>
      <xdr:col>19</xdr:col>
      <xdr:colOff>177800</xdr:colOff>
      <xdr:row>100</xdr:row>
      <xdr:rowOff>138249</xdr:rowOff>
    </xdr:to>
    <xdr:cxnSp macro="">
      <xdr:nvCxnSpPr>
        <xdr:cNvPr id="421" name="直線コネクタ 420"/>
        <xdr:cNvCxnSpPr/>
      </xdr:nvCxnSpPr>
      <xdr:spPr>
        <a:xfrm>
          <a:off x="2908300" y="1725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22134</xdr:rowOff>
    </xdr:from>
    <xdr:to>
      <xdr:col>10</xdr:col>
      <xdr:colOff>165100</xdr:colOff>
      <xdr:row>100</xdr:row>
      <xdr:rowOff>123734</xdr:rowOff>
    </xdr:to>
    <xdr:sp macro="" textlink="">
      <xdr:nvSpPr>
        <xdr:cNvPr id="422" name="楕円 421"/>
        <xdr:cNvSpPr/>
      </xdr:nvSpPr>
      <xdr:spPr>
        <a:xfrm>
          <a:off x="1968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72934</xdr:rowOff>
    </xdr:from>
    <xdr:to>
      <xdr:col>15</xdr:col>
      <xdr:colOff>50800</xdr:colOff>
      <xdr:row>100</xdr:row>
      <xdr:rowOff>105592</xdr:rowOff>
    </xdr:to>
    <xdr:cxnSp macro="">
      <xdr:nvCxnSpPr>
        <xdr:cNvPr id="423" name="直線コネクタ 422"/>
        <xdr:cNvCxnSpPr/>
      </xdr:nvCxnSpPr>
      <xdr:spPr>
        <a:xfrm>
          <a:off x="2019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35198</xdr:rowOff>
    </xdr:from>
    <xdr:to>
      <xdr:col>6</xdr:col>
      <xdr:colOff>38100</xdr:colOff>
      <xdr:row>102</xdr:row>
      <xdr:rowOff>136798</xdr:rowOff>
    </xdr:to>
    <xdr:sp macro="" textlink="">
      <xdr:nvSpPr>
        <xdr:cNvPr id="424" name="楕円 423"/>
        <xdr:cNvSpPr/>
      </xdr:nvSpPr>
      <xdr:spPr>
        <a:xfrm>
          <a:off x="1079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72934</xdr:rowOff>
    </xdr:from>
    <xdr:to>
      <xdr:col>10</xdr:col>
      <xdr:colOff>114300</xdr:colOff>
      <xdr:row>102</xdr:row>
      <xdr:rowOff>85998</xdr:rowOff>
    </xdr:to>
    <xdr:cxnSp macro="">
      <xdr:nvCxnSpPr>
        <xdr:cNvPr id="425" name="直線コネクタ 424"/>
        <xdr:cNvCxnSpPr/>
      </xdr:nvCxnSpPr>
      <xdr:spPr>
        <a:xfrm flipV="1">
          <a:off x="1130300" y="17217934"/>
          <a:ext cx="889000" cy="35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64243</xdr:rowOff>
    </xdr:from>
    <xdr:ext cx="405111" cy="259045"/>
    <xdr:sp macro="" textlink="">
      <xdr:nvSpPr>
        <xdr:cNvPr id="426" name="n_1aveValue【市民会館】&#10;有形固定資産減価償却率"/>
        <xdr:cNvSpPr txBox="1"/>
      </xdr:nvSpPr>
      <xdr:spPr>
        <a:xfrm>
          <a:off x="35820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27"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5459</xdr:rowOff>
    </xdr:from>
    <xdr:ext cx="405111" cy="259045"/>
    <xdr:sp macro="" textlink="">
      <xdr:nvSpPr>
        <xdr:cNvPr id="428" name="n_3aveValue【市民会館】&#10;有形固定資産減価償却率"/>
        <xdr:cNvSpPr txBox="1"/>
      </xdr:nvSpPr>
      <xdr:spPr>
        <a:xfrm>
          <a:off x="18167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29"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34126</xdr:rowOff>
    </xdr:from>
    <xdr:ext cx="405111" cy="259045"/>
    <xdr:sp macro="" textlink="">
      <xdr:nvSpPr>
        <xdr:cNvPr id="430" name="n_1mainValue【市民会館】&#10;有形固定資産減価償却率"/>
        <xdr:cNvSpPr txBox="1"/>
      </xdr:nvSpPr>
      <xdr:spPr>
        <a:xfrm>
          <a:off x="3582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1469</xdr:rowOff>
    </xdr:from>
    <xdr:ext cx="340478" cy="259045"/>
    <xdr:sp macro="" textlink="">
      <xdr:nvSpPr>
        <xdr:cNvPr id="431" name="n_2mainValue【市民会館】&#10;有形固定資産減価償却率"/>
        <xdr:cNvSpPr txBox="1"/>
      </xdr:nvSpPr>
      <xdr:spPr>
        <a:xfrm>
          <a:off x="2738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140261</xdr:rowOff>
    </xdr:from>
    <xdr:ext cx="340478" cy="259045"/>
    <xdr:sp macro="" textlink="">
      <xdr:nvSpPr>
        <xdr:cNvPr id="432" name="n_3mainValue【市民会館】&#10;有形固定資産減価償却率"/>
        <xdr:cNvSpPr txBox="1"/>
      </xdr:nvSpPr>
      <xdr:spPr>
        <a:xfrm>
          <a:off x="1849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153325</xdr:rowOff>
    </xdr:from>
    <xdr:ext cx="405111" cy="259045"/>
    <xdr:sp macro="" textlink="">
      <xdr:nvSpPr>
        <xdr:cNvPr id="433" name="n_4mainValue【市民会館】&#10;有形固定資産減価償却率"/>
        <xdr:cNvSpPr txBox="1"/>
      </xdr:nvSpPr>
      <xdr:spPr>
        <a:xfrm>
          <a:off x="927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55" name="直線コネクタ 454"/>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5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57" name="直線コネクタ 45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58"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59" name="直線コネクタ 458"/>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60"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61" name="フローチャート: 判断 460"/>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2" name="フローチャート: 判断 461"/>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63" name="フローチャート: 判断 462"/>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64" name="フローチャート: 判断 463"/>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5" name="フローチャート: 判断 464"/>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71" name="楕円 470"/>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81297</xdr:rowOff>
    </xdr:from>
    <xdr:ext cx="469744" cy="259045"/>
    <xdr:sp macro="" textlink="">
      <xdr:nvSpPr>
        <xdr:cNvPr id="472" name="【市民会館】&#10;一人当たり面積該当値テキスト"/>
        <xdr:cNvSpPr txBox="1"/>
      </xdr:nvSpPr>
      <xdr:spPr>
        <a:xfrm>
          <a:off x="10515600" y="173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112268</xdr:rowOff>
    </xdr:from>
    <xdr:to>
      <xdr:col>50</xdr:col>
      <xdr:colOff>165100</xdr:colOff>
      <xdr:row>103</xdr:row>
      <xdr:rowOff>42418</xdr:rowOff>
    </xdr:to>
    <xdr:sp macro="" textlink="">
      <xdr:nvSpPr>
        <xdr:cNvPr id="473" name="楕円 472"/>
        <xdr:cNvSpPr/>
      </xdr:nvSpPr>
      <xdr:spPr>
        <a:xfrm>
          <a:off x="9588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163068</xdr:rowOff>
    </xdr:to>
    <xdr:cxnSp macro="">
      <xdr:nvCxnSpPr>
        <xdr:cNvPr id="474" name="直線コネクタ 473"/>
        <xdr:cNvCxnSpPr/>
      </xdr:nvCxnSpPr>
      <xdr:spPr>
        <a:xfrm flipV="1">
          <a:off x="9639300" y="174955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128270</xdr:rowOff>
    </xdr:from>
    <xdr:to>
      <xdr:col>46</xdr:col>
      <xdr:colOff>38100</xdr:colOff>
      <xdr:row>102</xdr:row>
      <xdr:rowOff>58420</xdr:rowOff>
    </xdr:to>
    <xdr:sp macro="" textlink="">
      <xdr:nvSpPr>
        <xdr:cNvPr id="475" name="楕円 474"/>
        <xdr:cNvSpPr/>
      </xdr:nvSpPr>
      <xdr:spPr>
        <a:xfrm>
          <a:off x="8699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163068</xdr:rowOff>
    </xdr:to>
    <xdr:cxnSp macro="">
      <xdr:nvCxnSpPr>
        <xdr:cNvPr id="476" name="直線コネクタ 475"/>
        <xdr:cNvCxnSpPr/>
      </xdr:nvCxnSpPr>
      <xdr:spPr>
        <a:xfrm>
          <a:off x="8750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141987</xdr:rowOff>
    </xdr:from>
    <xdr:to>
      <xdr:col>41</xdr:col>
      <xdr:colOff>101600</xdr:colOff>
      <xdr:row>102</xdr:row>
      <xdr:rowOff>72137</xdr:rowOff>
    </xdr:to>
    <xdr:sp macro="" textlink="">
      <xdr:nvSpPr>
        <xdr:cNvPr id="477" name="楕円 476"/>
        <xdr:cNvSpPr/>
      </xdr:nvSpPr>
      <xdr:spPr>
        <a:xfrm>
          <a:off x="7810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21337</xdr:rowOff>
    </xdr:to>
    <xdr:cxnSp macro="">
      <xdr:nvCxnSpPr>
        <xdr:cNvPr id="478" name="直線コネクタ 477"/>
        <xdr:cNvCxnSpPr/>
      </xdr:nvCxnSpPr>
      <xdr:spPr>
        <a:xfrm flipV="1">
          <a:off x="7861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79" name="楕円 478"/>
        <xdr:cNvSpPr/>
      </xdr:nvSpPr>
      <xdr:spPr>
        <a:xfrm>
          <a:off x="692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21337</xdr:rowOff>
    </xdr:from>
    <xdr:to>
      <xdr:col>41</xdr:col>
      <xdr:colOff>50800</xdr:colOff>
      <xdr:row>106</xdr:row>
      <xdr:rowOff>67056</xdr:rowOff>
    </xdr:to>
    <xdr:cxnSp macro="">
      <xdr:nvCxnSpPr>
        <xdr:cNvPr id="480" name="直線コネクタ 479"/>
        <xdr:cNvCxnSpPr/>
      </xdr:nvCxnSpPr>
      <xdr:spPr>
        <a:xfrm flipV="1">
          <a:off x="6972300" y="17509237"/>
          <a:ext cx="889000" cy="7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81"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115840</xdr:rowOff>
    </xdr:from>
    <xdr:ext cx="469744" cy="259045"/>
    <xdr:sp macro="" textlink="">
      <xdr:nvSpPr>
        <xdr:cNvPr id="482"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143273</xdr:rowOff>
    </xdr:from>
    <xdr:ext cx="469744" cy="259045"/>
    <xdr:sp macro="" textlink="">
      <xdr:nvSpPr>
        <xdr:cNvPr id="483" name="n_3aveValue【市民会館】&#10;一人当たり面積"/>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4"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58945</xdr:rowOff>
    </xdr:from>
    <xdr:ext cx="469744" cy="259045"/>
    <xdr:sp macro="" textlink="">
      <xdr:nvSpPr>
        <xdr:cNvPr id="485" name="n_1mainValue【市民会館】&#10;一人当たり面積"/>
        <xdr:cNvSpPr txBox="1"/>
      </xdr:nvSpPr>
      <xdr:spPr>
        <a:xfrm>
          <a:off x="9391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74947</xdr:rowOff>
    </xdr:from>
    <xdr:ext cx="469744" cy="259045"/>
    <xdr:sp macro="" textlink="">
      <xdr:nvSpPr>
        <xdr:cNvPr id="486" name="n_2mainValue【市民会館】&#10;一人当たり面積"/>
        <xdr:cNvSpPr txBox="1"/>
      </xdr:nvSpPr>
      <xdr:spPr>
        <a:xfrm>
          <a:off x="8515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88664</xdr:rowOff>
    </xdr:from>
    <xdr:ext cx="469744" cy="259045"/>
    <xdr:sp macro="" textlink="">
      <xdr:nvSpPr>
        <xdr:cNvPr id="487" name="n_3mainValue【市民会館】&#10;一人当たり面積"/>
        <xdr:cNvSpPr txBox="1"/>
      </xdr:nvSpPr>
      <xdr:spPr>
        <a:xfrm>
          <a:off x="7626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108983</xdr:rowOff>
    </xdr:from>
    <xdr:ext cx="469744" cy="259045"/>
    <xdr:sp macro="" textlink="">
      <xdr:nvSpPr>
        <xdr:cNvPr id="488" name="n_4mainValue【市民会館】&#10;一人当たり面積"/>
        <xdr:cNvSpPr txBox="1"/>
      </xdr:nvSpPr>
      <xdr:spPr>
        <a:xfrm>
          <a:off x="6737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513" name="直線コネクタ 512"/>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514"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515" name="直線コネクタ 514"/>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516"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517" name="直線コネクタ 516"/>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18"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19" name="フローチャート: 判断 51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520" name="フローチャート: 判断 519"/>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1" name="フローチャート: 判断 520"/>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2" name="フローチャート: 判断 521"/>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23" name="フローチャート: 判断 522"/>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9" name="楕円 528"/>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530" name="【一般廃棄物処理施設】&#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31" name="楕円 530"/>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11430</xdr:rowOff>
    </xdr:to>
    <xdr:cxnSp macro="">
      <xdr:nvCxnSpPr>
        <xdr:cNvPr id="532" name="直線コネクタ 531"/>
        <xdr:cNvCxnSpPr/>
      </xdr:nvCxnSpPr>
      <xdr:spPr>
        <a:xfrm>
          <a:off x="15481300" y="631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533" name="楕円 532"/>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116205</xdr:rowOff>
    </xdr:from>
    <xdr:to>
      <xdr:col>81</xdr:col>
      <xdr:colOff>50800</xdr:colOff>
      <xdr:row>36</xdr:row>
      <xdr:rowOff>144780</xdr:rowOff>
    </xdr:to>
    <xdr:cxnSp macro="">
      <xdr:nvCxnSpPr>
        <xdr:cNvPr id="534" name="直線コネクタ 533"/>
        <xdr:cNvCxnSpPr/>
      </xdr:nvCxnSpPr>
      <xdr:spPr>
        <a:xfrm>
          <a:off x="14592300" y="628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35" name="楕円 534"/>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116205</xdr:rowOff>
    </xdr:to>
    <xdr:cxnSp macro="">
      <xdr:nvCxnSpPr>
        <xdr:cNvPr id="536" name="直線コネクタ 535"/>
        <xdr:cNvCxnSpPr/>
      </xdr:nvCxnSpPr>
      <xdr:spPr>
        <a:xfrm>
          <a:off x="13703300" y="624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537" name="楕円 536"/>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83820</xdr:rowOff>
    </xdr:to>
    <xdr:cxnSp macro="">
      <xdr:nvCxnSpPr>
        <xdr:cNvPr id="538" name="直線コネクタ 537"/>
        <xdr:cNvCxnSpPr/>
      </xdr:nvCxnSpPr>
      <xdr:spPr>
        <a:xfrm flipV="1">
          <a:off x="12814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539" name="n_1ave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0" name="n_2aveValue【一般廃棄物処理施設】&#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541" name="n_3aveValue【一般廃棄物処理施設】&#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542" name="n_4aveValue【一般廃棄物処理施設】&#10;有形固定資産減価償却率"/>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43"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544" name="n_2mainValue【一般廃棄物処理施設】&#10;有形固定資産減価償却率"/>
        <xdr:cNvSpPr txBox="1"/>
      </xdr:nvSpPr>
      <xdr:spPr>
        <a:xfrm>
          <a:off x="14389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45" name="n_3main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546" name="n_4mainValue【一般廃棄物処理施設】&#10;有形固定資産減価償却率"/>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0" name="テキスト ボックス 55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2" name="テキスト ボックス 56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4" name="テキスト ボックス 56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72" name="直線コネクタ 571"/>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73"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74" name="直線コネクタ 573"/>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75"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76" name="直線コネクタ 575"/>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577" name="【一般廃棄物処理施設】&#10;一人当たり有形固定資産（償却資産）額平均値テキスト"/>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78" name="フローチャート: 判断 577"/>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79" name="フローチャート: 判断 578"/>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80" name="フローチャート: 判断 579"/>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81" name="フローチャート: 判断 580"/>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82" name="フローチャート: 判断 581"/>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170114</xdr:rowOff>
    </xdr:from>
    <xdr:to>
      <xdr:col>116</xdr:col>
      <xdr:colOff>114300</xdr:colOff>
      <xdr:row>41</xdr:row>
      <xdr:rowOff>100264</xdr:rowOff>
    </xdr:to>
    <xdr:sp macro="" textlink="">
      <xdr:nvSpPr>
        <xdr:cNvPr id="588" name="楕円 587"/>
        <xdr:cNvSpPr/>
      </xdr:nvSpPr>
      <xdr:spPr>
        <a:xfrm>
          <a:off x="22110700" y="70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85041</xdr:rowOff>
    </xdr:from>
    <xdr:ext cx="534377" cy="259045"/>
    <xdr:sp macro="" textlink="">
      <xdr:nvSpPr>
        <xdr:cNvPr id="589" name="【一般廃棄物処理施設】&#10;一人当たり有形固定資産（償却資産）額該当値テキスト"/>
        <xdr:cNvSpPr txBox="1"/>
      </xdr:nvSpPr>
      <xdr:spPr>
        <a:xfrm>
          <a:off x="22199600" y="69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1038</xdr:rowOff>
    </xdr:from>
    <xdr:to>
      <xdr:col>112</xdr:col>
      <xdr:colOff>38100</xdr:colOff>
      <xdr:row>41</xdr:row>
      <xdr:rowOff>102638</xdr:rowOff>
    </xdr:to>
    <xdr:sp macro="" textlink="">
      <xdr:nvSpPr>
        <xdr:cNvPr id="590" name="楕円 589"/>
        <xdr:cNvSpPr/>
      </xdr:nvSpPr>
      <xdr:spPr>
        <a:xfrm>
          <a:off x="21272500" y="70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49464</xdr:rowOff>
    </xdr:from>
    <xdr:to>
      <xdr:col>116</xdr:col>
      <xdr:colOff>63500</xdr:colOff>
      <xdr:row>41</xdr:row>
      <xdr:rowOff>51838</xdr:rowOff>
    </xdr:to>
    <xdr:cxnSp macro="">
      <xdr:nvCxnSpPr>
        <xdr:cNvPr id="591" name="直線コネクタ 590"/>
        <xdr:cNvCxnSpPr/>
      </xdr:nvCxnSpPr>
      <xdr:spPr>
        <a:xfrm flipV="1">
          <a:off x="21323300" y="7078914"/>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10084</xdr:rowOff>
    </xdr:from>
    <xdr:to>
      <xdr:col>107</xdr:col>
      <xdr:colOff>101600</xdr:colOff>
      <xdr:row>41</xdr:row>
      <xdr:rowOff>111684</xdr:rowOff>
    </xdr:to>
    <xdr:sp macro="" textlink="">
      <xdr:nvSpPr>
        <xdr:cNvPr id="592" name="楕円 591"/>
        <xdr:cNvSpPr/>
      </xdr:nvSpPr>
      <xdr:spPr>
        <a:xfrm>
          <a:off x="20383500" y="70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51838</xdr:rowOff>
    </xdr:from>
    <xdr:to>
      <xdr:col>111</xdr:col>
      <xdr:colOff>177800</xdr:colOff>
      <xdr:row>41</xdr:row>
      <xdr:rowOff>60884</xdr:rowOff>
    </xdr:to>
    <xdr:cxnSp macro="">
      <xdr:nvCxnSpPr>
        <xdr:cNvPr id="593" name="直線コネクタ 592"/>
        <xdr:cNvCxnSpPr/>
      </xdr:nvCxnSpPr>
      <xdr:spPr>
        <a:xfrm flipV="1">
          <a:off x="20434300" y="708128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11750</xdr:rowOff>
    </xdr:from>
    <xdr:to>
      <xdr:col>102</xdr:col>
      <xdr:colOff>165100</xdr:colOff>
      <xdr:row>41</xdr:row>
      <xdr:rowOff>113350</xdr:rowOff>
    </xdr:to>
    <xdr:sp macro="" textlink="">
      <xdr:nvSpPr>
        <xdr:cNvPr id="594" name="楕円 593"/>
        <xdr:cNvSpPr/>
      </xdr:nvSpPr>
      <xdr:spPr>
        <a:xfrm>
          <a:off x="19494500" y="70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60884</xdr:rowOff>
    </xdr:from>
    <xdr:to>
      <xdr:col>107</xdr:col>
      <xdr:colOff>50800</xdr:colOff>
      <xdr:row>41</xdr:row>
      <xdr:rowOff>62550</xdr:rowOff>
    </xdr:to>
    <xdr:cxnSp macro="">
      <xdr:nvCxnSpPr>
        <xdr:cNvPr id="595" name="直線コネクタ 594"/>
        <xdr:cNvCxnSpPr/>
      </xdr:nvCxnSpPr>
      <xdr:spPr>
        <a:xfrm flipV="1">
          <a:off x="19545300" y="7090334"/>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3367</xdr:rowOff>
    </xdr:from>
    <xdr:to>
      <xdr:col>98</xdr:col>
      <xdr:colOff>38100</xdr:colOff>
      <xdr:row>41</xdr:row>
      <xdr:rowOff>104967</xdr:rowOff>
    </xdr:to>
    <xdr:sp macro="" textlink="">
      <xdr:nvSpPr>
        <xdr:cNvPr id="596" name="楕円 595"/>
        <xdr:cNvSpPr/>
      </xdr:nvSpPr>
      <xdr:spPr>
        <a:xfrm>
          <a:off x="18605500" y="7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54167</xdr:rowOff>
    </xdr:from>
    <xdr:to>
      <xdr:col>102</xdr:col>
      <xdr:colOff>114300</xdr:colOff>
      <xdr:row>41</xdr:row>
      <xdr:rowOff>62550</xdr:rowOff>
    </xdr:to>
    <xdr:cxnSp macro="">
      <xdr:nvCxnSpPr>
        <xdr:cNvPr id="597" name="直線コネクタ 596"/>
        <xdr:cNvCxnSpPr/>
      </xdr:nvCxnSpPr>
      <xdr:spPr>
        <a:xfrm>
          <a:off x="18656300" y="708361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88380</xdr:rowOff>
    </xdr:from>
    <xdr:ext cx="534377" cy="259045"/>
    <xdr:sp macro="" textlink="">
      <xdr:nvSpPr>
        <xdr:cNvPr id="598" name="n_1aveValue【一般廃棄物処理施設】&#10;一人当たり有形固定資産（償却資産）額"/>
        <xdr:cNvSpPr txBox="1"/>
      </xdr:nvSpPr>
      <xdr:spPr>
        <a:xfrm>
          <a:off x="21043411" y="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599" name="n_2aveValue【一般廃棄物処理施設】&#10;一人当たり有形固定資産（償却資産）額"/>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86334</xdr:rowOff>
    </xdr:from>
    <xdr:ext cx="534377" cy="259045"/>
    <xdr:sp macro="" textlink="">
      <xdr:nvSpPr>
        <xdr:cNvPr id="600" name="n_3aveValue【一般廃棄物処理施設】&#10;一人当たり有形固定資産（償却資産）額"/>
        <xdr:cNvSpPr txBox="1"/>
      </xdr:nvSpPr>
      <xdr:spPr>
        <a:xfrm>
          <a:off x="19278111" y="62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601"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93765</xdr:rowOff>
    </xdr:from>
    <xdr:ext cx="534377" cy="259045"/>
    <xdr:sp macro="" textlink="">
      <xdr:nvSpPr>
        <xdr:cNvPr id="602" name="n_1mainValue【一般廃棄物処理施設】&#10;一人当たり有形固定資産（償却資産）額"/>
        <xdr:cNvSpPr txBox="1"/>
      </xdr:nvSpPr>
      <xdr:spPr>
        <a:xfrm>
          <a:off x="21043411" y="71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102811</xdr:rowOff>
    </xdr:from>
    <xdr:ext cx="534377" cy="259045"/>
    <xdr:sp macro="" textlink="">
      <xdr:nvSpPr>
        <xdr:cNvPr id="603" name="n_2mainValue【一般廃棄物処理施設】&#10;一人当たり有形固定資産（償却資産）額"/>
        <xdr:cNvSpPr txBox="1"/>
      </xdr:nvSpPr>
      <xdr:spPr>
        <a:xfrm>
          <a:off x="20167111" y="71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104477</xdr:rowOff>
    </xdr:from>
    <xdr:ext cx="534377" cy="259045"/>
    <xdr:sp macro="" textlink="">
      <xdr:nvSpPr>
        <xdr:cNvPr id="604" name="n_3mainValue【一般廃棄物処理施設】&#10;一人当たり有形固定資産（償却資産）額"/>
        <xdr:cNvSpPr txBox="1"/>
      </xdr:nvSpPr>
      <xdr:spPr>
        <a:xfrm>
          <a:off x="19278111" y="713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96094</xdr:rowOff>
    </xdr:from>
    <xdr:ext cx="534377" cy="259045"/>
    <xdr:sp macro="" textlink="">
      <xdr:nvSpPr>
        <xdr:cNvPr id="605" name="n_4mainValue【一般廃棄物処理施設】&#10;一人当たり有形固定資産（償却資産）額"/>
        <xdr:cNvSpPr txBox="1"/>
      </xdr:nvSpPr>
      <xdr:spPr>
        <a:xfrm>
          <a:off x="18389111" y="71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66294</xdr:rowOff>
    </xdr:from>
    <xdr:to>
      <xdr:col>85</xdr:col>
      <xdr:colOff>126364</xdr:colOff>
      <xdr:row>64</xdr:row>
      <xdr:rowOff>36576</xdr:rowOff>
    </xdr:to>
    <xdr:cxnSp macro="">
      <xdr:nvCxnSpPr>
        <xdr:cNvPr id="628" name="直線コネクタ 627"/>
        <xdr:cNvCxnSpPr/>
      </xdr:nvCxnSpPr>
      <xdr:spPr>
        <a:xfrm flipV="1">
          <a:off x="16318864" y="10010394"/>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29"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0" name="直線コネクタ 629"/>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12971</xdr:rowOff>
    </xdr:from>
    <xdr:ext cx="405111" cy="259045"/>
    <xdr:sp macro="" textlink="">
      <xdr:nvSpPr>
        <xdr:cNvPr id="631" name="【保健センター・保健所】&#10;有形固定資産減価償却率最大値テキスト"/>
        <xdr:cNvSpPr txBox="1"/>
      </xdr:nvSpPr>
      <xdr:spPr>
        <a:xfrm>
          <a:off x="16357600" y="978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66294</xdr:rowOff>
    </xdr:from>
    <xdr:to>
      <xdr:col>86</xdr:col>
      <xdr:colOff>25400</xdr:colOff>
      <xdr:row>58</xdr:row>
      <xdr:rowOff>66294</xdr:rowOff>
    </xdr:to>
    <xdr:cxnSp macro="">
      <xdr:nvCxnSpPr>
        <xdr:cNvPr id="632" name="直線コネクタ 631"/>
        <xdr:cNvCxnSpPr/>
      </xdr:nvCxnSpPr>
      <xdr:spPr>
        <a:xfrm>
          <a:off x="16230600" y="1001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33" name="【保健センター・保健所】&#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4" name="フローチャート: 判断 633"/>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5" name="フローチャート: 判断 63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6" name="フローチャート: 判断 635"/>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90932</xdr:rowOff>
    </xdr:from>
    <xdr:to>
      <xdr:col>72</xdr:col>
      <xdr:colOff>38100</xdr:colOff>
      <xdr:row>60</xdr:row>
      <xdr:rowOff>21082</xdr:rowOff>
    </xdr:to>
    <xdr:sp macro="" textlink="">
      <xdr:nvSpPr>
        <xdr:cNvPr id="637" name="フローチャート: 判断 636"/>
        <xdr:cNvSpPr/>
      </xdr:nvSpPr>
      <xdr:spPr>
        <a:xfrm>
          <a:off x="136525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47498</xdr:rowOff>
    </xdr:from>
    <xdr:to>
      <xdr:col>67</xdr:col>
      <xdr:colOff>101600</xdr:colOff>
      <xdr:row>58</xdr:row>
      <xdr:rowOff>149098</xdr:rowOff>
    </xdr:to>
    <xdr:sp macro="" textlink="">
      <xdr:nvSpPr>
        <xdr:cNvPr id="638" name="フローチャート: 判断 637"/>
        <xdr:cNvSpPr/>
      </xdr:nvSpPr>
      <xdr:spPr>
        <a:xfrm>
          <a:off x="12763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644" name="楕円 643"/>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139971</xdr:rowOff>
    </xdr:from>
    <xdr:ext cx="405111" cy="259045"/>
    <xdr:sp macro="" textlink="">
      <xdr:nvSpPr>
        <xdr:cNvPr id="645" name="【保健センター・保健所】&#10;有形固定資産減価償却率該当値テキスト"/>
        <xdr:cNvSpPr txBox="1"/>
      </xdr:nvSpPr>
      <xdr:spPr>
        <a:xfrm>
          <a:off x="16357600"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xdr:rowOff>
    </xdr:from>
    <xdr:to>
      <xdr:col>81</xdr:col>
      <xdr:colOff>101600</xdr:colOff>
      <xdr:row>58</xdr:row>
      <xdr:rowOff>105664</xdr:rowOff>
    </xdr:to>
    <xdr:sp macro="" textlink="">
      <xdr:nvSpPr>
        <xdr:cNvPr id="646" name="楕円 645"/>
        <xdr:cNvSpPr/>
      </xdr:nvSpPr>
      <xdr:spPr>
        <a:xfrm>
          <a:off x="15430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54864</xdr:rowOff>
    </xdr:from>
    <xdr:to>
      <xdr:col>85</xdr:col>
      <xdr:colOff>127000</xdr:colOff>
      <xdr:row>58</xdr:row>
      <xdr:rowOff>102870</xdr:rowOff>
    </xdr:to>
    <xdr:cxnSp macro="">
      <xdr:nvCxnSpPr>
        <xdr:cNvPr id="647" name="直線コネクタ 646"/>
        <xdr:cNvCxnSpPr/>
      </xdr:nvCxnSpPr>
      <xdr:spPr>
        <a:xfrm>
          <a:off x="15481300" y="99989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8" name="楕円 647"/>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54864</xdr:rowOff>
    </xdr:to>
    <xdr:cxnSp macro="">
      <xdr:nvCxnSpPr>
        <xdr:cNvPr id="649" name="直線コネクタ 648"/>
        <xdr:cNvCxnSpPr/>
      </xdr:nvCxnSpPr>
      <xdr:spPr>
        <a:xfrm>
          <a:off x="14592300" y="9955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50" name="楕円 649"/>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11430</xdr:rowOff>
    </xdr:to>
    <xdr:cxnSp macro="">
      <xdr:nvCxnSpPr>
        <xdr:cNvPr id="651" name="直線コネクタ 650"/>
        <xdr:cNvCxnSpPr/>
      </xdr:nvCxnSpPr>
      <xdr:spPr>
        <a:xfrm>
          <a:off x="13703300" y="9909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52" name="楕円 651"/>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137160</xdr:rowOff>
    </xdr:to>
    <xdr:cxnSp macro="">
      <xdr:nvCxnSpPr>
        <xdr:cNvPr id="653" name="直線コネクタ 652"/>
        <xdr:cNvCxnSpPr/>
      </xdr:nvCxnSpPr>
      <xdr:spPr>
        <a:xfrm>
          <a:off x="12814300" y="9864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4"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5"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56" name="n_3aveValue【保健センター・保健所】&#10;有形固定資産減価償却率"/>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140225</xdr:rowOff>
    </xdr:from>
    <xdr:ext cx="405111" cy="259045"/>
    <xdr:sp macro="" textlink="">
      <xdr:nvSpPr>
        <xdr:cNvPr id="657" name="n_4aveValue【保健センター・保健所】&#10;有形固定資産減価償却率"/>
        <xdr:cNvSpPr txBox="1"/>
      </xdr:nvSpPr>
      <xdr:spPr>
        <a:xfrm>
          <a:off x="12611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122191</xdr:rowOff>
    </xdr:from>
    <xdr:ext cx="405111" cy="259045"/>
    <xdr:sp macro="" textlink="">
      <xdr:nvSpPr>
        <xdr:cNvPr id="658" name="n_1mainValue【保健センター・保健所】&#10;有形固定資産減価償却率"/>
        <xdr:cNvSpPr txBox="1"/>
      </xdr:nvSpPr>
      <xdr:spPr>
        <a:xfrm>
          <a:off x="152660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9" name="n_2main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60" name="n_3mainValue【保健センター・保健所】&#10;有形固定資産減価償却率"/>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61" name="n_4mainValue【保健センター・保健所】&#10;有形固定資産減価償却率"/>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85" name="直線コネクタ 684"/>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7" name="直線コネクタ 68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88"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89" name="直線コネクタ 688"/>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0"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1" name="フローチャート: 判断 690"/>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2" name="フローチャート: 判断 691"/>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93" name="フローチャート: 判断 692"/>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94" name="フローチャート: 判断 693"/>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95" name="フローチャート: 判断 694"/>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701" name="楕円 700"/>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702"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703" name="楕円 702"/>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69850</xdr:rowOff>
    </xdr:to>
    <xdr:cxnSp macro="">
      <xdr:nvCxnSpPr>
        <xdr:cNvPr id="704" name="直線コネクタ 703"/>
        <xdr:cNvCxnSpPr/>
      </xdr:nvCxnSpPr>
      <xdr:spPr>
        <a:xfrm>
          <a:off x="213233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5" name="楕円 704"/>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69850</xdr:rowOff>
    </xdr:to>
    <xdr:cxnSp macro="">
      <xdr:nvCxnSpPr>
        <xdr:cNvPr id="706" name="直線コネクタ 705"/>
        <xdr:cNvCxnSpPr/>
      </xdr:nvCxnSpPr>
      <xdr:spPr>
        <a:xfrm>
          <a:off x="20434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楕円 706"/>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82550</xdr:rowOff>
    </xdr:to>
    <xdr:cxnSp macro="">
      <xdr:nvCxnSpPr>
        <xdr:cNvPr id="708" name="直線コネクタ 707"/>
        <xdr:cNvCxnSpPr/>
      </xdr:nvCxnSpPr>
      <xdr:spPr>
        <a:xfrm flipV="1">
          <a:off x="19545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9" name="楕円 708"/>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82550</xdr:rowOff>
    </xdr:from>
    <xdr:to>
      <xdr:col>102</xdr:col>
      <xdr:colOff>114300</xdr:colOff>
      <xdr:row>61</xdr:row>
      <xdr:rowOff>82550</xdr:rowOff>
    </xdr:to>
    <xdr:cxnSp macro="">
      <xdr:nvCxnSpPr>
        <xdr:cNvPr id="710" name="直線コネクタ 709"/>
        <xdr:cNvCxnSpPr/>
      </xdr:nvCxnSpPr>
      <xdr:spPr>
        <a:xfrm>
          <a:off x="18656300" y="1054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712"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13"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714"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111777</xdr:rowOff>
    </xdr:from>
    <xdr:ext cx="469744" cy="259045"/>
    <xdr:sp macro="" textlink="">
      <xdr:nvSpPr>
        <xdr:cNvPr id="715" name="n_1main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6" name="n_2main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7" name="n_3main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main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9" name="テキスト ボックス 7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1" name="テキスト ボックス 7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1" name="テキスト ボックス 7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45" name="直線コネクタ 744"/>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46"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47" name="直線コネクタ 746"/>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4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9" name="直線コネクタ 7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750" name="【消防施設】&#10;有形固定資産減価償却率平均値テキスト"/>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51" name="フローチャート: 判断 750"/>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52" name="フローチャート: 判断 751"/>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53" name="フローチャート: 判断 752"/>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54" name="フローチャート: 判断 753"/>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755" name="フローチャート: 判断 754"/>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761" name="楕円 760"/>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405111" cy="259045"/>
    <xdr:sp macro="" textlink="">
      <xdr:nvSpPr>
        <xdr:cNvPr id="762" name="【消防施設】&#10;有形固定資産減価償却率該当値テキスト"/>
        <xdr:cNvSpPr txBox="1"/>
      </xdr:nvSpPr>
      <xdr:spPr>
        <a:xfrm>
          <a:off x="16357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132624</xdr:rowOff>
    </xdr:from>
    <xdr:to>
      <xdr:col>81</xdr:col>
      <xdr:colOff>101600</xdr:colOff>
      <xdr:row>78</xdr:row>
      <xdr:rowOff>62774</xdr:rowOff>
    </xdr:to>
    <xdr:sp macro="" textlink="">
      <xdr:nvSpPr>
        <xdr:cNvPr id="763" name="楕円 762"/>
        <xdr:cNvSpPr/>
      </xdr:nvSpPr>
      <xdr:spPr>
        <a:xfrm>
          <a:off x="15430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xdr:rowOff>
    </xdr:from>
    <xdr:to>
      <xdr:col>85</xdr:col>
      <xdr:colOff>127000</xdr:colOff>
      <xdr:row>78</xdr:row>
      <xdr:rowOff>60961</xdr:rowOff>
    </xdr:to>
    <xdr:cxnSp macro="">
      <xdr:nvCxnSpPr>
        <xdr:cNvPr id="764" name="直線コネクタ 763"/>
        <xdr:cNvCxnSpPr/>
      </xdr:nvCxnSpPr>
      <xdr:spPr>
        <a:xfrm>
          <a:off x="15481300" y="133850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57513</xdr:rowOff>
    </xdr:from>
    <xdr:to>
      <xdr:col>76</xdr:col>
      <xdr:colOff>165100</xdr:colOff>
      <xdr:row>77</xdr:row>
      <xdr:rowOff>159113</xdr:rowOff>
    </xdr:to>
    <xdr:sp macro="" textlink="">
      <xdr:nvSpPr>
        <xdr:cNvPr id="765" name="楕円 764"/>
        <xdr:cNvSpPr/>
      </xdr:nvSpPr>
      <xdr:spPr>
        <a:xfrm>
          <a:off x="14541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108313</xdr:rowOff>
    </xdr:from>
    <xdr:to>
      <xdr:col>81</xdr:col>
      <xdr:colOff>50800</xdr:colOff>
      <xdr:row>78</xdr:row>
      <xdr:rowOff>11974</xdr:rowOff>
    </xdr:to>
    <xdr:cxnSp macro="">
      <xdr:nvCxnSpPr>
        <xdr:cNvPr id="766" name="直線コネクタ 765"/>
        <xdr:cNvCxnSpPr/>
      </xdr:nvCxnSpPr>
      <xdr:spPr>
        <a:xfrm>
          <a:off x="14592300" y="13309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160382</xdr:rowOff>
    </xdr:from>
    <xdr:to>
      <xdr:col>72</xdr:col>
      <xdr:colOff>38100</xdr:colOff>
      <xdr:row>77</xdr:row>
      <xdr:rowOff>90532</xdr:rowOff>
    </xdr:to>
    <xdr:sp macro="" textlink="">
      <xdr:nvSpPr>
        <xdr:cNvPr id="767" name="楕円 766"/>
        <xdr:cNvSpPr/>
      </xdr:nvSpPr>
      <xdr:spPr>
        <a:xfrm>
          <a:off x="13652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39732</xdr:rowOff>
    </xdr:from>
    <xdr:to>
      <xdr:col>76</xdr:col>
      <xdr:colOff>114300</xdr:colOff>
      <xdr:row>77</xdr:row>
      <xdr:rowOff>108313</xdr:rowOff>
    </xdr:to>
    <xdr:cxnSp macro="">
      <xdr:nvCxnSpPr>
        <xdr:cNvPr id="768" name="直線コネクタ 767"/>
        <xdr:cNvCxnSpPr/>
      </xdr:nvCxnSpPr>
      <xdr:spPr>
        <a:xfrm>
          <a:off x="13703300" y="132413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73842</xdr:rowOff>
    </xdr:from>
    <xdr:to>
      <xdr:col>67</xdr:col>
      <xdr:colOff>101600</xdr:colOff>
      <xdr:row>78</xdr:row>
      <xdr:rowOff>3992</xdr:rowOff>
    </xdr:to>
    <xdr:sp macro="" textlink="">
      <xdr:nvSpPr>
        <xdr:cNvPr id="769" name="楕円 768"/>
        <xdr:cNvSpPr/>
      </xdr:nvSpPr>
      <xdr:spPr>
        <a:xfrm>
          <a:off x="12763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39732</xdr:rowOff>
    </xdr:from>
    <xdr:to>
      <xdr:col>71</xdr:col>
      <xdr:colOff>177800</xdr:colOff>
      <xdr:row>77</xdr:row>
      <xdr:rowOff>124642</xdr:rowOff>
    </xdr:to>
    <xdr:cxnSp macro="">
      <xdr:nvCxnSpPr>
        <xdr:cNvPr id="770" name="直線コネクタ 769"/>
        <xdr:cNvCxnSpPr/>
      </xdr:nvCxnSpPr>
      <xdr:spPr>
        <a:xfrm flipV="1">
          <a:off x="12814300" y="1324138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111051</xdr:rowOff>
    </xdr:from>
    <xdr:ext cx="405111" cy="259045"/>
    <xdr:sp macro="" textlink="">
      <xdr:nvSpPr>
        <xdr:cNvPr id="771" name="n_1ave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2" name="n_2ave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773" name="n_3ave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774" name="n_4aveValue【消防施設】&#10;有形固定資産減価償却率"/>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79301</xdr:rowOff>
    </xdr:from>
    <xdr:ext cx="405111" cy="259045"/>
    <xdr:sp macro="" textlink="">
      <xdr:nvSpPr>
        <xdr:cNvPr id="775" name="n_1mainValue【消防施設】&#10;有形固定資産減価償却率"/>
        <xdr:cNvSpPr txBox="1"/>
      </xdr:nvSpPr>
      <xdr:spPr>
        <a:xfrm>
          <a:off x="152660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4190</xdr:rowOff>
    </xdr:from>
    <xdr:ext cx="405111" cy="259045"/>
    <xdr:sp macro="" textlink="">
      <xdr:nvSpPr>
        <xdr:cNvPr id="776" name="n_2mainValue【消防施設】&#10;有形固定資産減価償却率"/>
        <xdr:cNvSpPr txBox="1"/>
      </xdr:nvSpPr>
      <xdr:spPr>
        <a:xfrm>
          <a:off x="14389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107060</xdr:rowOff>
    </xdr:from>
    <xdr:ext cx="405111" cy="259045"/>
    <xdr:sp macro="" textlink="">
      <xdr:nvSpPr>
        <xdr:cNvPr id="777" name="n_3mainValue【消防施設】&#10;有形固定資産減価償却率"/>
        <xdr:cNvSpPr txBox="1"/>
      </xdr:nvSpPr>
      <xdr:spPr>
        <a:xfrm>
          <a:off x="13500744" y="1296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20519</xdr:rowOff>
    </xdr:from>
    <xdr:ext cx="405111" cy="259045"/>
    <xdr:sp macro="" textlink="">
      <xdr:nvSpPr>
        <xdr:cNvPr id="778" name="n_4mainValue【消防施設】&#10;有形固定資産減価償却率"/>
        <xdr:cNvSpPr txBox="1"/>
      </xdr:nvSpPr>
      <xdr:spPr>
        <a:xfrm>
          <a:off x="12611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9" name="テキスト ボックス 78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805" name="直線コネクタ 804"/>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806"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807" name="直線コネクタ 80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808"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809" name="直線コネクタ 808"/>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810"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811" name="フローチャート: 判断 810"/>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812" name="フローチャート: 判断 811"/>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813" name="フローチャート: 判断 812"/>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814" name="フローチャート: 判断 813"/>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815" name="フローチャート: 判断 814"/>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821" name="楕円 820"/>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822" name="【消防施設】&#10;一人当たり面積該当値テキスト"/>
        <xdr:cNvSpPr txBox="1"/>
      </xdr:nvSpPr>
      <xdr:spPr>
        <a:xfrm>
          <a:off x="22199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3" name="楕円 822"/>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80</xdr:row>
      <xdr:rowOff>38100</xdr:rowOff>
    </xdr:to>
    <xdr:cxnSp macro="">
      <xdr:nvCxnSpPr>
        <xdr:cNvPr id="824" name="直線コネクタ 823"/>
        <xdr:cNvCxnSpPr/>
      </xdr:nvCxnSpPr>
      <xdr:spPr>
        <a:xfrm flipV="1">
          <a:off x="21323300" y="137377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36286</xdr:rowOff>
    </xdr:from>
    <xdr:to>
      <xdr:col>107</xdr:col>
      <xdr:colOff>101600</xdr:colOff>
      <xdr:row>80</xdr:row>
      <xdr:rowOff>137886</xdr:rowOff>
    </xdr:to>
    <xdr:sp macro="" textlink="">
      <xdr:nvSpPr>
        <xdr:cNvPr id="825" name="楕円 824"/>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87086</xdr:rowOff>
    </xdr:to>
    <xdr:cxnSp macro="">
      <xdr:nvCxnSpPr>
        <xdr:cNvPr id="826" name="直線コネクタ 825"/>
        <xdr:cNvCxnSpPr/>
      </xdr:nvCxnSpPr>
      <xdr:spPr>
        <a:xfrm flipV="1">
          <a:off x="20434300" y="13754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52614</xdr:rowOff>
    </xdr:from>
    <xdr:to>
      <xdr:col>102</xdr:col>
      <xdr:colOff>165100</xdr:colOff>
      <xdr:row>80</xdr:row>
      <xdr:rowOff>154214</xdr:rowOff>
    </xdr:to>
    <xdr:sp macro="" textlink="">
      <xdr:nvSpPr>
        <xdr:cNvPr id="827" name="楕円 826"/>
        <xdr:cNvSpPr/>
      </xdr:nvSpPr>
      <xdr:spPr>
        <a:xfrm>
          <a:off x="19494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80</xdr:row>
      <xdr:rowOff>103414</xdr:rowOff>
    </xdr:to>
    <xdr:cxnSp macro="">
      <xdr:nvCxnSpPr>
        <xdr:cNvPr id="828" name="直線コネクタ 827"/>
        <xdr:cNvCxnSpPr/>
      </xdr:nvCxnSpPr>
      <xdr:spPr>
        <a:xfrm flipV="1">
          <a:off x="19545300" y="13803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29" name="楕円 828"/>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103414</xdr:rowOff>
    </xdr:from>
    <xdr:to>
      <xdr:col>102</xdr:col>
      <xdr:colOff>114300</xdr:colOff>
      <xdr:row>80</xdr:row>
      <xdr:rowOff>152400</xdr:rowOff>
    </xdr:to>
    <xdr:cxnSp macro="">
      <xdr:nvCxnSpPr>
        <xdr:cNvPr id="830" name="直線コネクタ 829"/>
        <xdr:cNvCxnSpPr/>
      </xdr:nvCxnSpPr>
      <xdr:spPr>
        <a:xfrm flipV="1">
          <a:off x="18656300" y="1381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71863</xdr:rowOff>
    </xdr:from>
    <xdr:ext cx="469744" cy="259045"/>
    <xdr:sp macro="" textlink="">
      <xdr:nvSpPr>
        <xdr:cNvPr id="831"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2"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153506</xdr:rowOff>
    </xdr:from>
    <xdr:ext cx="469744" cy="259045"/>
    <xdr:sp macro="" textlink="">
      <xdr:nvSpPr>
        <xdr:cNvPr id="833"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55534</xdr:rowOff>
    </xdr:from>
    <xdr:ext cx="469744" cy="259045"/>
    <xdr:sp macro="" textlink="">
      <xdr:nvSpPr>
        <xdr:cNvPr id="834" name="n_4aveValue【消防施設】&#10;一人当たり面積"/>
        <xdr:cNvSpPr txBox="1"/>
      </xdr:nvSpPr>
      <xdr:spPr>
        <a:xfrm>
          <a:off x="18421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5" name="n_1mainValue【消防施設】&#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836" name="n_2mainValue【消防施設】&#10;一人当たり面積"/>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170741</xdr:rowOff>
    </xdr:from>
    <xdr:ext cx="469744" cy="259045"/>
    <xdr:sp macro="" textlink="">
      <xdr:nvSpPr>
        <xdr:cNvPr id="837" name="n_3mainValue【消防施設】&#10;一人当たり面積"/>
        <xdr:cNvSpPr txBox="1"/>
      </xdr:nvSpPr>
      <xdr:spPr>
        <a:xfrm>
          <a:off x="193104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38" name="n_4mainValue【消防施設】&#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64" name="直線コネクタ 863"/>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65"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66" name="直線コネクタ 865"/>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8" name="直線コネクタ 86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69"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70" name="フローチャート: 判断 869"/>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71" name="フローチャート: 判断 870"/>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72" name="フローチャート: 判断 871"/>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73" name="フローチャート: 判断 872"/>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4" name="フローチャート: 判断 87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98879</xdr:rowOff>
    </xdr:from>
    <xdr:to>
      <xdr:col>85</xdr:col>
      <xdr:colOff>177800</xdr:colOff>
      <xdr:row>103</xdr:row>
      <xdr:rowOff>29029</xdr:rowOff>
    </xdr:to>
    <xdr:sp macro="" textlink="">
      <xdr:nvSpPr>
        <xdr:cNvPr id="880" name="楕円 879"/>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121756</xdr:rowOff>
    </xdr:from>
    <xdr:ext cx="405111" cy="259045"/>
    <xdr:sp macro="" textlink="">
      <xdr:nvSpPr>
        <xdr:cNvPr id="881" name="【庁舎】&#10;有形固定資産減価償却率該当値テキスト"/>
        <xdr:cNvSpPr txBox="1"/>
      </xdr:nvSpPr>
      <xdr:spPr>
        <a:xfrm>
          <a:off x="16357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882" name="楕円 881"/>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149679</xdr:rowOff>
    </xdr:to>
    <xdr:cxnSp macro="">
      <xdr:nvCxnSpPr>
        <xdr:cNvPr id="883" name="直線コネクタ 882"/>
        <xdr:cNvCxnSpPr/>
      </xdr:nvCxnSpPr>
      <xdr:spPr>
        <a:xfrm>
          <a:off x="15481300" y="176049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884" name="楕円 883"/>
        <xdr:cNvSpPr/>
      </xdr:nvSpPr>
      <xdr:spPr>
        <a:xfrm>
          <a:off x="14541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85998</xdr:rowOff>
    </xdr:from>
    <xdr:to>
      <xdr:col>81</xdr:col>
      <xdr:colOff>50800</xdr:colOff>
      <xdr:row>102</xdr:row>
      <xdr:rowOff>117021</xdr:rowOff>
    </xdr:to>
    <xdr:cxnSp macro="">
      <xdr:nvCxnSpPr>
        <xdr:cNvPr id="885" name="直線コネクタ 884"/>
        <xdr:cNvCxnSpPr/>
      </xdr:nvCxnSpPr>
      <xdr:spPr>
        <a:xfrm>
          <a:off x="14592300" y="175738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886" name="楕円 885"/>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85998</xdr:rowOff>
    </xdr:to>
    <xdr:cxnSp macro="">
      <xdr:nvCxnSpPr>
        <xdr:cNvPr id="887" name="直線コネクタ 886"/>
        <xdr:cNvCxnSpPr/>
      </xdr:nvCxnSpPr>
      <xdr:spPr>
        <a:xfrm>
          <a:off x="13703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154395</xdr:rowOff>
    </xdr:from>
    <xdr:to>
      <xdr:col>67</xdr:col>
      <xdr:colOff>101600</xdr:colOff>
      <xdr:row>102</xdr:row>
      <xdr:rowOff>84545</xdr:rowOff>
    </xdr:to>
    <xdr:sp macro="" textlink="">
      <xdr:nvSpPr>
        <xdr:cNvPr id="888" name="楕円 887"/>
        <xdr:cNvSpPr/>
      </xdr:nvSpPr>
      <xdr:spPr>
        <a:xfrm>
          <a:off x="12763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33745</xdr:rowOff>
    </xdr:from>
    <xdr:to>
      <xdr:col>71</xdr:col>
      <xdr:colOff>177800</xdr:colOff>
      <xdr:row>102</xdr:row>
      <xdr:rowOff>54973</xdr:rowOff>
    </xdr:to>
    <xdr:cxnSp macro="">
      <xdr:nvCxnSpPr>
        <xdr:cNvPr id="889" name="直線コネクタ 888"/>
        <xdr:cNvCxnSpPr/>
      </xdr:nvCxnSpPr>
      <xdr:spPr>
        <a:xfrm>
          <a:off x="12814300" y="175216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890"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891" name="n_2ave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892"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93"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894" name="n_1mainValue【庁舎】&#10;有形固定資産減価償却率"/>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895" name="n_2mainValue【庁舎】&#10;有形固定資産減価償却率"/>
        <xdr:cNvSpPr txBox="1"/>
      </xdr:nvSpPr>
      <xdr:spPr>
        <a:xfrm>
          <a:off x="14389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896" name="n_3mainValue【庁舎】&#10;有形固定資産減価償却率"/>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101072</xdr:rowOff>
    </xdr:from>
    <xdr:ext cx="405111" cy="259045"/>
    <xdr:sp macro="" textlink="">
      <xdr:nvSpPr>
        <xdr:cNvPr id="897" name="n_4mainValue【庁舎】&#10;有形固定資産減価償却率"/>
        <xdr:cNvSpPr txBox="1"/>
      </xdr:nvSpPr>
      <xdr:spPr>
        <a:xfrm>
          <a:off x="12611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920" name="直線コネクタ 919"/>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921"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922" name="直線コネクタ 921"/>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23"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24" name="直線コネクタ 923"/>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925"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926" name="フローチャート: 判断 925"/>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927" name="フローチャート: 判断 926"/>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28" name="フローチャート: 判断 927"/>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929" name="フローチャート: 判断 928"/>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0" name="フローチャート: 判断 92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xdr:rowOff>
    </xdr:from>
    <xdr:to>
      <xdr:col>116</xdr:col>
      <xdr:colOff>114300</xdr:colOff>
      <xdr:row>103</xdr:row>
      <xdr:rowOff>106426</xdr:rowOff>
    </xdr:to>
    <xdr:sp macro="" textlink="">
      <xdr:nvSpPr>
        <xdr:cNvPr id="936" name="楕円 935"/>
        <xdr:cNvSpPr/>
      </xdr:nvSpPr>
      <xdr:spPr>
        <a:xfrm>
          <a:off x="22110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27703</xdr:rowOff>
    </xdr:from>
    <xdr:ext cx="469744" cy="259045"/>
    <xdr:sp macro="" textlink="">
      <xdr:nvSpPr>
        <xdr:cNvPr id="937" name="【庁舎】&#10;一人当たり面積該当値テキスト"/>
        <xdr:cNvSpPr txBox="1"/>
      </xdr:nvSpPr>
      <xdr:spPr>
        <a:xfrm>
          <a:off x="22199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18542</xdr:rowOff>
    </xdr:from>
    <xdr:to>
      <xdr:col>112</xdr:col>
      <xdr:colOff>38100</xdr:colOff>
      <xdr:row>103</xdr:row>
      <xdr:rowOff>120142</xdr:rowOff>
    </xdr:to>
    <xdr:sp macro="" textlink="">
      <xdr:nvSpPr>
        <xdr:cNvPr id="938" name="楕円 937"/>
        <xdr:cNvSpPr/>
      </xdr:nvSpPr>
      <xdr:spPr>
        <a:xfrm>
          <a:off x="2127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55626</xdr:rowOff>
    </xdr:from>
    <xdr:to>
      <xdr:col>116</xdr:col>
      <xdr:colOff>63500</xdr:colOff>
      <xdr:row>103</xdr:row>
      <xdr:rowOff>69342</xdr:rowOff>
    </xdr:to>
    <xdr:cxnSp macro="">
      <xdr:nvCxnSpPr>
        <xdr:cNvPr id="939" name="直線コネクタ 938"/>
        <xdr:cNvCxnSpPr/>
      </xdr:nvCxnSpPr>
      <xdr:spPr>
        <a:xfrm flipV="1">
          <a:off x="21323300" y="17714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148844</xdr:rowOff>
    </xdr:from>
    <xdr:to>
      <xdr:col>107</xdr:col>
      <xdr:colOff>101600</xdr:colOff>
      <xdr:row>103</xdr:row>
      <xdr:rowOff>78994</xdr:rowOff>
    </xdr:to>
    <xdr:sp macro="" textlink="">
      <xdr:nvSpPr>
        <xdr:cNvPr id="940" name="楕円 939"/>
        <xdr:cNvSpPr/>
      </xdr:nvSpPr>
      <xdr:spPr>
        <a:xfrm>
          <a:off x="20383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69342</xdr:rowOff>
    </xdr:to>
    <xdr:cxnSp macro="">
      <xdr:nvCxnSpPr>
        <xdr:cNvPr id="941" name="直線コネクタ 940"/>
        <xdr:cNvCxnSpPr/>
      </xdr:nvCxnSpPr>
      <xdr:spPr>
        <a:xfrm>
          <a:off x="20434300" y="1768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157987</xdr:rowOff>
    </xdr:from>
    <xdr:to>
      <xdr:col>102</xdr:col>
      <xdr:colOff>165100</xdr:colOff>
      <xdr:row>103</xdr:row>
      <xdr:rowOff>88137</xdr:rowOff>
    </xdr:to>
    <xdr:sp macro="" textlink="">
      <xdr:nvSpPr>
        <xdr:cNvPr id="942" name="楕円 941"/>
        <xdr:cNvSpPr/>
      </xdr:nvSpPr>
      <xdr:spPr>
        <a:xfrm>
          <a:off x="19494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37337</xdr:rowOff>
    </xdr:to>
    <xdr:cxnSp macro="">
      <xdr:nvCxnSpPr>
        <xdr:cNvPr id="943" name="直線コネクタ 942"/>
        <xdr:cNvCxnSpPr/>
      </xdr:nvCxnSpPr>
      <xdr:spPr>
        <a:xfrm flipV="1">
          <a:off x="19545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xdr:rowOff>
    </xdr:from>
    <xdr:to>
      <xdr:col>98</xdr:col>
      <xdr:colOff>38100</xdr:colOff>
      <xdr:row>103</xdr:row>
      <xdr:rowOff>101854</xdr:rowOff>
    </xdr:to>
    <xdr:sp macro="" textlink="">
      <xdr:nvSpPr>
        <xdr:cNvPr id="944" name="楕円 943"/>
        <xdr:cNvSpPr/>
      </xdr:nvSpPr>
      <xdr:spPr>
        <a:xfrm>
          <a:off x="18605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37337</xdr:rowOff>
    </xdr:from>
    <xdr:to>
      <xdr:col>102</xdr:col>
      <xdr:colOff>114300</xdr:colOff>
      <xdr:row>103</xdr:row>
      <xdr:rowOff>51054</xdr:rowOff>
    </xdr:to>
    <xdr:cxnSp macro="">
      <xdr:nvCxnSpPr>
        <xdr:cNvPr id="945" name="直線コネクタ 944"/>
        <xdr:cNvCxnSpPr/>
      </xdr:nvCxnSpPr>
      <xdr:spPr>
        <a:xfrm flipV="1">
          <a:off x="18656300" y="17696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946"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47"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948"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49" name="n_4aveValue【庁舎】&#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136669</xdr:rowOff>
    </xdr:from>
    <xdr:ext cx="469744" cy="259045"/>
    <xdr:sp macro="" textlink="">
      <xdr:nvSpPr>
        <xdr:cNvPr id="950" name="n_1main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95521</xdr:rowOff>
    </xdr:from>
    <xdr:ext cx="469744" cy="259045"/>
    <xdr:sp macro="" textlink="">
      <xdr:nvSpPr>
        <xdr:cNvPr id="951" name="n_2mainValue【庁舎】&#10;一人当たり面積"/>
        <xdr:cNvSpPr txBox="1"/>
      </xdr:nvSpPr>
      <xdr:spPr>
        <a:xfrm>
          <a:off x="20199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104664</xdr:rowOff>
    </xdr:from>
    <xdr:ext cx="469744" cy="259045"/>
    <xdr:sp macro="" textlink="">
      <xdr:nvSpPr>
        <xdr:cNvPr id="952" name="n_3mainValue【庁舎】&#10;一人当たり面積"/>
        <xdr:cNvSpPr txBox="1"/>
      </xdr:nvSpPr>
      <xdr:spPr>
        <a:xfrm>
          <a:off x="19310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118381</xdr:rowOff>
    </xdr:from>
    <xdr:ext cx="469744" cy="259045"/>
    <xdr:sp macro="" textlink="">
      <xdr:nvSpPr>
        <xdr:cNvPr id="953" name="n_4mainValue【庁舎】&#10;一人当たり面積"/>
        <xdr:cNvSpPr txBox="1"/>
      </xdr:nvSpPr>
      <xdr:spPr>
        <a:xfrm>
          <a:off x="18421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項目で見ると市民会館、消防施設等で比較的新しい建物が多いため、有形固定資産減価償却率は類似団体内平均値よりも低くなっている。しかし、福祉施設、特に市民会館においては一人当たり面積は高い数値となっており施設の規模に見合う運用を行う必要がある。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年度の市町村合併以降で旧市町ごとに存在している施設が多くあることから、今後は施設の集約化・複合化を推進し、施設の在り方を庁内組織と連携して検討していく必要がある。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基準財政収入額では、市町村民税・固定資産税が増加している。公債費（基準財政需要額）については、Ｈ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から公債費が大きく増加している。そのため、財政力指数については、Ｈ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と同じ数値となっている。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ポイント下回っており、今後は人口減少等の影響から大幅な税収増加が見込めないことから財政力指数の悪化も想定される。</a:t>
          </a:r>
        </a:p>
        <a:p>
          <a:r>
            <a:rPr kumimoji="1" lang="ja-JP" altLang="en-US" sz="1300">
              <a:latin typeface="ＭＳ Ｐゴシック" panose="020B0600070205080204" pitchFamily="50" charset="-128"/>
              <a:ea typeface="ＭＳ Ｐゴシック" panose="020B0600070205080204" pitchFamily="50" charset="-128"/>
            </a:rPr>
            <a:t>　本市事業の見直しや財源確保を履行していき、財政健全化に努めたい。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主に歳入において、地方税の減少が大きな要因となっており、歳出の面でも公債費の増加も影響していると考える。</a:t>
          </a:r>
        </a:p>
        <a:p>
          <a:r>
            <a:rPr kumimoji="1" lang="ja-JP" altLang="en-US" sz="1300">
              <a:latin typeface="ＭＳ Ｐゴシック" panose="020B0600070205080204" pitchFamily="50" charset="-128"/>
              <a:ea typeface="ＭＳ Ｐゴシック" panose="020B0600070205080204" pitchFamily="50" charset="-128"/>
            </a:rPr>
            <a:t>　今後は人件費において、会計年度任用職員の昇給等から増加が予想され、公債費についても令和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年度にピークを迎えるため、収支悪化が想定される。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55456</xdr:rowOff>
    </xdr:to>
    <xdr:cxnSp macro="">
      <xdr:nvCxnSpPr>
        <xdr:cNvPr id="132" name="直線コネクタ 131"/>
        <xdr:cNvCxnSpPr/>
      </xdr:nvCxnSpPr>
      <xdr:spPr>
        <a:xfrm>
          <a:off x="4114800" y="1092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122344</xdr:rowOff>
    </xdr:to>
    <xdr:cxnSp macro="">
      <xdr:nvCxnSpPr>
        <xdr:cNvPr id="135" name="直線コネクタ 134"/>
        <xdr:cNvCxnSpPr/>
      </xdr:nvCxnSpPr>
      <xdr:spPr>
        <a:xfrm>
          <a:off x="3225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57996</xdr:rowOff>
    </xdr:to>
    <xdr:cxnSp macro="">
      <xdr:nvCxnSpPr>
        <xdr:cNvPr id="138" name="直線コネクタ 137"/>
        <xdr:cNvCxnSpPr/>
      </xdr:nvCxnSpPr>
      <xdr:spPr>
        <a:xfrm>
          <a:off x="2336800" y="1079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165100</xdr:rowOff>
    </xdr:to>
    <xdr:cxnSp macro="">
      <xdr:nvCxnSpPr>
        <xdr:cNvPr id="141" name="直線コネクタ 140"/>
        <xdr:cNvCxnSpPr/>
      </xdr:nvCxnSpPr>
      <xdr:spPr>
        <a:xfrm>
          <a:off x="1447800" y="1073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0" name="テキスト ボックス 159"/>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5,881</a:t>
          </a:r>
          <a:r>
            <a:rPr kumimoji="1" lang="ja-JP" altLang="en-US" sz="1300">
              <a:latin typeface="ＭＳ Ｐゴシック" panose="020B0600070205080204" pitchFamily="50" charset="-128"/>
              <a:ea typeface="ＭＳ Ｐゴシック" panose="020B0600070205080204" pitchFamily="50" charset="-128"/>
            </a:rPr>
            <a:t>円の増額となり、類似団体平均に若干近づいた。増額となった主な要因として、物件費で役務費と委託料が増加した。維持補修費においては、道路橋りょう費が増加したことが挙げられる。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物件費については、予算編成・執行の際に歳出抑制に努める。維持補修費においては、公共施設等総合管理計画・個別施設計画等に基づき、施設の統廃合や維持経費の歳出抑制に努めたい。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65396</xdr:rowOff>
    </xdr:from>
    <xdr:to>
      <xdr:col>23</xdr:col>
      <xdr:colOff>133350</xdr:colOff>
      <xdr:row>82</xdr:row>
      <xdr:rowOff>166759</xdr:rowOff>
    </xdr:to>
    <xdr:cxnSp macro="">
      <xdr:nvCxnSpPr>
        <xdr:cNvPr id="197" name="直線コネクタ 196"/>
        <xdr:cNvCxnSpPr/>
      </xdr:nvCxnSpPr>
      <xdr:spPr>
        <a:xfrm>
          <a:off x="4114800" y="14124296"/>
          <a:ext cx="838200" cy="10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26960</xdr:rowOff>
    </xdr:from>
    <xdr:to>
      <xdr:col>19</xdr:col>
      <xdr:colOff>133350</xdr:colOff>
      <xdr:row>82</xdr:row>
      <xdr:rowOff>65396</xdr:rowOff>
    </xdr:to>
    <xdr:cxnSp macro="">
      <xdr:nvCxnSpPr>
        <xdr:cNvPr id="200" name="直線コネクタ 199"/>
        <xdr:cNvCxnSpPr/>
      </xdr:nvCxnSpPr>
      <xdr:spPr>
        <a:xfrm>
          <a:off x="3225800" y="14085860"/>
          <a:ext cx="8890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75761</xdr:rowOff>
    </xdr:from>
    <xdr:to>
      <xdr:col>15</xdr:col>
      <xdr:colOff>82550</xdr:colOff>
      <xdr:row>82</xdr:row>
      <xdr:rowOff>26960</xdr:rowOff>
    </xdr:to>
    <xdr:cxnSp macro="">
      <xdr:nvCxnSpPr>
        <xdr:cNvPr id="203" name="直線コネクタ 202"/>
        <xdr:cNvCxnSpPr/>
      </xdr:nvCxnSpPr>
      <xdr:spPr>
        <a:xfrm>
          <a:off x="2336800" y="13963211"/>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75761</xdr:rowOff>
    </xdr:from>
    <xdr:to>
      <xdr:col>11</xdr:col>
      <xdr:colOff>31750</xdr:colOff>
      <xdr:row>81</xdr:row>
      <xdr:rowOff>135483</xdr:rowOff>
    </xdr:to>
    <xdr:cxnSp macro="">
      <xdr:nvCxnSpPr>
        <xdr:cNvPr id="206" name="直線コネクタ 205"/>
        <xdr:cNvCxnSpPr/>
      </xdr:nvCxnSpPr>
      <xdr:spPr>
        <a:xfrm flipV="1">
          <a:off x="1447800" y="1396321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115959</xdr:rowOff>
    </xdr:from>
    <xdr:to>
      <xdr:col>23</xdr:col>
      <xdr:colOff>184150</xdr:colOff>
      <xdr:row>83</xdr:row>
      <xdr:rowOff>46109</xdr:rowOff>
    </xdr:to>
    <xdr:sp macro="" textlink="">
      <xdr:nvSpPr>
        <xdr:cNvPr id="216" name="楕円 215"/>
        <xdr:cNvSpPr/>
      </xdr:nvSpPr>
      <xdr:spPr>
        <a:xfrm>
          <a:off x="4902200" y="14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132486</xdr:rowOff>
    </xdr:from>
    <xdr:ext cx="762000" cy="259045"/>
    <xdr:sp macro="" textlink="">
      <xdr:nvSpPr>
        <xdr:cNvPr id="217" name="人件費・物件費等の状況該当値テキスト"/>
        <xdr:cNvSpPr txBox="1"/>
      </xdr:nvSpPr>
      <xdr:spPr>
        <a:xfrm>
          <a:off x="5041900" y="1401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14596</xdr:rowOff>
    </xdr:from>
    <xdr:to>
      <xdr:col>19</xdr:col>
      <xdr:colOff>184150</xdr:colOff>
      <xdr:row>82</xdr:row>
      <xdr:rowOff>116196</xdr:rowOff>
    </xdr:to>
    <xdr:sp macro="" textlink="">
      <xdr:nvSpPr>
        <xdr:cNvPr id="218" name="楕円 217"/>
        <xdr:cNvSpPr/>
      </xdr:nvSpPr>
      <xdr:spPr>
        <a:xfrm>
          <a:off x="4064000" y="140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126373</xdr:rowOff>
    </xdr:from>
    <xdr:ext cx="736600" cy="259045"/>
    <xdr:sp macro="" textlink="">
      <xdr:nvSpPr>
        <xdr:cNvPr id="219" name="テキスト ボックス 218"/>
        <xdr:cNvSpPr txBox="1"/>
      </xdr:nvSpPr>
      <xdr:spPr>
        <a:xfrm>
          <a:off x="3733800" y="138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147610</xdr:rowOff>
    </xdr:from>
    <xdr:to>
      <xdr:col>15</xdr:col>
      <xdr:colOff>133350</xdr:colOff>
      <xdr:row>82</xdr:row>
      <xdr:rowOff>77760</xdr:rowOff>
    </xdr:to>
    <xdr:sp macro="" textlink="">
      <xdr:nvSpPr>
        <xdr:cNvPr id="220" name="楕円 219"/>
        <xdr:cNvSpPr/>
      </xdr:nvSpPr>
      <xdr:spPr>
        <a:xfrm>
          <a:off x="3175000" y="14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87937</xdr:rowOff>
    </xdr:from>
    <xdr:ext cx="762000" cy="259045"/>
    <xdr:sp macro="" textlink="">
      <xdr:nvSpPr>
        <xdr:cNvPr id="221" name="テキスト ボックス 220"/>
        <xdr:cNvSpPr txBox="1"/>
      </xdr:nvSpPr>
      <xdr:spPr>
        <a:xfrm>
          <a:off x="2844800" y="138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24961</xdr:rowOff>
    </xdr:from>
    <xdr:to>
      <xdr:col>11</xdr:col>
      <xdr:colOff>82550</xdr:colOff>
      <xdr:row>81</xdr:row>
      <xdr:rowOff>126561</xdr:rowOff>
    </xdr:to>
    <xdr:sp macro="" textlink="">
      <xdr:nvSpPr>
        <xdr:cNvPr id="222" name="楕円 221"/>
        <xdr:cNvSpPr/>
      </xdr:nvSpPr>
      <xdr:spPr>
        <a:xfrm>
          <a:off x="2286000" y="139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136738</xdr:rowOff>
    </xdr:from>
    <xdr:ext cx="762000" cy="259045"/>
    <xdr:sp macro="" textlink="">
      <xdr:nvSpPr>
        <xdr:cNvPr id="223" name="テキスト ボックス 222"/>
        <xdr:cNvSpPr txBox="1"/>
      </xdr:nvSpPr>
      <xdr:spPr>
        <a:xfrm>
          <a:off x="1955800" y="136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84683</xdr:rowOff>
    </xdr:from>
    <xdr:to>
      <xdr:col>7</xdr:col>
      <xdr:colOff>31750</xdr:colOff>
      <xdr:row>82</xdr:row>
      <xdr:rowOff>14833</xdr:rowOff>
    </xdr:to>
    <xdr:sp macro="" textlink="">
      <xdr:nvSpPr>
        <xdr:cNvPr id="224" name="楕円 223"/>
        <xdr:cNvSpPr/>
      </xdr:nvSpPr>
      <xdr:spPr>
        <a:xfrm>
          <a:off x="13970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25010</xdr:rowOff>
    </xdr:from>
    <xdr:ext cx="762000" cy="259045"/>
    <xdr:sp macro="" textlink="">
      <xdr:nvSpPr>
        <xdr:cNvPr id="225" name="テキスト ボックス 224"/>
        <xdr:cNvSpPr txBox="1"/>
      </xdr:nvSpPr>
      <xdr:spPr>
        <a:xfrm>
          <a:off x="1066800" y="137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今後も類似団体や県内他市町の給与水準を比較しながら、適正な給与となるよう努めていく。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144780</xdr:rowOff>
    </xdr:to>
    <xdr:cxnSp macro="">
      <xdr:nvCxnSpPr>
        <xdr:cNvPr id="257" name="直線コネクタ 256"/>
        <xdr:cNvCxnSpPr/>
      </xdr:nvCxnSpPr>
      <xdr:spPr>
        <a:xfrm flipV="1">
          <a:off x="16179800" y="1518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60" name="直線コネクタ 259"/>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45720</xdr:rowOff>
    </xdr:to>
    <xdr:cxnSp macro="">
      <xdr:nvCxnSpPr>
        <xdr:cNvPr id="263" name="直線コネクタ 262"/>
        <xdr:cNvCxnSpPr/>
      </xdr:nvCxnSpPr>
      <xdr:spPr>
        <a:xfrm flipV="1">
          <a:off x="14401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93980</xdr:rowOff>
    </xdr:to>
    <xdr:cxnSp macro="">
      <xdr:nvCxnSpPr>
        <xdr:cNvPr id="266" name="直線コネクタ 265"/>
        <xdr:cNvCxnSpPr/>
      </xdr:nvCxnSpPr>
      <xdr:spPr>
        <a:xfrm flipV="1">
          <a:off x="13512800" y="1530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8" name="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2" name="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13335</xdr:rowOff>
    </xdr:to>
    <xdr:cxnSp macro="">
      <xdr:nvCxnSpPr>
        <xdr:cNvPr id="318" name="直線コネクタ 317"/>
        <xdr:cNvCxnSpPr/>
      </xdr:nvCxnSpPr>
      <xdr:spPr>
        <a:xfrm>
          <a:off x="16179800" y="102786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119634</xdr:rowOff>
    </xdr:from>
    <xdr:to>
      <xdr:col>77</xdr:col>
      <xdr:colOff>44450</xdr:colOff>
      <xdr:row>59</xdr:row>
      <xdr:rowOff>163068</xdr:rowOff>
    </xdr:to>
    <xdr:cxnSp macro="">
      <xdr:nvCxnSpPr>
        <xdr:cNvPr id="321" name="直線コネクタ 320"/>
        <xdr:cNvCxnSpPr/>
      </xdr:nvCxnSpPr>
      <xdr:spPr>
        <a:xfrm>
          <a:off x="15290800" y="102351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60</xdr:row>
      <xdr:rowOff>1270</xdr:rowOff>
    </xdr:to>
    <xdr:cxnSp macro="">
      <xdr:nvCxnSpPr>
        <xdr:cNvPr id="324" name="直線コネクタ 323"/>
        <xdr:cNvCxnSpPr/>
      </xdr:nvCxnSpPr>
      <xdr:spPr>
        <a:xfrm flipV="1">
          <a:off x="14401800" y="102351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107569</xdr:rowOff>
    </xdr:from>
    <xdr:to>
      <xdr:col>68</xdr:col>
      <xdr:colOff>152400</xdr:colOff>
      <xdr:row>60</xdr:row>
      <xdr:rowOff>1270</xdr:rowOff>
    </xdr:to>
    <xdr:cxnSp macro="">
      <xdr:nvCxnSpPr>
        <xdr:cNvPr id="327" name="直線コネクタ 326"/>
        <xdr:cNvCxnSpPr/>
      </xdr:nvCxnSpPr>
      <xdr:spPr>
        <a:xfrm>
          <a:off x="13512800" y="1022311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7" name="楕円 336"/>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8"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112268</xdr:rowOff>
    </xdr:from>
    <xdr:to>
      <xdr:col>77</xdr:col>
      <xdr:colOff>95250</xdr:colOff>
      <xdr:row>60</xdr:row>
      <xdr:rowOff>42418</xdr:rowOff>
    </xdr:to>
    <xdr:sp macro="" textlink="">
      <xdr:nvSpPr>
        <xdr:cNvPr id="339" name="楕円 338"/>
        <xdr:cNvSpPr/>
      </xdr:nvSpPr>
      <xdr:spPr>
        <a:xfrm>
          <a:off x="16129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52595</xdr:rowOff>
    </xdr:from>
    <xdr:ext cx="736600" cy="259045"/>
    <xdr:sp macro="" textlink="">
      <xdr:nvSpPr>
        <xdr:cNvPr id="340" name="テキスト ボックス 339"/>
        <xdr:cNvSpPr txBox="1"/>
      </xdr:nvSpPr>
      <xdr:spPr>
        <a:xfrm>
          <a:off x="15798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68834</xdr:rowOff>
    </xdr:from>
    <xdr:to>
      <xdr:col>73</xdr:col>
      <xdr:colOff>44450</xdr:colOff>
      <xdr:row>59</xdr:row>
      <xdr:rowOff>170434</xdr:rowOff>
    </xdr:to>
    <xdr:sp macro="" textlink="">
      <xdr:nvSpPr>
        <xdr:cNvPr id="341" name="楕円 340"/>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9161</xdr:rowOff>
    </xdr:from>
    <xdr:ext cx="762000" cy="259045"/>
    <xdr:sp macro="" textlink="">
      <xdr:nvSpPr>
        <xdr:cNvPr id="342" name="テキスト ボックス 341"/>
        <xdr:cNvSpPr txBox="1"/>
      </xdr:nvSpPr>
      <xdr:spPr>
        <a:xfrm>
          <a:off x="14909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3" name="楕円 342"/>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4" name="テキスト ボックス 343"/>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56769</xdr:rowOff>
    </xdr:from>
    <xdr:to>
      <xdr:col>64</xdr:col>
      <xdr:colOff>152400</xdr:colOff>
      <xdr:row>59</xdr:row>
      <xdr:rowOff>158369</xdr:rowOff>
    </xdr:to>
    <xdr:sp macro="" textlink="">
      <xdr:nvSpPr>
        <xdr:cNvPr id="345" name="楕円 344"/>
        <xdr:cNvSpPr/>
      </xdr:nvSpPr>
      <xdr:spPr>
        <a:xfrm>
          <a:off x="13462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168546</xdr:rowOff>
    </xdr:from>
    <xdr:ext cx="762000" cy="259045"/>
    <xdr:sp macro="" textlink="">
      <xdr:nvSpPr>
        <xdr:cNvPr id="346" name="テキスト ボックス 345"/>
        <xdr:cNvSpPr txBox="1"/>
      </xdr:nvSpPr>
      <xdr:spPr>
        <a:xfrm>
          <a:off x="13131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％と同数値となっており、類似団体平均を下回っている。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主な要因として、元利償還金の額は平成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百万円増加（平成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年度、令和元年度に市民会館建設事業の元金償還が本格化）したが、事業費補正で道路橋りょう費等の減少から基準財政需要額に算入される公債費が約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百万円減となった。</a:t>
          </a:r>
        </a:p>
        <a:p>
          <a:r>
            <a:rPr kumimoji="1" lang="ja-JP" altLang="en-US" sz="1300">
              <a:latin typeface="ＭＳ Ｐゴシック" panose="020B0600070205080204" pitchFamily="50" charset="-128"/>
              <a:ea typeface="ＭＳ Ｐゴシック" panose="020B0600070205080204" pitchFamily="50" charset="-128"/>
            </a:rPr>
            <a:t>　今後は、観音寺中央幼稚園建設事業等の元金償還が開始されることから、実質公債費比率の大幅な改善は見込みづらい。</a:t>
          </a:r>
        </a:p>
        <a:p>
          <a:r>
            <a:rPr kumimoji="1" lang="ja-JP" altLang="en-US" sz="1300">
              <a:latin typeface="ＭＳ Ｐゴシック" panose="020B0600070205080204" pitchFamily="50" charset="-128"/>
              <a:ea typeface="ＭＳ Ｐゴシック" panose="020B0600070205080204" pitchFamily="50" charset="-128"/>
            </a:rPr>
            <a:t>　普通建設事業費の取捨選択を図り、公債費負担の抑制に努めたい。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20320</xdr:rowOff>
    </xdr:to>
    <xdr:cxnSp macro="">
      <xdr:nvCxnSpPr>
        <xdr:cNvPr id="379" name="直線コネクタ 378"/>
        <xdr:cNvCxnSpPr/>
      </xdr:nvCxnSpPr>
      <xdr:spPr>
        <a:xfrm>
          <a:off x="16179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20320</xdr:rowOff>
    </xdr:to>
    <xdr:cxnSp macro="">
      <xdr:nvCxnSpPr>
        <xdr:cNvPr id="382" name="直線コネクタ 381"/>
        <xdr:cNvCxnSpPr/>
      </xdr:nvCxnSpPr>
      <xdr:spPr>
        <a:xfrm>
          <a:off x="15290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xdr:cNvCxnSpPr/>
      </xdr:nvCxnSpPr>
      <xdr:spPr>
        <a:xfrm flipV="1">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41910</xdr:rowOff>
    </xdr:to>
    <xdr:cxnSp macro="">
      <xdr:nvCxnSpPr>
        <xdr:cNvPr id="388" name="直線コネクタ 387"/>
        <xdr:cNvCxnSpPr/>
      </xdr:nvCxnSpPr>
      <xdr:spPr>
        <a:xfrm flipV="1">
          <a:off x="13512800" y="76365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2" name="テキスト ボックス 391"/>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8" name="楕円 397"/>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399"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0" name="楕円 39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1" name="テキスト ボックス 400"/>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4" name="楕円 403"/>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5" name="テキスト ボックス 404"/>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6" name="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7" name="テキスト ボックス 406"/>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年連続減少している。大幅な減少の要因として、大型建設事業（新庁舎・市民会館）の元金償還が開始されたことや、Ｈ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で観音寺中央幼稚園建設事業完了に伴い市債発行が抑制できたことが挙げられる。</a:t>
          </a:r>
        </a:p>
        <a:p>
          <a:r>
            <a:rPr kumimoji="1" lang="ja-JP" altLang="en-US" sz="1300">
              <a:latin typeface="ＭＳ Ｐゴシック" panose="020B0600070205080204" pitchFamily="50" charset="-128"/>
              <a:ea typeface="ＭＳ Ｐゴシック" panose="020B0600070205080204" pitchFamily="50" charset="-128"/>
            </a:rPr>
            <a:t>　今後、市税等の歳入について大きな上昇も見込みづらく、必要事業の選別化や縮減等を考慮し、市債発行の抑制に努めていきたい。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113030</xdr:rowOff>
    </xdr:from>
    <xdr:to>
      <xdr:col>81</xdr:col>
      <xdr:colOff>44450</xdr:colOff>
      <xdr:row>19</xdr:row>
      <xdr:rowOff>111830</xdr:rowOff>
    </xdr:to>
    <xdr:cxnSp macro="">
      <xdr:nvCxnSpPr>
        <xdr:cNvPr id="441" name="直線コネクタ 440"/>
        <xdr:cNvCxnSpPr/>
      </xdr:nvCxnSpPr>
      <xdr:spPr>
        <a:xfrm flipV="1">
          <a:off x="16179800" y="3199130"/>
          <a:ext cx="838200" cy="1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111830</xdr:rowOff>
    </xdr:from>
    <xdr:to>
      <xdr:col>77</xdr:col>
      <xdr:colOff>44450</xdr:colOff>
      <xdr:row>19</xdr:row>
      <xdr:rowOff>146685</xdr:rowOff>
    </xdr:to>
    <xdr:cxnSp macro="">
      <xdr:nvCxnSpPr>
        <xdr:cNvPr id="444" name="直線コネクタ 443"/>
        <xdr:cNvCxnSpPr/>
      </xdr:nvCxnSpPr>
      <xdr:spPr>
        <a:xfrm flipV="1">
          <a:off x="15290800" y="336938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146685</xdr:rowOff>
    </xdr:from>
    <xdr:to>
      <xdr:col>72</xdr:col>
      <xdr:colOff>203200</xdr:colOff>
      <xdr:row>19</xdr:row>
      <xdr:rowOff>157409</xdr:rowOff>
    </xdr:to>
    <xdr:cxnSp macro="">
      <xdr:nvCxnSpPr>
        <xdr:cNvPr id="447" name="直線コネクタ 446"/>
        <xdr:cNvCxnSpPr/>
      </xdr:nvCxnSpPr>
      <xdr:spPr>
        <a:xfrm flipV="1">
          <a:off x="14401800" y="340423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137301</xdr:rowOff>
    </xdr:from>
    <xdr:to>
      <xdr:col>68</xdr:col>
      <xdr:colOff>152400</xdr:colOff>
      <xdr:row>19</xdr:row>
      <xdr:rowOff>157409</xdr:rowOff>
    </xdr:to>
    <xdr:cxnSp macro="">
      <xdr:nvCxnSpPr>
        <xdr:cNvPr id="450" name="直線コネクタ 449"/>
        <xdr:cNvCxnSpPr/>
      </xdr:nvCxnSpPr>
      <xdr:spPr>
        <a:xfrm>
          <a:off x="13512800" y="33948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62230</xdr:rowOff>
    </xdr:from>
    <xdr:to>
      <xdr:col>81</xdr:col>
      <xdr:colOff>95250</xdr:colOff>
      <xdr:row>18</xdr:row>
      <xdr:rowOff>163830</xdr:rowOff>
    </xdr:to>
    <xdr:sp macro="" textlink="">
      <xdr:nvSpPr>
        <xdr:cNvPr id="460" name="楕円 459"/>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34307</xdr:rowOff>
    </xdr:from>
    <xdr:ext cx="762000" cy="259045"/>
    <xdr:sp macro="" textlink="">
      <xdr:nvSpPr>
        <xdr:cNvPr id="461"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61030</xdr:rowOff>
    </xdr:from>
    <xdr:to>
      <xdr:col>77</xdr:col>
      <xdr:colOff>95250</xdr:colOff>
      <xdr:row>19</xdr:row>
      <xdr:rowOff>162630</xdr:rowOff>
    </xdr:to>
    <xdr:sp macro="" textlink="">
      <xdr:nvSpPr>
        <xdr:cNvPr id="462" name="楕円 461"/>
        <xdr:cNvSpPr/>
      </xdr:nvSpPr>
      <xdr:spPr>
        <a:xfrm>
          <a:off x="16129000" y="33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147407</xdr:rowOff>
    </xdr:from>
    <xdr:ext cx="736600" cy="259045"/>
    <xdr:sp macro="" textlink="">
      <xdr:nvSpPr>
        <xdr:cNvPr id="463" name="テキスト ボックス 462"/>
        <xdr:cNvSpPr txBox="1"/>
      </xdr:nvSpPr>
      <xdr:spPr>
        <a:xfrm>
          <a:off x="15798800" y="340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95885</xdr:rowOff>
    </xdr:from>
    <xdr:to>
      <xdr:col>73</xdr:col>
      <xdr:colOff>44450</xdr:colOff>
      <xdr:row>20</xdr:row>
      <xdr:rowOff>26035</xdr:rowOff>
    </xdr:to>
    <xdr:sp macro="" textlink="">
      <xdr:nvSpPr>
        <xdr:cNvPr id="464" name="楕円 463"/>
        <xdr:cNvSpPr/>
      </xdr:nvSpPr>
      <xdr:spPr>
        <a:xfrm>
          <a:off x="15240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10812</xdr:rowOff>
    </xdr:from>
    <xdr:ext cx="762000" cy="259045"/>
    <xdr:sp macro="" textlink="">
      <xdr:nvSpPr>
        <xdr:cNvPr id="465" name="テキスト ボックス 464"/>
        <xdr:cNvSpPr txBox="1"/>
      </xdr:nvSpPr>
      <xdr:spPr>
        <a:xfrm>
          <a:off x="14909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106609</xdr:rowOff>
    </xdr:from>
    <xdr:to>
      <xdr:col>68</xdr:col>
      <xdr:colOff>203200</xdr:colOff>
      <xdr:row>20</xdr:row>
      <xdr:rowOff>36759</xdr:rowOff>
    </xdr:to>
    <xdr:sp macro="" textlink="">
      <xdr:nvSpPr>
        <xdr:cNvPr id="466" name="楕円 465"/>
        <xdr:cNvSpPr/>
      </xdr:nvSpPr>
      <xdr:spPr>
        <a:xfrm>
          <a:off x="14351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21536</xdr:rowOff>
    </xdr:from>
    <xdr:ext cx="762000" cy="259045"/>
    <xdr:sp macro="" textlink="">
      <xdr:nvSpPr>
        <xdr:cNvPr id="467" name="テキスト ボックス 466"/>
        <xdr:cNvSpPr txBox="1"/>
      </xdr:nvSpPr>
      <xdr:spPr>
        <a:xfrm>
          <a:off x="14020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86501</xdr:rowOff>
    </xdr:from>
    <xdr:to>
      <xdr:col>64</xdr:col>
      <xdr:colOff>152400</xdr:colOff>
      <xdr:row>20</xdr:row>
      <xdr:rowOff>16651</xdr:rowOff>
    </xdr:to>
    <xdr:sp macro="" textlink="">
      <xdr:nvSpPr>
        <xdr:cNvPr id="468" name="楕円 467"/>
        <xdr:cNvSpPr/>
      </xdr:nvSpPr>
      <xdr:spPr>
        <a:xfrm>
          <a:off x="13462000" y="33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1428</xdr:rowOff>
    </xdr:from>
    <xdr:ext cx="762000" cy="259045"/>
    <xdr:sp macro="" textlink="">
      <xdr:nvSpPr>
        <xdr:cNvPr id="469" name="テキスト ボックス 468"/>
        <xdr:cNvSpPr txBox="1"/>
      </xdr:nvSpPr>
      <xdr:spPr>
        <a:xfrm>
          <a:off x="13131800" y="34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ポイント増加し、類似団体の平均値を上回っている。増加の要因として、Ｈ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年度と同じく、退職手当基金を取り崩しているものの退職者増加から退職金が増加しており、人件費の経常収支比率が悪化した。</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53522</xdr:rowOff>
    </xdr:from>
    <xdr:to>
      <xdr:col>24</xdr:col>
      <xdr:colOff>25400</xdr:colOff>
      <xdr:row>33</xdr:row>
      <xdr:rowOff>86178</xdr:rowOff>
    </xdr:to>
    <xdr:cxnSp macro="">
      <xdr:nvCxnSpPr>
        <xdr:cNvPr id="68" name="直線コネクタ 67"/>
        <xdr:cNvCxnSpPr/>
      </xdr:nvCxnSpPr>
      <xdr:spPr>
        <a:xfrm>
          <a:off x="3987800" y="5711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53522</xdr:rowOff>
    </xdr:from>
    <xdr:to>
      <xdr:col>19</xdr:col>
      <xdr:colOff>187325</xdr:colOff>
      <xdr:row>34</xdr:row>
      <xdr:rowOff>78014</xdr:rowOff>
    </xdr:to>
    <xdr:cxnSp macro="">
      <xdr:nvCxnSpPr>
        <xdr:cNvPr id="71" name="直線コネクタ 70"/>
        <xdr:cNvCxnSpPr/>
      </xdr:nvCxnSpPr>
      <xdr:spPr>
        <a:xfrm flipV="1">
          <a:off x="3098800" y="57113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78014</xdr:rowOff>
    </xdr:to>
    <xdr:cxnSp macro="">
      <xdr:nvCxnSpPr>
        <xdr:cNvPr id="74" name="直線コネクタ 73"/>
        <xdr:cNvCxnSpPr/>
      </xdr:nvCxnSpPr>
      <xdr:spPr>
        <a:xfrm>
          <a:off x="2209800" y="5842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36</xdr:row>
      <xdr:rowOff>45357</xdr:rowOff>
    </xdr:to>
    <xdr:cxnSp macro="">
      <xdr:nvCxnSpPr>
        <xdr:cNvPr id="77" name="直線コネクタ 76"/>
        <xdr:cNvCxnSpPr/>
      </xdr:nvCxnSpPr>
      <xdr:spPr>
        <a:xfrm flipV="1">
          <a:off x="1320800" y="58420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81" name="テキスト ボックス 80"/>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35378</xdr:rowOff>
    </xdr:from>
    <xdr:to>
      <xdr:col>24</xdr:col>
      <xdr:colOff>76200</xdr:colOff>
      <xdr:row>33</xdr:row>
      <xdr:rowOff>136978</xdr:rowOff>
    </xdr:to>
    <xdr:sp macro="" textlink="">
      <xdr:nvSpPr>
        <xdr:cNvPr id="87" name="楕円 86"/>
        <xdr:cNvSpPr/>
      </xdr:nvSpPr>
      <xdr:spPr>
        <a:xfrm>
          <a:off x="47752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51905</xdr:rowOff>
    </xdr:from>
    <xdr:ext cx="762000" cy="259045"/>
    <xdr:sp macro="" textlink="">
      <xdr:nvSpPr>
        <xdr:cNvPr id="88" name="人件費該当値テキスト"/>
        <xdr:cNvSpPr txBox="1"/>
      </xdr:nvSpPr>
      <xdr:spPr>
        <a:xfrm>
          <a:off x="4914900" y="55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2722</xdr:rowOff>
    </xdr:from>
    <xdr:to>
      <xdr:col>20</xdr:col>
      <xdr:colOff>38100</xdr:colOff>
      <xdr:row>33</xdr:row>
      <xdr:rowOff>104322</xdr:rowOff>
    </xdr:to>
    <xdr:sp macro="" textlink="">
      <xdr:nvSpPr>
        <xdr:cNvPr id="89" name="楕円 88"/>
        <xdr:cNvSpPr/>
      </xdr:nvSpPr>
      <xdr:spPr>
        <a:xfrm>
          <a:off x="3937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114499</xdr:rowOff>
    </xdr:from>
    <xdr:ext cx="736600" cy="259045"/>
    <xdr:sp macro="" textlink="">
      <xdr:nvSpPr>
        <xdr:cNvPr id="90" name="テキスト ボックス 89"/>
        <xdr:cNvSpPr txBox="1"/>
      </xdr:nvSpPr>
      <xdr:spPr>
        <a:xfrm>
          <a:off x="3606800" y="542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27214</xdr:rowOff>
    </xdr:from>
    <xdr:to>
      <xdr:col>15</xdr:col>
      <xdr:colOff>149225</xdr:colOff>
      <xdr:row>34</xdr:row>
      <xdr:rowOff>128814</xdr:rowOff>
    </xdr:to>
    <xdr:sp macro="" textlink="">
      <xdr:nvSpPr>
        <xdr:cNvPr id="91" name="楕円 90"/>
        <xdr:cNvSpPr/>
      </xdr:nvSpPr>
      <xdr:spPr>
        <a:xfrm>
          <a:off x="3048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138991</xdr:rowOff>
    </xdr:from>
    <xdr:ext cx="762000" cy="259045"/>
    <xdr:sp macro="" textlink="">
      <xdr:nvSpPr>
        <xdr:cNvPr id="92" name="テキスト ボックス 91"/>
        <xdr:cNvSpPr txBox="1"/>
      </xdr:nvSpPr>
      <xdr:spPr>
        <a:xfrm>
          <a:off x="2717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3" name="楕円 92"/>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4" name="テキスト ボックス 93"/>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予防接種委託料やし尿収集運搬委託料等の減少により、前年度から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ポイント減少している。これまでは増加傾向であった物件費だが、Ｒ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年度で減少に転じた。また、類似団体の中でも上回っている状況。</a:t>
          </a:r>
        </a:p>
        <a:p>
          <a:r>
            <a:rPr kumimoji="1" lang="ja-JP" altLang="en-US" sz="1300">
              <a:latin typeface="ＭＳ Ｐゴシック" panose="020B0600070205080204" pitchFamily="50" charset="-128"/>
              <a:ea typeface="ＭＳ Ｐゴシック" panose="020B0600070205080204" pitchFamily="50" charset="-128"/>
            </a:rPr>
            <a:t>　施設維持管理費での経費見直しや保健衛生関係での契約内容見直し等を図っていき、今後一層の経費見直しを図っていきたい。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135164</xdr:rowOff>
    </xdr:to>
    <xdr:cxnSp macro="">
      <xdr:nvCxnSpPr>
        <xdr:cNvPr id="131" name="直線コネクタ 130"/>
        <xdr:cNvCxnSpPr/>
      </xdr:nvCxnSpPr>
      <xdr:spPr>
        <a:xfrm flipV="1">
          <a:off x="15671800" y="25926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135164</xdr:rowOff>
    </xdr:to>
    <xdr:cxnSp macro="">
      <xdr:nvCxnSpPr>
        <xdr:cNvPr id="134" name="直線コネクタ 133"/>
        <xdr:cNvCxnSpPr/>
      </xdr:nvCxnSpPr>
      <xdr:spPr>
        <a:xfrm>
          <a:off x="14782800" y="2641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7" name="直線コネクタ 136"/>
        <xdr:cNvCxnSpPr/>
      </xdr:nvCxnSpPr>
      <xdr:spPr>
        <a:xfrm>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127000</xdr:rowOff>
    </xdr:to>
    <xdr:cxnSp macro="">
      <xdr:nvCxnSpPr>
        <xdr:cNvPr id="140" name="直線コネクタ 139"/>
        <xdr:cNvCxnSpPr/>
      </xdr:nvCxnSpPr>
      <xdr:spPr>
        <a:xfrm>
          <a:off x="13004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84364</xdr:rowOff>
    </xdr:from>
    <xdr:to>
      <xdr:col>78</xdr:col>
      <xdr:colOff>120650</xdr:colOff>
      <xdr:row>16</xdr:row>
      <xdr:rowOff>14514</xdr:rowOff>
    </xdr:to>
    <xdr:sp macro="" textlink="">
      <xdr:nvSpPr>
        <xdr:cNvPr id="152" name="楕円 151"/>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24691</xdr:rowOff>
    </xdr:from>
    <xdr:ext cx="736600" cy="259045"/>
    <xdr:sp macro="" textlink="">
      <xdr:nvSpPr>
        <xdr:cNvPr id="153" name="テキスト ボックス 152"/>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8" name="楕円 157"/>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9" name="テキスト ボックス 158"/>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ポイント増加し、長期的に増加傾向である。</a:t>
          </a:r>
        </a:p>
        <a:p>
          <a:r>
            <a:rPr kumimoji="1" lang="ja-JP" altLang="en-US" sz="1300">
              <a:latin typeface="ＭＳ Ｐゴシック" panose="020B0600070205080204" pitchFamily="50" charset="-128"/>
              <a:ea typeface="ＭＳ Ｐゴシック" panose="020B0600070205080204" pitchFamily="50" charset="-128"/>
            </a:rPr>
            <a:t>　増加の要因としては、法人保育所運営負担金が前年に比べ増加していることが影響している。今後は、認定こども園運営負担金などの児童福祉や、老人保護措置などの高齢者福祉関係経費も今後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単独事業については見直し、取捨選択を図る必要がある。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59</xdr:row>
      <xdr:rowOff>69850</xdr:rowOff>
    </xdr:to>
    <xdr:cxnSp macro="">
      <xdr:nvCxnSpPr>
        <xdr:cNvPr id="188" name="直線コネクタ 187"/>
        <xdr:cNvCxnSpPr/>
      </xdr:nvCxnSpPr>
      <xdr:spPr>
        <a:xfrm>
          <a:off x="3987800" y="10156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59</xdr:row>
      <xdr:rowOff>41275</xdr:rowOff>
    </xdr:to>
    <xdr:cxnSp macro="">
      <xdr:nvCxnSpPr>
        <xdr:cNvPr id="191" name="直線コネクタ 190"/>
        <xdr:cNvCxnSpPr/>
      </xdr:nvCxnSpPr>
      <xdr:spPr>
        <a:xfrm>
          <a:off x="3098800" y="9985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41275</xdr:rowOff>
    </xdr:to>
    <xdr:cxnSp macro="">
      <xdr:nvCxnSpPr>
        <xdr:cNvPr id="194" name="直線コネクタ 193"/>
        <xdr:cNvCxnSpPr/>
      </xdr:nvCxnSpPr>
      <xdr:spPr>
        <a:xfrm>
          <a:off x="2209800" y="97853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57</xdr:row>
      <xdr:rowOff>12700</xdr:rowOff>
    </xdr:to>
    <xdr:cxnSp macro="">
      <xdr:nvCxnSpPr>
        <xdr:cNvPr id="197" name="直線コネクタ 196"/>
        <xdr:cNvCxnSpPr/>
      </xdr:nvCxnSpPr>
      <xdr:spPr>
        <a:xfrm>
          <a:off x="1320800" y="95281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09" name="楕円 208"/>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10" name="テキスト ボックス 209"/>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1" name="楕円 210"/>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2" name="テキスト ボックス 211"/>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4" name="テキスト ボックス 213"/>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5" name="楕円 214"/>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16" name="テキスト ボックス 215"/>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年度では、後期高齢者医療事業における療養給付費負担金、河川補修工事費等の増加からポイントが増加した。</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年度より下水道事業が公営企業会計となり繰出金の増加が見込まれ、普通会計からの繰出金に依存せざるを得ない状況である。公共施設の維持管理経費等を削減し、持続可能な運営を行う必要がある。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60</xdr:row>
      <xdr:rowOff>110672</xdr:rowOff>
    </xdr:to>
    <xdr:cxnSp macro="">
      <xdr:nvCxnSpPr>
        <xdr:cNvPr id="251" name="直線コネクタ 250"/>
        <xdr:cNvCxnSpPr/>
      </xdr:nvCxnSpPr>
      <xdr:spPr>
        <a:xfrm>
          <a:off x="15671800" y="103160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60</xdr:row>
      <xdr:rowOff>78015</xdr:rowOff>
    </xdr:to>
    <xdr:cxnSp macro="">
      <xdr:nvCxnSpPr>
        <xdr:cNvPr id="254" name="直線コネクタ 253"/>
        <xdr:cNvCxnSpPr/>
      </xdr:nvCxnSpPr>
      <xdr:spPr>
        <a:xfrm flipV="1">
          <a:off x="14782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29028</xdr:rowOff>
    </xdr:from>
    <xdr:to>
      <xdr:col>73</xdr:col>
      <xdr:colOff>180975</xdr:colOff>
      <xdr:row>60</xdr:row>
      <xdr:rowOff>78015</xdr:rowOff>
    </xdr:to>
    <xdr:cxnSp macro="">
      <xdr:nvCxnSpPr>
        <xdr:cNvPr id="257" name="直線コネクタ 256"/>
        <xdr:cNvCxnSpPr/>
      </xdr:nvCxnSpPr>
      <xdr:spPr>
        <a:xfrm>
          <a:off x="13893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29028</xdr:rowOff>
    </xdr:to>
    <xdr:cxnSp macro="">
      <xdr:nvCxnSpPr>
        <xdr:cNvPr id="260" name="直線コネクタ 259"/>
        <xdr:cNvCxnSpPr/>
      </xdr:nvCxnSpPr>
      <xdr:spPr>
        <a:xfrm>
          <a:off x="13004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4" name="楕円 273"/>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5" name="テキスト ボックス 274"/>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6" name="楕円 275"/>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7" name="テキスト ボックス 276"/>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年度においては、前年度と同じ数値となった。主に増加しているものでは多面的機能支払制度補助金、減少しているものとして一部事務組合負担金等が挙げられる。</a:t>
          </a:r>
        </a:p>
        <a:p>
          <a:r>
            <a:rPr kumimoji="1" lang="ja-JP" altLang="en-US" sz="1300">
              <a:latin typeface="ＭＳ Ｐゴシック" panose="020B0600070205080204" pitchFamily="50" charset="-128"/>
              <a:ea typeface="ＭＳ Ｐゴシック" panose="020B0600070205080204" pitchFamily="50" charset="-128"/>
            </a:rPr>
            <a:t>　今後の予算編成としても、市単独補助金の重要性や必要性を担当課で精査し、廃止・休止・縮減の実施を検討していかなければいけない。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114300</xdr:rowOff>
    </xdr:from>
    <xdr:to>
      <xdr:col>82</xdr:col>
      <xdr:colOff>107950</xdr:colOff>
      <xdr:row>36</xdr:row>
      <xdr:rowOff>114300</xdr:rowOff>
    </xdr:to>
    <xdr:cxnSp macro="">
      <xdr:nvCxnSpPr>
        <xdr:cNvPr id="312" name="直線コネクタ 311"/>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3"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76200</xdr:rowOff>
    </xdr:from>
    <xdr:to>
      <xdr:col>78</xdr:col>
      <xdr:colOff>69850</xdr:colOff>
      <xdr:row>36</xdr:row>
      <xdr:rowOff>114300</xdr:rowOff>
    </xdr:to>
    <xdr:cxnSp macro="">
      <xdr:nvCxnSpPr>
        <xdr:cNvPr id="315" name="直線コネクタ 314"/>
        <xdr:cNvCxnSpPr/>
      </xdr:nvCxnSpPr>
      <xdr:spPr>
        <a:xfrm>
          <a:off x="14782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76200</xdr:rowOff>
    </xdr:from>
    <xdr:to>
      <xdr:col>73</xdr:col>
      <xdr:colOff>180975</xdr:colOff>
      <xdr:row>37</xdr:row>
      <xdr:rowOff>44450</xdr:rowOff>
    </xdr:to>
    <xdr:cxnSp macro="">
      <xdr:nvCxnSpPr>
        <xdr:cNvPr id="318" name="直線コネクタ 317"/>
        <xdr:cNvCxnSpPr/>
      </xdr:nvCxnSpPr>
      <xdr:spPr>
        <a:xfrm flipV="1">
          <a:off x="13893800" y="624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37</xdr:row>
      <xdr:rowOff>44450</xdr:rowOff>
    </xdr:to>
    <xdr:cxnSp macro="">
      <xdr:nvCxnSpPr>
        <xdr:cNvPr id="321" name="直線コネクタ 320"/>
        <xdr:cNvCxnSpPr/>
      </xdr:nvCxnSpPr>
      <xdr:spPr>
        <a:xfrm>
          <a:off x="13004800" y="623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23" name="テキスト ボックス 322"/>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31" name="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63500</xdr:rowOff>
    </xdr:from>
    <xdr:to>
      <xdr:col>78</xdr:col>
      <xdr:colOff>120650</xdr:colOff>
      <xdr:row>36</xdr:row>
      <xdr:rowOff>165100</xdr:rowOff>
    </xdr:to>
    <xdr:sp macro="" textlink="">
      <xdr:nvSpPr>
        <xdr:cNvPr id="333" name="楕円 332"/>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334" name="テキスト ボックス 333"/>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25400</xdr:rowOff>
    </xdr:from>
    <xdr:to>
      <xdr:col>74</xdr:col>
      <xdr:colOff>31750</xdr:colOff>
      <xdr:row>36</xdr:row>
      <xdr:rowOff>127000</xdr:rowOff>
    </xdr:to>
    <xdr:sp macro="" textlink="">
      <xdr:nvSpPr>
        <xdr:cNvPr id="335" name="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165100</xdr:rowOff>
    </xdr:from>
    <xdr:to>
      <xdr:col>69</xdr:col>
      <xdr:colOff>142875</xdr:colOff>
      <xdr:row>37</xdr:row>
      <xdr:rowOff>95250</xdr:rowOff>
    </xdr:to>
    <xdr:sp macro="" textlink="">
      <xdr:nvSpPr>
        <xdr:cNvPr id="337" name="楕円 336"/>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38" name="テキスト ボックス 337"/>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xdr:rowOff>
    </xdr:from>
    <xdr:to>
      <xdr:col>65</xdr:col>
      <xdr:colOff>53975</xdr:colOff>
      <xdr:row>36</xdr:row>
      <xdr:rowOff>114300</xdr:rowOff>
    </xdr:to>
    <xdr:sp macro="" textlink="">
      <xdr:nvSpPr>
        <xdr:cNvPr id="339" name="楕円 338"/>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40" name="テキスト ボックス 339"/>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ポイント増加し、類似団体の中で最下位となった。増加の大きな要因として、平成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年度・令和元年度に市民会館建設事業の元金償還が本格化した。今後、Ｒ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年度までは増加傾向が見込まれる。</a:t>
          </a:r>
        </a:p>
        <a:p>
          <a:r>
            <a:rPr kumimoji="1" lang="ja-JP" altLang="en-US" sz="1300">
              <a:latin typeface="ＭＳ Ｐゴシック" panose="020B0600070205080204" pitchFamily="50" charset="-128"/>
              <a:ea typeface="ＭＳ Ｐゴシック" panose="020B0600070205080204" pitchFamily="50" charset="-128"/>
            </a:rPr>
            <a:t>　また、豊浜小学校改築事業等により市債発行の予定しており、重点事業以外の普通建設事業の廃止・見直しを検討していき、公債費抑制に努める必要がある。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48079</xdr:rowOff>
    </xdr:from>
    <xdr:to>
      <xdr:col>24</xdr:col>
      <xdr:colOff>25400</xdr:colOff>
      <xdr:row>82</xdr:row>
      <xdr:rowOff>7257</xdr:rowOff>
    </xdr:to>
    <xdr:cxnSp macro="">
      <xdr:nvCxnSpPr>
        <xdr:cNvPr id="375" name="直線コネクタ 374"/>
        <xdr:cNvCxnSpPr/>
      </xdr:nvCxnSpPr>
      <xdr:spPr>
        <a:xfrm>
          <a:off x="3987800" y="139355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81</xdr:row>
      <xdr:rowOff>48079</xdr:rowOff>
    </xdr:to>
    <xdr:cxnSp macro="">
      <xdr:nvCxnSpPr>
        <xdr:cNvPr id="378" name="直線コネクタ 377"/>
        <xdr:cNvCxnSpPr/>
      </xdr:nvCxnSpPr>
      <xdr:spPr>
        <a:xfrm>
          <a:off x="3098800" y="1382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80</xdr:row>
      <xdr:rowOff>132443</xdr:rowOff>
    </xdr:to>
    <xdr:cxnSp macro="">
      <xdr:nvCxnSpPr>
        <xdr:cNvPr id="381" name="直線コネクタ 380"/>
        <xdr:cNvCxnSpPr/>
      </xdr:nvCxnSpPr>
      <xdr:spPr>
        <a:xfrm flipV="1">
          <a:off x="2209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80</xdr:row>
      <xdr:rowOff>132443</xdr:rowOff>
    </xdr:to>
    <xdr:cxnSp macro="">
      <xdr:nvCxnSpPr>
        <xdr:cNvPr id="384" name="直線コネクタ 383"/>
        <xdr:cNvCxnSpPr/>
      </xdr:nvCxnSpPr>
      <xdr:spPr>
        <a:xfrm>
          <a:off x="1320800" y="1381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127907</xdr:rowOff>
    </xdr:from>
    <xdr:to>
      <xdr:col>24</xdr:col>
      <xdr:colOff>76200</xdr:colOff>
      <xdr:row>82</xdr:row>
      <xdr:rowOff>58057</xdr:rowOff>
    </xdr:to>
    <xdr:sp macro="" textlink="">
      <xdr:nvSpPr>
        <xdr:cNvPr id="394" name="楕円 393"/>
        <xdr:cNvSpPr/>
      </xdr:nvSpPr>
      <xdr:spPr>
        <a:xfrm>
          <a:off x="47752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36484</xdr:rowOff>
    </xdr:from>
    <xdr:ext cx="762000" cy="259045"/>
    <xdr:sp macro="" textlink="">
      <xdr:nvSpPr>
        <xdr:cNvPr id="395" name="公債費該当値テキスト"/>
        <xdr:cNvSpPr txBox="1"/>
      </xdr:nvSpPr>
      <xdr:spPr>
        <a:xfrm>
          <a:off x="4914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168729</xdr:rowOff>
    </xdr:from>
    <xdr:to>
      <xdr:col>20</xdr:col>
      <xdr:colOff>38100</xdr:colOff>
      <xdr:row>81</xdr:row>
      <xdr:rowOff>98879</xdr:rowOff>
    </xdr:to>
    <xdr:sp macro="" textlink="">
      <xdr:nvSpPr>
        <xdr:cNvPr id="396" name="楕円 395"/>
        <xdr:cNvSpPr/>
      </xdr:nvSpPr>
      <xdr:spPr>
        <a:xfrm>
          <a:off x="3937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83656</xdr:rowOff>
    </xdr:from>
    <xdr:ext cx="736600" cy="259045"/>
    <xdr:sp macro="" textlink="">
      <xdr:nvSpPr>
        <xdr:cNvPr id="397" name="テキスト ボックス 396"/>
        <xdr:cNvSpPr txBox="1"/>
      </xdr:nvSpPr>
      <xdr:spPr>
        <a:xfrm>
          <a:off x="3606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8" name="楕円 397"/>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399" name="テキスト ボックス 398"/>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81643</xdr:rowOff>
    </xdr:from>
    <xdr:to>
      <xdr:col>11</xdr:col>
      <xdr:colOff>60325</xdr:colOff>
      <xdr:row>81</xdr:row>
      <xdr:rowOff>11793</xdr:rowOff>
    </xdr:to>
    <xdr:sp macro="" textlink="">
      <xdr:nvSpPr>
        <xdr:cNvPr id="400" name="楕円 399"/>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168020</xdr:rowOff>
    </xdr:from>
    <xdr:ext cx="762000" cy="259045"/>
    <xdr:sp macro="" textlink="">
      <xdr:nvSpPr>
        <xdr:cNvPr id="401" name="テキスト ボックス 400"/>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402" name="楕円 401"/>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403" name="テキスト ボックス 402"/>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ポイント増加している。主な増加要因として、法人保育所運営負担金が前年に比べ増加していることが影響している。　</a:t>
          </a:r>
        </a:p>
        <a:p>
          <a:r>
            <a:rPr kumimoji="1" lang="ja-JP" altLang="en-US" sz="1300">
              <a:latin typeface="ＭＳ Ｐゴシック" panose="020B0600070205080204" pitchFamily="50" charset="-128"/>
              <a:ea typeface="ＭＳ Ｐゴシック" panose="020B0600070205080204" pitchFamily="50" charset="-128"/>
            </a:rPr>
            <a:t>　今後は、認定こども園運営負担金などの児童福祉や、老人保護措置などの高齢者福祉関係経費も増加すると見込まれる。</a:t>
          </a:r>
        </a:p>
        <a:p>
          <a:r>
            <a:rPr kumimoji="1" lang="ja-JP" altLang="en-US" sz="1300">
              <a:latin typeface="ＭＳ Ｐゴシック" panose="020B0600070205080204" pitchFamily="50" charset="-128"/>
              <a:ea typeface="ＭＳ Ｐゴシック" panose="020B0600070205080204" pitchFamily="50" charset="-128"/>
            </a:rPr>
            <a:t>　また、Ｒ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年度にピークを迎えると予想される公債費が財政圧迫の要因となり得るため、人件費・扶助費について削減できるものは削減し財政健全化に向けて動いていきたい。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74</xdr:row>
      <xdr:rowOff>110672</xdr:rowOff>
    </xdr:to>
    <xdr:cxnSp macro="">
      <xdr:nvCxnSpPr>
        <xdr:cNvPr id="438" name="直線コネクタ 437"/>
        <xdr:cNvCxnSpPr/>
      </xdr:nvCxnSpPr>
      <xdr:spPr>
        <a:xfrm>
          <a:off x="15671800" y="12781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9"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74</xdr:row>
      <xdr:rowOff>127000</xdr:rowOff>
    </xdr:to>
    <xdr:cxnSp macro="">
      <xdr:nvCxnSpPr>
        <xdr:cNvPr id="441" name="直線コネクタ 440"/>
        <xdr:cNvCxnSpPr/>
      </xdr:nvCxnSpPr>
      <xdr:spPr>
        <a:xfrm flipV="1">
          <a:off x="14782800" y="12781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3" name="テキスト ボックス 442"/>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135165</xdr:rowOff>
    </xdr:from>
    <xdr:to>
      <xdr:col>73</xdr:col>
      <xdr:colOff>180975</xdr:colOff>
      <xdr:row>74</xdr:row>
      <xdr:rowOff>127000</xdr:rowOff>
    </xdr:to>
    <xdr:cxnSp macro="">
      <xdr:nvCxnSpPr>
        <xdr:cNvPr id="444" name="直線コネクタ 443"/>
        <xdr:cNvCxnSpPr/>
      </xdr:nvCxnSpPr>
      <xdr:spPr>
        <a:xfrm>
          <a:off x="13893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6" name="テキスト ボックス 445"/>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73</xdr:row>
      <xdr:rowOff>135165</xdr:rowOff>
    </xdr:to>
    <xdr:cxnSp macro="">
      <xdr:nvCxnSpPr>
        <xdr:cNvPr id="447" name="直線コネクタ 446"/>
        <xdr:cNvCxnSpPr/>
      </xdr:nvCxnSpPr>
      <xdr:spPr>
        <a:xfrm>
          <a:off x="13004800" y="12569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121756</xdr:rowOff>
    </xdr:from>
    <xdr:ext cx="762000" cy="259045"/>
    <xdr:sp macro="" textlink="">
      <xdr:nvSpPr>
        <xdr:cNvPr id="449" name="テキスト ボックス 448"/>
        <xdr:cNvSpPr txBox="1"/>
      </xdr:nvSpPr>
      <xdr:spPr>
        <a:xfrm>
          <a:off x="13512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59872</xdr:rowOff>
    </xdr:from>
    <xdr:to>
      <xdr:col>82</xdr:col>
      <xdr:colOff>158750</xdr:colOff>
      <xdr:row>74</xdr:row>
      <xdr:rowOff>161472</xdr:rowOff>
    </xdr:to>
    <xdr:sp macro="" textlink="">
      <xdr:nvSpPr>
        <xdr:cNvPr id="457" name="楕円 456"/>
        <xdr:cNvSpPr/>
      </xdr:nvSpPr>
      <xdr:spPr>
        <a:xfrm>
          <a:off x="16459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139899</xdr:rowOff>
    </xdr:from>
    <xdr:ext cx="762000" cy="259045"/>
    <xdr:sp macro="" textlink="">
      <xdr:nvSpPr>
        <xdr:cNvPr id="458" name="公債費以外該当値テキスト"/>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59" name="楕円 458"/>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60" name="テキスト ボックス 459"/>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1" name="楕円 46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2" name="テキスト ボックス 46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84365</xdr:rowOff>
    </xdr:from>
    <xdr:to>
      <xdr:col>69</xdr:col>
      <xdr:colOff>142875</xdr:colOff>
      <xdr:row>74</xdr:row>
      <xdr:rowOff>14515</xdr:rowOff>
    </xdr:to>
    <xdr:sp macro="" textlink="">
      <xdr:nvSpPr>
        <xdr:cNvPr id="463" name="楕円 462"/>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24692</xdr:rowOff>
    </xdr:from>
    <xdr:ext cx="762000" cy="259045"/>
    <xdr:sp macro="" textlink="">
      <xdr:nvSpPr>
        <xdr:cNvPr id="464" name="テキスト ボックス 463"/>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65" name="楕円 464"/>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89099</xdr:rowOff>
    </xdr:from>
    <xdr:ext cx="762000" cy="259045"/>
    <xdr:sp macro="" textlink="">
      <xdr:nvSpPr>
        <xdr:cNvPr id="466" name="テキスト ボックス 465"/>
        <xdr:cNvSpPr txBox="1"/>
      </xdr:nvSpPr>
      <xdr:spPr>
        <a:xfrm>
          <a:off x="12623800" y="1260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58230</xdr:rowOff>
    </xdr:from>
    <xdr:to>
      <xdr:col>29</xdr:col>
      <xdr:colOff>127000</xdr:colOff>
      <xdr:row>16</xdr:row>
      <xdr:rowOff>121247</xdr:rowOff>
    </xdr:to>
    <xdr:cxnSp macro="">
      <xdr:nvCxnSpPr>
        <xdr:cNvPr id="50" name="直線コネクタ 49"/>
        <xdr:cNvCxnSpPr/>
      </xdr:nvCxnSpPr>
      <xdr:spPr bwMode="auto">
        <a:xfrm flipV="1">
          <a:off x="5003800" y="2849055"/>
          <a:ext cx="6477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121247</xdr:rowOff>
    </xdr:from>
    <xdr:to>
      <xdr:col>26</xdr:col>
      <xdr:colOff>50800</xdr:colOff>
      <xdr:row>17</xdr:row>
      <xdr:rowOff>30531</xdr:rowOff>
    </xdr:to>
    <xdr:cxnSp macro="">
      <xdr:nvCxnSpPr>
        <xdr:cNvPr id="53" name="直線コネクタ 52"/>
        <xdr:cNvCxnSpPr/>
      </xdr:nvCxnSpPr>
      <xdr:spPr bwMode="auto">
        <a:xfrm flipV="1">
          <a:off x="4305300" y="2912072"/>
          <a:ext cx="698500" cy="8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30531</xdr:rowOff>
    </xdr:from>
    <xdr:to>
      <xdr:col>22</xdr:col>
      <xdr:colOff>114300</xdr:colOff>
      <xdr:row>17</xdr:row>
      <xdr:rowOff>129210</xdr:rowOff>
    </xdr:to>
    <xdr:cxnSp macro="">
      <xdr:nvCxnSpPr>
        <xdr:cNvPr id="56" name="直線コネクタ 55"/>
        <xdr:cNvCxnSpPr/>
      </xdr:nvCxnSpPr>
      <xdr:spPr bwMode="auto">
        <a:xfrm flipV="1">
          <a:off x="3606800" y="2992806"/>
          <a:ext cx="6985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58877</xdr:rowOff>
    </xdr:from>
    <xdr:to>
      <xdr:col>18</xdr:col>
      <xdr:colOff>177800</xdr:colOff>
      <xdr:row>17</xdr:row>
      <xdr:rowOff>129210</xdr:rowOff>
    </xdr:to>
    <xdr:cxnSp macro="">
      <xdr:nvCxnSpPr>
        <xdr:cNvPr id="59" name="直線コネクタ 58"/>
        <xdr:cNvCxnSpPr/>
      </xdr:nvCxnSpPr>
      <xdr:spPr bwMode="auto">
        <a:xfrm>
          <a:off x="2908300" y="3021152"/>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7430</xdr:rowOff>
    </xdr:from>
    <xdr:to>
      <xdr:col>29</xdr:col>
      <xdr:colOff>177800</xdr:colOff>
      <xdr:row>16</xdr:row>
      <xdr:rowOff>109030</xdr:rowOff>
    </xdr:to>
    <xdr:sp macro="" textlink="">
      <xdr:nvSpPr>
        <xdr:cNvPr id="69" name="楕円 68"/>
        <xdr:cNvSpPr/>
      </xdr:nvSpPr>
      <xdr:spPr bwMode="auto">
        <a:xfrm>
          <a:off x="5600700" y="279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150957</xdr:rowOff>
    </xdr:from>
    <xdr:ext cx="762000" cy="259045"/>
    <xdr:sp macro="" textlink="">
      <xdr:nvSpPr>
        <xdr:cNvPr id="70" name="人口1人当たり決算額の推移該当値テキスト130"/>
        <xdr:cNvSpPr txBox="1"/>
      </xdr:nvSpPr>
      <xdr:spPr>
        <a:xfrm>
          <a:off x="5740400" y="277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70447</xdr:rowOff>
    </xdr:from>
    <xdr:to>
      <xdr:col>26</xdr:col>
      <xdr:colOff>101600</xdr:colOff>
      <xdr:row>17</xdr:row>
      <xdr:rowOff>597</xdr:rowOff>
    </xdr:to>
    <xdr:sp macro="" textlink="">
      <xdr:nvSpPr>
        <xdr:cNvPr id="71" name="楕円 70"/>
        <xdr:cNvSpPr/>
      </xdr:nvSpPr>
      <xdr:spPr bwMode="auto">
        <a:xfrm>
          <a:off x="4953000" y="28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156824</xdr:rowOff>
    </xdr:from>
    <xdr:ext cx="736600" cy="259045"/>
    <xdr:sp macro="" textlink="">
      <xdr:nvSpPr>
        <xdr:cNvPr id="72" name="テキスト ボックス 71"/>
        <xdr:cNvSpPr txBox="1"/>
      </xdr:nvSpPr>
      <xdr:spPr>
        <a:xfrm>
          <a:off x="4622800" y="29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151181</xdr:rowOff>
    </xdr:from>
    <xdr:to>
      <xdr:col>22</xdr:col>
      <xdr:colOff>165100</xdr:colOff>
      <xdr:row>17</xdr:row>
      <xdr:rowOff>81331</xdr:rowOff>
    </xdr:to>
    <xdr:sp macro="" textlink="">
      <xdr:nvSpPr>
        <xdr:cNvPr id="73" name="楕円 72"/>
        <xdr:cNvSpPr/>
      </xdr:nvSpPr>
      <xdr:spPr bwMode="auto">
        <a:xfrm>
          <a:off x="4254500" y="29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66108</xdr:rowOff>
    </xdr:from>
    <xdr:ext cx="762000" cy="259045"/>
    <xdr:sp macro="" textlink="">
      <xdr:nvSpPr>
        <xdr:cNvPr id="74" name="テキスト ボックス 73"/>
        <xdr:cNvSpPr txBox="1"/>
      </xdr:nvSpPr>
      <xdr:spPr>
        <a:xfrm>
          <a:off x="3924300" y="30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78410</xdr:rowOff>
    </xdr:from>
    <xdr:to>
      <xdr:col>19</xdr:col>
      <xdr:colOff>38100</xdr:colOff>
      <xdr:row>18</xdr:row>
      <xdr:rowOff>8560</xdr:rowOff>
    </xdr:to>
    <xdr:sp macro="" textlink="">
      <xdr:nvSpPr>
        <xdr:cNvPr id="75" name="楕円 74"/>
        <xdr:cNvSpPr/>
      </xdr:nvSpPr>
      <xdr:spPr bwMode="auto">
        <a:xfrm>
          <a:off x="35560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164787</xdr:rowOff>
    </xdr:from>
    <xdr:ext cx="762000" cy="259045"/>
    <xdr:sp macro="" textlink="">
      <xdr:nvSpPr>
        <xdr:cNvPr id="76" name="テキスト ボックス 75"/>
        <xdr:cNvSpPr txBox="1"/>
      </xdr:nvSpPr>
      <xdr:spPr>
        <a:xfrm>
          <a:off x="3225800" y="31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8077</xdr:rowOff>
    </xdr:from>
    <xdr:to>
      <xdr:col>15</xdr:col>
      <xdr:colOff>101600</xdr:colOff>
      <xdr:row>17</xdr:row>
      <xdr:rowOff>109677</xdr:rowOff>
    </xdr:to>
    <xdr:sp macro="" textlink="">
      <xdr:nvSpPr>
        <xdr:cNvPr id="77" name="楕円 76"/>
        <xdr:cNvSpPr/>
      </xdr:nvSpPr>
      <xdr:spPr bwMode="auto">
        <a:xfrm>
          <a:off x="28575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94454</xdr:rowOff>
    </xdr:from>
    <xdr:ext cx="762000" cy="259045"/>
    <xdr:sp macro="" textlink="">
      <xdr:nvSpPr>
        <xdr:cNvPr id="78" name="テキスト ボックス 77"/>
        <xdr:cNvSpPr txBox="1"/>
      </xdr:nvSpPr>
      <xdr:spPr>
        <a:xfrm>
          <a:off x="2527300" y="30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158364</xdr:rowOff>
    </xdr:from>
    <xdr:to>
      <xdr:col>29</xdr:col>
      <xdr:colOff>127000</xdr:colOff>
      <xdr:row>34</xdr:row>
      <xdr:rowOff>227218</xdr:rowOff>
    </xdr:to>
    <xdr:cxnSp macro="">
      <xdr:nvCxnSpPr>
        <xdr:cNvPr id="111" name="直線コネクタ 110"/>
        <xdr:cNvCxnSpPr/>
      </xdr:nvCxnSpPr>
      <xdr:spPr bwMode="auto">
        <a:xfrm flipV="1">
          <a:off x="5003800" y="6425814"/>
          <a:ext cx="6477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227218</xdr:rowOff>
    </xdr:from>
    <xdr:to>
      <xdr:col>26</xdr:col>
      <xdr:colOff>50800</xdr:colOff>
      <xdr:row>34</xdr:row>
      <xdr:rowOff>285466</xdr:rowOff>
    </xdr:to>
    <xdr:cxnSp macro="">
      <xdr:nvCxnSpPr>
        <xdr:cNvPr id="114" name="直線コネクタ 113"/>
        <xdr:cNvCxnSpPr/>
      </xdr:nvCxnSpPr>
      <xdr:spPr bwMode="auto">
        <a:xfrm flipV="1">
          <a:off x="4305300" y="6494668"/>
          <a:ext cx="698500" cy="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222470</xdr:rowOff>
    </xdr:from>
    <xdr:ext cx="736600" cy="259045"/>
    <xdr:sp macro="" textlink="">
      <xdr:nvSpPr>
        <xdr:cNvPr id="116" name="テキスト ボックス 115"/>
        <xdr:cNvSpPr txBox="1"/>
      </xdr:nvSpPr>
      <xdr:spPr>
        <a:xfrm>
          <a:off x="4622800" y="683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202804</xdr:rowOff>
    </xdr:from>
    <xdr:to>
      <xdr:col>22</xdr:col>
      <xdr:colOff>114300</xdr:colOff>
      <xdr:row>34</xdr:row>
      <xdr:rowOff>285466</xdr:rowOff>
    </xdr:to>
    <xdr:cxnSp macro="">
      <xdr:nvCxnSpPr>
        <xdr:cNvPr id="117" name="直線コネクタ 116"/>
        <xdr:cNvCxnSpPr/>
      </xdr:nvCxnSpPr>
      <xdr:spPr bwMode="auto">
        <a:xfrm>
          <a:off x="3606800" y="6470254"/>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148488</xdr:rowOff>
    </xdr:from>
    <xdr:to>
      <xdr:col>18</xdr:col>
      <xdr:colOff>177800</xdr:colOff>
      <xdr:row>34</xdr:row>
      <xdr:rowOff>202804</xdr:rowOff>
    </xdr:to>
    <xdr:cxnSp macro="">
      <xdr:nvCxnSpPr>
        <xdr:cNvPr id="120" name="直線コネクタ 119"/>
        <xdr:cNvCxnSpPr/>
      </xdr:nvCxnSpPr>
      <xdr:spPr bwMode="auto">
        <a:xfrm>
          <a:off x="2908300" y="6415938"/>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107564</xdr:rowOff>
    </xdr:from>
    <xdr:to>
      <xdr:col>29</xdr:col>
      <xdr:colOff>177800</xdr:colOff>
      <xdr:row>34</xdr:row>
      <xdr:rowOff>209164</xdr:rowOff>
    </xdr:to>
    <xdr:sp macro="" textlink="">
      <xdr:nvSpPr>
        <xdr:cNvPr id="130" name="楕円 129"/>
        <xdr:cNvSpPr/>
      </xdr:nvSpPr>
      <xdr:spPr bwMode="auto">
        <a:xfrm>
          <a:off x="56007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295541</xdr:rowOff>
    </xdr:from>
    <xdr:ext cx="762000" cy="259045"/>
    <xdr:sp macro="" textlink="">
      <xdr:nvSpPr>
        <xdr:cNvPr id="131" name="人口1人当たり決算額の推移該当値テキスト445"/>
        <xdr:cNvSpPr txBox="1"/>
      </xdr:nvSpPr>
      <xdr:spPr>
        <a:xfrm>
          <a:off x="5740400" y="62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176418</xdr:rowOff>
    </xdr:from>
    <xdr:to>
      <xdr:col>26</xdr:col>
      <xdr:colOff>101600</xdr:colOff>
      <xdr:row>34</xdr:row>
      <xdr:rowOff>278019</xdr:rowOff>
    </xdr:to>
    <xdr:sp macro="" textlink="">
      <xdr:nvSpPr>
        <xdr:cNvPr id="132" name="楕円 131"/>
        <xdr:cNvSpPr/>
      </xdr:nvSpPr>
      <xdr:spPr bwMode="auto">
        <a:xfrm>
          <a:off x="4953000" y="64438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288195</xdr:rowOff>
    </xdr:from>
    <xdr:ext cx="736600" cy="259045"/>
    <xdr:sp macro="" textlink="">
      <xdr:nvSpPr>
        <xdr:cNvPr id="133" name="テキスト ボックス 132"/>
        <xdr:cNvSpPr txBox="1"/>
      </xdr:nvSpPr>
      <xdr:spPr>
        <a:xfrm>
          <a:off x="4622800" y="621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234666</xdr:rowOff>
    </xdr:from>
    <xdr:to>
      <xdr:col>22</xdr:col>
      <xdr:colOff>165100</xdr:colOff>
      <xdr:row>34</xdr:row>
      <xdr:rowOff>336266</xdr:rowOff>
    </xdr:to>
    <xdr:sp macro="" textlink="">
      <xdr:nvSpPr>
        <xdr:cNvPr id="134" name="楕円 133"/>
        <xdr:cNvSpPr/>
      </xdr:nvSpPr>
      <xdr:spPr bwMode="auto">
        <a:xfrm>
          <a:off x="4254500" y="65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3543</xdr:rowOff>
    </xdr:from>
    <xdr:ext cx="762000" cy="259045"/>
    <xdr:sp macro="" textlink="">
      <xdr:nvSpPr>
        <xdr:cNvPr id="135" name="テキスト ボックス 134"/>
        <xdr:cNvSpPr txBox="1"/>
      </xdr:nvSpPr>
      <xdr:spPr>
        <a:xfrm>
          <a:off x="3924300" y="627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152004</xdr:rowOff>
    </xdr:from>
    <xdr:to>
      <xdr:col>19</xdr:col>
      <xdr:colOff>38100</xdr:colOff>
      <xdr:row>34</xdr:row>
      <xdr:rowOff>253604</xdr:rowOff>
    </xdr:to>
    <xdr:sp macro="" textlink="">
      <xdr:nvSpPr>
        <xdr:cNvPr id="136" name="楕円 135"/>
        <xdr:cNvSpPr/>
      </xdr:nvSpPr>
      <xdr:spPr bwMode="auto">
        <a:xfrm>
          <a:off x="35560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263781</xdr:rowOff>
    </xdr:from>
    <xdr:ext cx="762000" cy="259045"/>
    <xdr:sp macro="" textlink="">
      <xdr:nvSpPr>
        <xdr:cNvPr id="137" name="テキスト ボックス 136"/>
        <xdr:cNvSpPr txBox="1"/>
      </xdr:nvSpPr>
      <xdr:spPr>
        <a:xfrm>
          <a:off x="3225800" y="61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97688</xdr:rowOff>
    </xdr:from>
    <xdr:to>
      <xdr:col>15</xdr:col>
      <xdr:colOff>101600</xdr:colOff>
      <xdr:row>34</xdr:row>
      <xdr:rowOff>199288</xdr:rowOff>
    </xdr:to>
    <xdr:sp macro="" textlink="">
      <xdr:nvSpPr>
        <xdr:cNvPr id="138" name="楕円 137"/>
        <xdr:cNvSpPr/>
      </xdr:nvSpPr>
      <xdr:spPr bwMode="auto">
        <a:xfrm>
          <a:off x="28575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209465</xdr:rowOff>
    </xdr:from>
    <xdr:ext cx="762000" cy="259045"/>
    <xdr:sp macro="" textlink="">
      <xdr:nvSpPr>
        <xdr:cNvPr id="139" name="テキスト ボックス 138"/>
        <xdr:cNvSpPr txBox="1"/>
      </xdr:nvSpPr>
      <xdr:spPr>
        <a:xfrm>
          <a:off x="25273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159980</xdr:rowOff>
    </xdr:from>
    <xdr:to>
      <xdr:col>24</xdr:col>
      <xdr:colOff>63500</xdr:colOff>
      <xdr:row>37</xdr:row>
      <xdr:rowOff>162266</xdr:rowOff>
    </xdr:to>
    <xdr:cxnSp macro="">
      <xdr:nvCxnSpPr>
        <xdr:cNvPr id="63" name="直線コネクタ 62"/>
        <xdr:cNvCxnSpPr/>
      </xdr:nvCxnSpPr>
      <xdr:spPr>
        <a:xfrm flipV="1">
          <a:off x="3797300" y="6503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162266</xdr:rowOff>
    </xdr:from>
    <xdr:to>
      <xdr:col>19</xdr:col>
      <xdr:colOff>177800</xdr:colOff>
      <xdr:row>38</xdr:row>
      <xdr:rowOff>47280</xdr:rowOff>
    </xdr:to>
    <xdr:cxnSp macro="">
      <xdr:nvCxnSpPr>
        <xdr:cNvPr id="66" name="直線コネクタ 65"/>
        <xdr:cNvCxnSpPr/>
      </xdr:nvCxnSpPr>
      <xdr:spPr>
        <a:xfrm flipV="1">
          <a:off x="2908300" y="650591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47280</xdr:rowOff>
    </xdr:from>
    <xdr:to>
      <xdr:col>15</xdr:col>
      <xdr:colOff>50800</xdr:colOff>
      <xdr:row>38</xdr:row>
      <xdr:rowOff>169516</xdr:rowOff>
    </xdr:to>
    <xdr:cxnSp macro="">
      <xdr:nvCxnSpPr>
        <xdr:cNvPr id="69" name="直線コネクタ 68"/>
        <xdr:cNvCxnSpPr/>
      </xdr:nvCxnSpPr>
      <xdr:spPr>
        <a:xfrm flipV="1">
          <a:off x="2019300" y="6562380"/>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27555</xdr:rowOff>
    </xdr:from>
    <xdr:to>
      <xdr:col>10</xdr:col>
      <xdr:colOff>114300</xdr:colOff>
      <xdr:row>38</xdr:row>
      <xdr:rowOff>169516</xdr:rowOff>
    </xdr:to>
    <xdr:cxnSp macro="">
      <xdr:nvCxnSpPr>
        <xdr:cNvPr id="72" name="直線コネクタ 71"/>
        <xdr:cNvCxnSpPr/>
      </xdr:nvCxnSpPr>
      <xdr:spPr>
        <a:xfrm>
          <a:off x="1130300" y="6371205"/>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109180</xdr:rowOff>
    </xdr:from>
    <xdr:to>
      <xdr:col>24</xdr:col>
      <xdr:colOff>114300</xdr:colOff>
      <xdr:row>38</xdr:row>
      <xdr:rowOff>39330</xdr:rowOff>
    </xdr:to>
    <xdr:sp macro="" textlink="">
      <xdr:nvSpPr>
        <xdr:cNvPr id="82" name="楕円 81"/>
        <xdr:cNvSpPr/>
      </xdr:nvSpPr>
      <xdr:spPr>
        <a:xfrm>
          <a:off x="4584700" y="6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87607</xdr:rowOff>
    </xdr:from>
    <xdr:ext cx="534377" cy="259045"/>
    <xdr:sp macro="" textlink="">
      <xdr:nvSpPr>
        <xdr:cNvPr id="83" name="人件費該当値テキスト"/>
        <xdr:cNvSpPr txBox="1"/>
      </xdr:nvSpPr>
      <xdr:spPr>
        <a:xfrm>
          <a:off x="4686300" y="64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111466</xdr:rowOff>
    </xdr:from>
    <xdr:to>
      <xdr:col>20</xdr:col>
      <xdr:colOff>38100</xdr:colOff>
      <xdr:row>38</xdr:row>
      <xdr:rowOff>41616</xdr:rowOff>
    </xdr:to>
    <xdr:sp macro="" textlink="">
      <xdr:nvSpPr>
        <xdr:cNvPr id="84" name="楕円 83"/>
        <xdr:cNvSpPr/>
      </xdr:nvSpPr>
      <xdr:spPr>
        <a:xfrm>
          <a:off x="3746500" y="64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32743</xdr:rowOff>
    </xdr:from>
    <xdr:ext cx="534377" cy="259045"/>
    <xdr:sp macro="" textlink="">
      <xdr:nvSpPr>
        <xdr:cNvPr id="85" name="テキスト ボックス 84"/>
        <xdr:cNvSpPr txBox="1"/>
      </xdr:nvSpPr>
      <xdr:spPr>
        <a:xfrm>
          <a:off x="3530111" y="6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167930</xdr:rowOff>
    </xdr:from>
    <xdr:to>
      <xdr:col>15</xdr:col>
      <xdr:colOff>101600</xdr:colOff>
      <xdr:row>38</xdr:row>
      <xdr:rowOff>98080</xdr:rowOff>
    </xdr:to>
    <xdr:sp macro="" textlink="">
      <xdr:nvSpPr>
        <xdr:cNvPr id="86" name="楕円 85"/>
        <xdr:cNvSpPr/>
      </xdr:nvSpPr>
      <xdr:spPr>
        <a:xfrm>
          <a:off x="2857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89207</xdr:rowOff>
    </xdr:from>
    <xdr:ext cx="534377" cy="259045"/>
    <xdr:sp macro="" textlink="">
      <xdr:nvSpPr>
        <xdr:cNvPr id="87" name="テキスト ボックス 86"/>
        <xdr:cNvSpPr txBox="1"/>
      </xdr:nvSpPr>
      <xdr:spPr>
        <a:xfrm>
          <a:off x="2641111" y="66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118716</xdr:rowOff>
    </xdr:from>
    <xdr:to>
      <xdr:col>10</xdr:col>
      <xdr:colOff>165100</xdr:colOff>
      <xdr:row>39</xdr:row>
      <xdr:rowOff>48866</xdr:rowOff>
    </xdr:to>
    <xdr:sp macro="" textlink="">
      <xdr:nvSpPr>
        <xdr:cNvPr id="88" name="楕円 87"/>
        <xdr:cNvSpPr/>
      </xdr:nvSpPr>
      <xdr:spPr>
        <a:xfrm>
          <a:off x="1968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39993</xdr:rowOff>
    </xdr:from>
    <xdr:ext cx="534377" cy="259045"/>
    <xdr:sp macro="" textlink="">
      <xdr:nvSpPr>
        <xdr:cNvPr id="89" name="テキスト ボックス 88"/>
        <xdr:cNvSpPr txBox="1"/>
      </xdr:nvSpPr>
      <xdr:spPr>
        <a:xfrm>
          <a:off x="1752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148205</xdr:rowOff>
    </xdr:from>
    <xdr:to>
      <xdr:col>6</xdr:col>
      <xdr:colOff>38100</xdr:colOff>
      <xdr:row>37</xdr:row>
      <xdr:rowOff>78355</xdr:rowOff>
    </xdr:to>
    <xdr:sp macro="" textlink="">
      <xdr:nvSpPr>
        <xdr:cNvPr id="90" name="楕円 89"/>
        <xdr:cNvSpPr/>
      </xdr:nvSpPr>
      <xdr:spPr>
        <a:xfrm>
          <a:off x="1079500" y="6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69482</xdr:rowOff>
    </xdr:from>
    <xdr:ext cx="534377" cy="259045"/>
    <xdr:sp macro="" textlink="">
      <xdr:nvSpPr>
        <xdr:cNvPr id="91" name="テキスト ボックス 90"/>
        <xdr:cNvSpPr txBox="1"/>
      </xdr:nvSpPr>
      <xdr:spPr>
        <a:xfrm>
          <a:off x="863111" y="64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115754</xdr:rowOff>
    </xdr:from>
    <xdr:to>
      <xdr:col>24</xdr:col>
      <xdr:colOff>63500</xdr:colOff>
      <xdr:row>56</xdr:row>
      <xdr:rowOff>75921</xdr:rowOff>
    </xdr:to>
    <xdr:cxnSp macro="">
      <xdr:nvCxnSpPr>
        <xdr:cNvPr id="121" name="直線コネクタ 120"/>
        <xdr:cNvCxnSpPr/>
      </xdr:nvCxnSpPr>
      <xdr:spPr>
        <a:xfrm flipV="1">
          <a:off x="3797300" y="9545504"/>
          <a:ext cx="8382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75921</xdr:rowOff>
    </xdr:from>
    <xdr:to>
      <xdr:col>19</xdr:col>
      <xdr:colOff>177800</xdr:colOff>
      <xdr:row>56</xdr:row>
      <xdr:rowOff>94209</xdr:rowOff>
    </xdr:to>
    <xdr:cxnSp macro="">
      <xdr:nvCxnSpPr>
        <xdr:cNvPr id="124" name="直線コネクタ 123"/>
        <xdr:cNvCxnSpPr/>
      </xdr:nvCxnSpPr>
      <xdr:spPr>
        <a:xfrm flipV="1">
          <a:off x="2908300" y="967712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94209</xdr:rowOff>
    </xdr:from>
    <xdr:to>
      <xdr:col>15</xdr:col>
      <xdr:colOff>50800</xdr:colOff>
      <xdr:row>57</xdr:row>
      <xdr:rowOff>20809</xdr:rowOff>
    </xdr:to>
    <xdr:cxnSp macro="">
      <xdr:nvCxnSpPr>
        <xdr:cNvPr id="127" name="直線コネクタ 126"/>
        <xdr:cNvCxnSpPr/>
      </xdr:nvCxnSpPr>
      <xdr:spPr>
        <a:xfrm flipV="1">
          <a:off x="2019300" y="9695409"/>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145720</xdr:rowOff>
    </xdr:from>
    <xdr:to>
      <xdr:col>10</xdr:col>
      <xdr:colOff>114300</xdr:colOff>
      <xdr:row>57</xdr:row>
      <xdr:rowOff>20809</xdr:rowOff>
    </xdr:to>
    <xdr:cxnSp macro="">
      <xdr:nvCxnSpPr>
        <xdr:cNvPr id="130" name="直線コネクタ 129"/>
        <xdr:cNvCxnSpPr/>
      </xdr:nvCxnSpPr>
      <xdr:spPr>
        <a:xfrm>
          <a:off x="1130300" y="9746920"/>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64954</xdr:rowOff>
    </xdr:from>
    <xdr:to>
      <xdr:col>24</xdr:col>
      <xdr:colOff>114300</xdr:colOff>
      <xdr:row>55</xdr:row>
      <xdr:rowOff>166554</xdr:rowOff>
    </xdr:to>
    <xdr:sp macro="" textlink="">
      <xdr:nvSpPr>
        <xdr:cNvPr id="140" name="楕円 139"/>
        <xdr:cNvSpPr/>
      </xdr:nvSpPr>
      <xdr:spPr>
        <a:xfrm>
          <a:off x="4584700" y="94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43381</xdr:rowOff>
    </xdr:from>
    <xdr:ext cx="534377" cy="259045"/>
    <xdr:sp macro="" textlink="">
      <xdr:nvSpPr>
        <xdr:cNvPr id="141" name="物件費該当値テキスト"/>
        <xdr:cNvSpPr txBox="1"/>
      </xdr:nvSpPr>
      <xdr:spPr>
        <a:xfrm>
          <a:off x="4686300" y="94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25121</xdr:rowOff>
    </xdr:from>
    <xdr:to>
      <xdr:col>20</xdr:col>
      <xdr:colOff>38100</xdr:colOff>
      <xdr:row>56</xdr:row>
      <xdr:rowOff>126721</xdr:rowOff>
    </xdr:to>
    <xdr:sp macro="" textlink="">
      <xdr:nvSpPr>
        <xdr:cNvPr id="142" name="楕円 141"/>
        <xdr:cNvSpPr/>
      </xdr:nvSpPr>
      <xdr:spPr>
        <a:xfrm>
          <a:off x="37465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117848</xdr:rowOff>
    </xdr:from>
    <xdr:ext cx="534377" cy="259045"/>
    <xdr:sp macro="" textlink="">
      <xdr:nvSpPr>
        <xdr:cNvPr id="143" name="テキスト ボックス 142"/>
        <xdr:cNvSpPr txBox="1"/>
      </xdr:nvSpPr>
      <xdr:spPr>
        <a:xfrm>
          <a:off x="3530111" y="97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43409</xdr:rowOff>
    </xdr:from>
    <xdr:to>
      <xdr:col>15</xdr:col>
      <xdr:colOff>101600</xdr:colOff>
      <xdr:row>56</xdr:row>
      <xdr:rowOff>145009</xdr:rowOff>
    </xdr:to>
    <xdr:sp macro="" textlink="">
      <xdr:nvSpPr>
        <xdr:cNvPr id="144" name="楕円 143"/>
        <xdr:cNvSpPr/>
      </xdr:nvSpPr>
      <xdr:spPr>
        <a:xfrm>
          <a:off x="2857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136136</xdr:rowOff>
    </xdr:from>
    <xdr:ext cx="534377" cy="259045"/>
    <xdr:sp macro="" textlink="">
      <xdr:nvSpPr>
        <xdr:cNvPr id="145" name="テキスト ボックス 144"/>
        <xdr:cNvSpPr txBox="1"/>
      </xdr:nvSpPr>
      <xdr:spPr>
        <a:xfrm>
          <a:off x="2641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141459</xdr:rowOff>
    </xdr:from>
    <xdr:to>
      <xdr:col>10</xdr:col>
      <xdr:colOff>165100</xdr:colOff>
      <xdr:row>57</xdr:row>
      <xdr:rowOff>71609</xdr:rowOff>
    </xdr:to>
    <xdr:sp macro="" textlink="">
      <xdr:nvSpPr>
        <xdr:cNvPr id="146" name="楕円 145"/>
        <xdr:cNvSpPr/>
      </xdr:nvSpPr>
      <xdr:spPr>
        <a:xfrm>
          <a:off x="1968500" y="9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62736</xdr:rowOff>
    </xdr:from>
    <xdr:ext cx="534377" cy="259045"/>
    <xdr:sp macro="" textlink="">
      <xdr:nvSpPr>
        <xdr:cNvPr id="147" name="テキスト ボックス 146"/>
        <xdr:cNvSpPr txBox="1"/>
      </xdr:nvSpPr>
      <xdr:spPr>
        <a:xfrm>
          <a:off x="1752111" y="9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94920</xdr:rowOff>
    </xdr:from>
    <xdr:to>
      <xdr:col>6</xdr:col>
      <xdr:colOff>38100</xdr:colOff>
      <xdr:row>57</xdr:row>
      <xdr:rowOff>25070</xdr:rowOff>
    </xdr:to>
    <xdr:sp macro="" textlink="">
      <xdr:nvSpPr>
        <xdr:cNvPr id="148" name="楕円 147"/>
        <xdr:cNvSpPr/>
      </xdr:nvSpPr>
      <xdr:spPr>
        <a:xfrm>
          <a:off x="1079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16197</xdr:rowOff>
    </xdr:from>
    <xdr:ext cx="534377" cy="259045"/>
    <xdr:sp macro="" textlink="">
      <xdr:nvSpPr>
        <xdr:cNvPr id="149" name="テキスト ボックス 148"/>
        <xdr:cNvSpPr txBox="1"/>
      </xdr:nvSpPr>
      <xdr:spPr>
        <a:xfrm>
          <a:off x="863111" y="97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35688</xdr:rowOff>
    </xdr:from>
    <xdr:to>
      <xdr:col>24</xdr:col>
      <xdr:colOff>63500</xdr:colOff>
      <xdr:row>76</xdr:row>
      <xdr:rowOff>92838</xdr:rowOff>
    </xdr:to>
    <xdr:cxnSp macro="">
      <xdr:nvCxnSpPr>
        <xdr:cNvPr id="178" name="直線コネクタ 177"/>
        <xdr:cNvCxnSpPr/>
      </xdr:nvCxnSpPr>
      <xdr:spPr>
        <a:xfrm>
          <a:off x="3797300" y="130658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2539</xdr:rowOff>
    </xdr:from>
    <xdr:to>
      <xdr:col>19</xdr:col>
      <xdr:colOff>177800</xdr:colOff>
      <xdr:row>76</xdr:row>
      <xdr:rowOff>35688</xdr:rowOff>
    </xdr:to>
    <xdr:cxnSp macro="">
      <xdr:nvCxnSpPr>
        <xdr:cNvPr id="181" name="直線コネクタ 180"/>
        <xdr:cNvCxnSpPr/>
      </xdr:nvCxnSpPr>
      <xdr:spPr>
        <a:xfrm>
          <a:off x="2908300" y="13032739"/>
          <a:ext cx="889000" cy="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2539</xdr:rowOff>
    </xdr:from>
    <xdr:to>
      <xdr:col>15</xdr:col>
      <xdr:colOff>50800</xdr:colOff>
      <xdr:row>76</xdr:row>
      <xdr:rowOff>42799</xdr:rowOff>
    </xdr:to>
    <xdr:cxnSp macro="">
      <xdr:nvCxnSpPr>
        <xdr:cNvPr id="184" name="直線コネクタ 183"/>
        <xdr:cNvCxnSpPr/>
      </xdr:nvCxnSpPr>
      <xdr:spPr>
        <a:xfrm flipV="1">
          <a:off x="2019300" y="13032739"/>
          <a:ext cx="8890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42799</xdr:rowOff>
    </xdr:from>
    <xdr:to>
      <xdr:col>10</xdr:col>
      <xdr:colOff>114300</xdr:colOff>
      <xdr:row>76</xdr:row>
      <xdr:rowOff>135637</xdr:rowOff>
    </xdr:to>
    <xdr:cxnSp macro="">
      <xdr:nvCxnSpPr>
        <xdr:cNvPr id="187" name="直線コネクタ 186"/>
        <xdr:cNvCxnSpPr/>
      </xdr:nvCxnSpPr>
      <xdr:spPr>
        <a:xfrm flipV="1">
          <a:off x="1130300" y="13072999"/>
          <a:ext cx="889000" cy="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42038</xdr:rowOff>
    </xdr:from>
    <xdr:to>
      <xdr:col>24</xdr:col>
      <xdr:colOff>114300</xdr:colOff>
      <xdr:row>76</xdr:row>
      <xdr:rowOff>143638</xdr:rowOff>
    </xdr:to>
    <xdr:sp macro="" textlink="">
      <xdr:nvSpPr>
        <xdr:cNvPr id="197" name="楕円 196"/>
        <xdr:cNvSpPr/>
      </xdr:nvSpPr>
      <xdr:spPr>
        <a:xfrm>
          <a:off x="45847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20465</xdr:rowOff>
    </xdr:from>
    <xdr:ext cx="469744" cy="259045"/>
    <xdr:sp macro="" textlink="">
      <xdr:nvSpPr>
        <xdr:cNvPr id="198" name="維持補修費該当値テキスト"/>
        <xdr:cNvSpPr txBox="1"/>
      </xdr:nvSpPr>
      <xdr:spPr>
        <a:xfrm>
          <a:off x="4686300" y="130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156338</xdr:rowOff>
    </xdr:from>
    <xdr:to>
      <xdr:col>20</xdr:col>
      <xdr:colOff>38100</xdr:colOff>
      <xdr:row>76</xdr:row>
      <xdr:rowOff>86488</xdr:rowOff>
    </xdr:to>
    <xdr:sp macro="" textlink="">
      <xdr:nvSpPr>
        <xdr:cNvPr id="199" name="楕円 198"/>
        <xdr:cNvSpPr/>
      </xdr:nvSpPr>
      <xdr:spPr>
        <a:xfrm>
          <a:off x="3746500" y="13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77615</xdr:rowOff>
    </xdr:from>
    <xdr:ext cx="469744" cy="259045"/>
    <xdr:sp macro="" textlink="">
      <xdr:nvSpPr>
        <xdr:cNvPr id="200" name="テキスト ボックス 199"/>
        <xdr:cNvSpPr txBox="1"/>
      </xdr:nvSpPr>
      <xdr:spPr>
        <a:xfrm>
          <a:off x="3562428" y="131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123190</xdr:rowOff>
    </xdr:from>
    <xdr:to>
      <xdr:col>15</xdr:col>
      <xdr:colOff>101600</xdr:colOff>
      <xdr:row>76</xdr:row>
      <xdr:rowOff>53339</xdr:rowOff>
    </xdr:to>
    <xdr:sp macro="" textlink="">
      <xdr:nvSpPr>
        <xdr:cNvPr id="201" name="楕円 200"/>
        <xdr:cNvSpPr/>
      </xdr:nvSpPr>
      <xdr:spPr>
        <a:xfrm>
          <a:off x="2857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44466</xdr:rowOff>
    </xdr:from>
    <xdr:ext cx="469744" cy="259045"/>
    <xdr:sp macro="" textlink="">
      <xdr:nvSpPr>
        <xdr:cNvPr id="202" name="テキスト ボックス 201"/>
        <xdr:cNvSpPr txBox="1"/>
      </xdr:nvSpPr>
      <xdr:spPr>
        <a:xfrm>
          <a:off x="2673428" y="1307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163449</xdr:rowOff>
    </xdr:from>
    <xdr:to>
      <xdr:col>10</xdr:col>
      <xdr:colOff>165100</xdr:colOff>
      <xdr:row>76</xdr:row>
      <xdr:rowOff>93599</xdr:rowOff>
    </xdr:to>
    <xdr:sp macro="" textlink="">
      <xdr:nvSpPr>
        <xdr:cNvPr id="203" name="楕円 202"/>
        <xdr:cNvSpPr/>
      </xdr:nvSpPr>
      <xdr:spPr>
        <a:xfrm>
          <a:off x="1968500" y="130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84726</xdr:rowOff>
    </xdr:from>
    <xdr:ext cx="469744" cy="259045"/>
    <xdr:sp macro="" textlink="">
      <xdr:nvSpPr>
        <xdr:cNvPr id="204" name="テキスト ボックス 203"/>
        <xdr:cNvSpPr txBox="1"/>
      </xdr:nvSpPr>
      <xdr:spPr>
        <a:xfrm>
          <a:off x="1784428"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84837</xdr:rowOff>
    </xdr:from>
    <xdr:to>
      <xdr:col>6</xdr:col>
      <xdr:colOff>38100</xdr:colOff>
      <xdr:row>77</xdr:row>
      <xdr:rowOff>14987</xdr:rowOff>
    </xdr:to>
    <xdr:sp macro="" textlink="">
      <xdr:nvSpPr>
        <xdr:cNvPr id="205" name="楕円 204"/>
        <xdr:cNvSpPr/>
      </xdr:nvSpPr>
      <xdr:spPr>
        <a:xfrm>
          <a:off x="1079500" y="131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6114</xdr:rowOff>
    </xdr:from>
    <xdr:ext cx="469744" cy="259045"/>
    <xdr:sp macro="" textlink="">
      <xdr:nvSpPr>
        <xdr:cNvPr id="206" name="テキスト ボックス 205"/>
        <xdr:cNvSpPr txBox="1"/>
      </xdr:nvSpPr>
      <xdr:spPr>
        <a:xfrm>
          <a:off x="895428"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68796</xdr:rowOff>
    </xdr:from>
    <xdr:to>
      <xdr:col>24</xdr:col>
      <xdr:colOff>63500</xdr:colOff>
      <xdr:row>95</xdr:row>
      <xdr:rowOff>34697</xdr:rowOff>
    </xdr:to>
    <xdr:cxnSp macro="">
      <xdr:nvCxnSpPr>
        <xdr:cNvPr id="236" name="直線コネクタ 235"/>
        <xdr:cNvCxnSpPr/>
      </xdr:nvCxnSpPr>
      <xdr:spPr>
        <a:xfrm flipV="1">
          <a:off x="3797300" y="16185096"/>
          <a:ext cx="8382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32410</xdr:rowOff>
    </xdr:from>
    <xdr:to>
      <xdr:col>19</xdr:col>
      <xdr:colOff>177800</xdr:colOff>
      <xdr:row>95</xdr:row>
      <xdr:rowOff>34697</xdr:rowOff>
    </xdr:to>
    <xdr:cxnSp macro="">
      <xdr:nvCxnSpPr>
        <xdr:cNvPr id="239" name="直線コネクタ 238"/>
        <xdr:cNvCxnSpPr/>
      </xdr:nvCxnSpPr>
      <xdr:spPr>
        <a:xfrm>
          <a:off x="2908300" y="1632016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32410</xdr:rowOff>
    </xdr:from>
    <xdr:to>
      <xdr:col>15</xdr:col>
      <xdr:colOff>50800</xdr:colOff>
      <xdr:row>95</xdr:row>
      <xdr:rowOff>87961</xdr:rowOff>
    </xdr:to>
    <xdr:cxnSp macro="">
      <xdr:nvCxnSpPr>
        <xdr:cNvPr id="242" name="直線コネクタ 241"/>
        <xdr:cNvCxnSpPr/>
      </xdr:nvCxnSpPr>
      <xdr:spPr>
        <a:xfrm flipV="1">
          <a:off x="2019300" y="1632016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87961</xdr:rowOff>
    </xdr:from>
    <xdr:to>
      <xdr:col>10</xdr:col>
      <xdr:colOff>114300</xdr:colOff>
      <xdr:row>97</xdr:row>
      <xdr:rowOff>39154</xdr:rowOff>
    </xdr:to>
    <xdr:cxnSp macro="">
      <xdr:nvCxnSpPr>
        <xdr:cNvPr id="245" name="直線コネクタ 244"/>
        <xdr:cNvCxnSpPr/>
      </xdr:nvCxnSpPr>
      <xdr:spPr>
        <a:xfrm flipV="1">
          <a:off x="1130300" y="16375711"/>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5021</xdr:rowOff>
    </xdr:from>
    <xdr:ext cx="534377" cy="259045"/>
    <xdr:sp macro="" textlink="">
      <xdr:nvSpPr>
        <xdr:cNvPr id="249" name="テキスト ボックス 248"/>
        <xdr:cNvSpPr txBox="1"/>
      </xdr:nvSpPr>
      <xdr:spPr>
        <a:xfrm>
          <a:off x="863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17996</xdr:rowOff>
    </xdr:from>
    <xdr:to>
      <xdr:col>24</xdr:col>
      <xdr:colOff>114300</xdr:colOff>
      <xdr:row>94</xdr:row>
      <xdr:rowOff>119596</xdr:rowOff>
    </xdr:to>
    <xdr:sp macro="" textlink="">
      <xdr:nvSpPr>
        <xdr:cNvPr id="255" name="楕円 254"/>
        <xdr:cNvSpPr/>
      </xdr:nvSpPr>
      <xdr:spPr>
        <a:xfrm>
          <a:off x="4584700" y="161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167873</xdr:rowOff>
    </xdr:from>
    <xdr:ext cx="534377" cy="259045"/>
    <xdr:sp macro="" textlink="">
      <xdr:nvSpPr>
        <xdr:cNvPr id="256" name="扶助費該当値テキスト"/>
        <xdr:cNvSpPr txBox="1"/>
      </xdr:nvSpPr>
      <xdr:spPr>
        <a:xfrm>
          <a:off x="4686300" y="161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155347</xdr:rowOff>
    </xdr:from>
    <xdr:to>
      <xdr:col>20</xdr:col>
      <xdr:colOff>38100</xdr:colOff>
      <xdr:row>95</xdr:row>
      <xdr:rowOff>85497</xdr:rowOff>
    </xdr:to>
    <xdr:sp macro="" textlink="">
      <xdr:nvSpPr>
        <xdr:cNvPr id="257" name="楕円 256"/>
        <xdr:cNvSpPr/>
      </xdr:nvSpPr>
      <xdr:spPr>
        <a:xfrm>
          <a:off x="37465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76624</xdr:rowOff>
    </xdr:from>
    <xdr:ext cx="534377" cy="259045"/>
    <xdr:sp macro="" textlink="">
      <xdr:nvSpPr>
        <xdr:cNvPr id="258" name="テキスト ボックス 257"/>
        <xdr:cNvSpPr txBox="1"/>
      </xdr:nvSpPr>
      <xdr:spPr>
        <a:xfrm>
          <a:off x="3530111" y="163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153060</xdr:rowOff>
    </xdr:from>
    <xdr:to>
      <xdr:col>15</xdr:col>
      <xdr:colOff>101600</xdr:colOff>
      <xdr:row>95</xdr:row>
      <xdr:rowOff>83210</xdr:rowOff>
    </xdr:to>
    <xdr:sp macro="" textlink="">
      <xdr:nvSpPr>
        <xdr:cNvPr id="259" name="楕円 258"/>
        <xdr:cNvSpPr/>
      </xdr:nvSpPr>
      <xdr:spPr>
        <a:xfrm>
          <a:off x="28575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99737</xdr:rowOff>
    </xdr:from>
    <xdr:ext cx="534377" cy="259045"/>
    <xdr:sp macro="" textlink="">
      <xdr:nvSpPr>
        <xdr:cNvPr id="260" name="テキスト ボックス 259"/>
        <xdr:cNvSpPr txBox="1"/>
      </xdr:nvSpPr>
      <xdr:spPr>
        <a:xfrm>
          <a:off x="2641111" y="160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37161</xdr:rowOff>
    </xdr:from>
    <xdr:to>
      <xdr:col>10</xdr:col>
      <xdr:colOff>165100</xdr:colOff>
      <xdr:row>95</xdr:row>
      <xdr:rowOff>138761</xdr:rowOff>
    </xdr:to>
    <xdr:sp macro="" textlink="">
      <xdr:nvSpPr>
        <xdr:cNvPr id="261" name="楕円 260"/>
        <xdr:cNvSpPr/>
      </xdr:nvSpPr>
      <xdr:spPr>
        <a:xfrm>
          <a:off x="1968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155288</xdr:rowOff>
    </xdr:from>
    <xdr:ext cx="534377" cy="259045"/>
    <xdr:sp macro="" textlink="">
      <xdr:nvSpPr>
        <xdr:cNvPr id="262" name="テキスト ボックス 261"/>
        <xdr:cNvSpPr txBox="1"/>
      </xdr:nvSpPr>
      <xdr:spPr>
        <a:xfrm>
          <a:off x="1752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159804</xdr:rowOff>
    </xdr:from>
    <xdr:to>
      <xdr:col>6</xdr:col>
      <xdr:colOff>38100</xdr:colOff>
      <xdr:row>97</xdr:row>
      <xdr:rowOff>89954</xdr:rowOff>
    </xdr:to>
    <xdr:sp macro="" textlink="">
      <xdr:nvSpPr>
        <xdr:cNvPr id="263" name="楕円 262"/>
        <xdr:cNvSpPr/>
      </xdr:nvSpPr>
      <xdr:spPr>
        <a:xfrm>
          <a:off x="1079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81081</xdr:rowOff>
    </xdr:from>
    <xdr:ext cx="534377" cy="259045"/>
    <xdr:sp macro="" textlink="">
      <xdr:nvSpPr>
        <xdr:cNvPr id="264" name="テキスト ボックス 263"/>
        <xdr:cNvSpPr txBox="1"/>
      </xdr:nvSpPr>
      <xdr:spPr>
        <a:xfrm>
          <a:off x="863111"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76900</xdr:rowOff>
    </xdr:from>
    <xdr:to>
      <xdr:col>55</xdr:col>
      <xdr:colOff>0</xdr:colOff>
      <xdr:row>37</xdr:row>
      <xdr:rowOff>25824</xdr:rowOff>
    </xdr:to>
    <xdr:cxnSp macro="">
      <xdr:nvCxnSpPr>
        <xdr:cNvPr id="296" name="直線コネクタ 295"/>
        <xdr:cNvCxnSpPr/>
      </xdr:nvCxnSpPr>
      <xdr:spPr>
        <a:xfrm flipV="1">
          <a:off x="9639300" y="6249100"/>
          <a:ext cx="8382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25824</xdr:rowOff>
    </xdr:from>
    <xdr:to>
      <xdr:col>50</xdr:col>
      <xdr:colOff>114300</xdr:colOff>
      <xdr:row>37</xdr:row>
      <xdr:rowOff>66123</xdr:rowOff>
    </xdr:to>
    <xdr:cxnSp macro="">
      <xdr:nvCxnSpPr>
        <xdr:cNvPr id="299" name="直線コネクタ 298"/>
        <xdr:cNvCxnSpPr/>
      </xdr:nvCxnSpPr>
      <xdr:spPr>
        <a:xfrm flipV="1">
          <a:off x="8750300" y="6369474"/>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129935</xdr:rowOff>
    </xdr:from>
    <xdr:to>
      <xdr:col>45</xdr:col>
      <xdr:colOff>177800</xdr:colOff>
      <xdr:row>37</xdr:row>
      <xdr:rowOff>66123</xdr:rowOff>
    </xdr:to>
    <xdr:cxnSp macro="">
      <xdr:nvCxnSpPr>
        <xdr:cNvPr id="302" name="直線コネクタ 301"/>
        <xdr:cNvCxnSpPr/>
      </xdr:nvCxnSpPr>
      <xdr:spPr>
        <a:xfrm>
          <a:off x="7861300" y="6302135"/>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129935</xdr:rowOff>
    </xdr:from>
    <xdr:to>
      <xdr:col>41</xdr:col>
      <xdr:colOff>50800</xdr:colOff>
      <xdr:row>36</xdr:row>
      <xdr:rowOff>154134</xdr:rowOff>
    </xdr:to>
    <xdr:cxnSp macro="">
      <xdr:nvCxnSpPr>
        <xdr:cNvPr id="305" name="直線コネクタ 304"/>
        <xdr:cNvCxnSpPr/>
      </xdr:nvCxnSpPr>
      <xdr:spPr>
        <a:xfrm flipV="1">
          <a:off x="6972300" y="630213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26100</xdr:rowOff>
    </xdr:from>
    <xdr:to>
      <xdr:col>55</xdr:col>
      <xdr:colOff>50800</xdr:colOff>
      <xdr:row>36</xdr:row>
      <xdr:rowOff>127700</xdr:rowOff>
    </xdr:to>
    <xdr:sp macro="" textlink="">
      <xdr:nvSpPr>
        <xdr:cNvPr id="315" name="楕円 314"/>
        <xdr:cNvSpPr/>
      </xdr:nvSpPr>
      <xdr:spPr>
        <a:xfrm>
          <a:off x="10426700" y="61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4527</xdr:rowOff>
    </xdr:from>
    <xdr:ext cx="534377" cy="259045"/>
    <xdr:sp macro="" textlink="">
      <xdr:nvSpPr>
        <xdr:cNvPr id="316" name="補助費等該当値テキスト"/>
        <xdr:cNvSpPr txBox="1"/>
      </xdr:nvSpPr>
      <xdr:spPr>
        <a:xfrm>
          <a:off x="10528300" y="61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146474</xdr:rowOff>
    </xdr:from>
    <xdr:to>
      <xdr:col>50</xdr:col>
      <xdr:colOff>165100</xdr:colOff>
      <xdr:row>37</xdr:row>
      <xdr:rowOff>76624</xdr:rowOff>
    </xdr:to>
    <xdr:sp macro="" textlink="">
      <xdr:nvSpPr>
        <xdr:cNvPr id="317" name="楕円 316"/>
        <xdr:cNvSpPr/>
      </xdr:nvSpPr>
      <xdr:spPr>
        <a:xfrm>
          <a:off x="9588500" y="6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67751</xdr:rowOff>
    </xdr:from>
    <xdr:ext cx="534377" cy="259045"/>
    <xdr:sp macro="" textlink="">
      <xdr:nvSpPr>
        <xdr:cNvPr id="318" name="テキスト ボックス 317"/>
        <xdr:cNvSpPr txBox="1"/>
      </xdr:nvSpPr>
      <xdr:spPr>
        <a:xfrm>
          <a:off x="9372111" y="64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15323</xdr:rowOff>
    </xdr:from>
    <xdr:to>
      <xdr:col>46</xdr:col>
      <xdr:colOff>38100</xdr:colOff>
      <xdr:row>37</xdr:row>
      <xdr:rowOff>116923</xdr:rowOff>
    </xdr:to>
    <xdr:sp macro="" textlink="">
      <xdr:nvSpPr>
        <xdr:cNvPr id="319" name="楕円 318"/>
        <xdr:cNvSpPr/>
      </xdr:nvSpPr>
      <xdr:spPr>
        <a:xfrm>
          <a:off x="8699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108050</xdr:rowOff>
    </xdr:from>
    <xdr:ext cx="534377" cy="259045"/>
    <xdr:sp macro="" textlink="">
      <xdr:nvSpPr>
        <xdr:cNvPr id="320" name="テキスト ボックス 319"/>
        <xdr:cNvSpPr txBox="1"/>
      </xdr:nvSpPr>
      <xdr:spPr>
        <a:xfrm>
          <a:off x="8483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79135</xdr:rowOff>
    </xdr:from>
    <xdr:to>
      <xdr:col>41</xdr:col>
      <xdr:colOff>101600</xdr:colOff>
      <xdr:row>37</xdr:row>
      <xdr:rowOff>9285</xdr:rowOff>
    </xdr:to>
    <xdr:sp macro="" textlink="">
      <xdr:nvSpPr>
        <xdr:cNvPr id="321" name="楕円 320"/>
        <xdr:cNvSpPr/>
      </xdr:nvSpPr>
      <xdr:spPr>
        <a:xfrm>
          <a:off x="7810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412</xdr:rowOff>
    </xdr:from>
    <xdr:ext cx="534377" cy="259045"/>
    <xdr:sp macro="" textlink="">
      <xdr:nvSpPr>
        <xdr:cNvPr id="322" name="テキスト ボックス 321"/>
        <xdr:cNvSpPr txBox="1"/>
      </xdr:nvSpPr>
      <xdr:spPr>
        <a:xfrm>
          <a:off x="7594111" y="63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103334</xdr:rowOff>
    </xdr:from>
    <xdr:to>
      <xdr:col>36</xdr:col>
      <xdr:colOff>165100</xdr:colOff>
      <xdr:row>37</xdr:row>
      <xdr:rowOff>33484</xdr:rowOff>
    </xdr:to>
    <xdr:sp macro="" textlink="">
      <xdr:nvSpPr>
        <xdr:cNvPr id="323" name="楕円 322"/>
        <xdr:cNvSpPr/>
      </xdr:nvSpPr>
      <xdr:spPr>
        <a:xfrm>
          <a:off x="6921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24611</xdr:rowOff>
    </xdr:from>
    <xdr:ext cx="534377" cy="259045"/>
    <xdr:sp macro="" textlink="">
      <xdr:nvSpPr>
        <xdr:cNvPr id="324" name="テキスト ボックス 323"/>
        <xdr:cNvSpPr txBox="1"/>
      </xdr:nvSpPr>
      <xdr:spPr>
        <a:xfrm>
          <a:off x="6705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76476</xdr:rowOff>
    </xdr:from>
    <xdr:to>
      <xdr:col>54</xdr:col>
      <xdr:colOff>189865</xdr:colOff>
      <xdr:row>58</xdr:row>
      <xdr:rowOff>97997</xdr:rowOff>
    </xdr:to>
    <xdr:cxnSp macro="">
      <xdr:nvCxnSpPr>
        <xdr:cNvPr id="351" name="直線コネクタ 350"/>
        <xdr:cNvCxnSpPr/>
      </xdr:nvCxnSpPr>
      <xdr:spPr>
        <a:xfrm flipV="1">
          <a:off x="10475595" y="8820426"/>
          <a:ext cx="1270" cy="122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101824</xdr:rowOff>
    </xdr:from>
    <xdr:ext cx="534377" cy="259045"/>
    <xdr:sp macro="" textlink="">
      <xdr:nvSpPr>
        <xdr:cNvPr id="352" name="普通建設事業費最小値テキスト"/>
        <xdr:cNvSpPr txBox="1"/>
      </xdr:nvSpPr>
      <xdr:spPr>
        <a:xfrm>
          <a:off x="10528300" y="100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97997</xdr:rowOff>
    </xdr:from>
    <xdr:to>
      <xdr:col>55</xdr:col>
      <xdr:colOff>88900</xdr:colOff>
      <xdr:row>58</xdr:row>
      <xdr:rowOff>97997</xdr:rowOff>
    </xdr:to>
    <xdr:cxnSp macro="">
      <xdr:nvCxnSpPr>
        <xdr:cNvPr id="353" name="直線コネクタ 352"/>
        <xdr:cNvCxnSpPr/>
      </xdr:nvCxnSpPr>
      <xdr:spPr>
        <a:xfrm>
          <a:off x="10388600" y="1004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23153</xdr:rowOff>
    </xdr:from>
    <xdr:ext cx="599010" cy="259045"/>
    <xdr:sp macro="" textlink="">
      <xdr:nvSpPr>
        <xdr:cNvPr id="354" name="普通建設事業費最大値テキスト"/>
        <xdr:cNvSpPr txBox="1"/>
      </xdr:nvSpPr>
      <xdr:spPr>
        <a:xfrm>
          <a:off x="10528300" y="859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76476</xdr:rowOff>
    </xdr:from>
    <xdr:to>
      <xdr:col>55</xdr:col>
      <xdr:colOff>88900</xdr:colOff>
      <xdr:row>51</xdr:row>
      <xdr:rowOff>76476</xdr:rowOff>
    </xdr:to>
    <xdr:cxnSp macro="">
      <xdr:nvCxnSpPr>
        <xdr:cNvPr id="355" name="直線コネクタ 354"/>
        <xdr:cNvCxnSpPr/>
      </xdr:nvCxnSpPr>
      <xdr:spPr>
        <a:xfrm>
          <a:off x="10388600" y="882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148648</xdr:rowOff>
    </xdr:from>
    <xdr:to>
      <xdr:col>55</xdr:col>
      <xdr:colOff>0</xdr:colOff>
      <xdr:row>57</xdr:row>
      <xdr:rowOff>42366</xdr:rowOff>
    </xdr:to>
    <xdr:cxnSp macro="">
      <xdr:nvCxnSpPr>
        <xdr:cNvPr id="356" name="直線コネクタ 355"/>
        <xdr:cNvCxnSpPr/>
      </xdr:nvCxnSpPr>
      <xdr:spPr>
        <a:xfrm>
          <a:off x="9639300" y="9578398"/>
          <a:ext cx="838200" cy="2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85586</xdr:rowOff>
    </xdr:from>
    <xdr:ext cx="534377" cy="259045"/>
    <xdr:sp macro="" textlink="">
      <xdr:nvSpPr>
        <xdr:cNvPr id="357" name="普通建設事業費平均値テキスト"/>
        <xdr:cNvSpPr txBox="1"/>
      </xdr:nvSpPr>
      <xdr:spPr>
        <a:xfrm>
          <a:off x="10528300" y="917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62709</xdr:rowOff>
    </xdr:from>
    <xdr:to>
      <xdr:col>55</xdr:col>
      <xdr:colOff>50800</xdr:colOff>
      <xdr:row>54</xdr:row>
      <xdr:rowOff>164309</xdr:rowOff>
    </xdr:to>
    <xdr:sp macro="" textlink="">
      <xdr:nvSpPr>
        <xdr:cNvPr id="358" name="フローチャート: 判断 357"/>
        <xdr:cNvSpPr/>
      </xdr:nvSpPr>
      <xdr:spPr>
        <a:xfrm>
          <a:off x="10426700" y="932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148648</xdr:rowOff>
    </xdr:from>
    <xdr:to>
      <xdr:col>50</xdr:col>
      <xdr:colOff>114300</xdr:colOff>
      <xdr:row>56</xdr:row>
      <xdr:rowOff>130834</xdr:rowOff>
    </xdr:to>
    <xdr:cxnSp macro="">
      <xdr:nvCxnSpPr>
        <xdr:cNvPr id="359" name="直線コネクタ 358"/>
        <xdr:cNvCxnSpPr/>
      </xdr:nvCxnSpPr>
      <xdr:spPr>
        <a:xfrm flipV="1">
          <a:off x="8750300" y="9578398"/>
          <a:ext cx="889000" cy="1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109393</xdr:rowOff>
    </xdr:from>
    <xdr:to>
      <xdr:col>50</xdr:col>
      <xdr:colOff>165100</xdr:colOff>
      <xdr:row>54</xdr:row>
      <xdr:rowOff>39543</xdr:rowOff>
    </xdr:to>
    <xdr:sp macro="" textlink="">
      <xdr:nvSpPr>
        <xdr:cNvPr id="360" name="フローチャート: 判断 359"/>
        <xdr:cNvSpPr/>
      </xdr:nvSpPr>
      <xdr:spPr>
        <a:xfrm>
          <a:off x="9588500" y="91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56070</xdr:rowOff>
    </xdr:from>
    <xdr:ext cx="534377" cy="259045"/>
    <xdr:sp macro="" textlink="">
      <xdr:nvSpPr>
        <xdr:cNvPr id="361" name="テキスト ボックス 360"/>
        <xdr:cNvSpPr txBox="1"/>
      </xdr:nvSpPr>
      <xdr:spPr>
        <a:xfrm>
          <a:off x="9372111" y="89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71447</xdr:rowOff>
    </xdr:from>
    <xdr:to>
      <xdr:col>45</xdr:col>
      <xdr:colOff>177800</xdr:colOff>
      <xdr:row>56</xdr:row>
      <xdr:rowOff>130834</xdr:rowOff>
    </xdr:to>
    <xdr:cxnSp macro="">
      <xdr:nvCxnSpPr>
        <xdr:cNvPr id="362" name="直線コネクタ 361"/>
        <xdr:cNvCxnSpPr/>
      </xdr:nvCxnSpPr>
      <xdr:spPr>
        <a:xfrm>
          <a:off x="7861300" y="8643947"/>
          <a:ext cx="889000" cy="10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36681</xdr:rowOff>
    </xdr:from>
    <xdr:to>
      <xdr:col>46</xdr:col>
      <xdr:colOff>38100</xdr:colOff>
      <xdr:row>55</xdr:row>
      <xdr:rowOff>138281</xdr:rowOff>
    </xdr:to>
    <xdr:sp macro="" textlink="">
      <xdr:nvSpPr>
        <xdr:cNvPr id="363" name="フローチャート: 判断 362"/>
        <xdr:cNvSpPr/>
      </xdr:nvSpPr>
      <xdr:spPr>
        <a:xfrm>
          <a:off x="86995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154808</xdr:rowOff>
    </xdr:from>
    <xdr:ext cx="534377" cy="259045"/>
    <xdr:sp macro="" textlink="">
      <xdr:nvSpPr>
        <xdr:cNvPr id="364" name="テキスト ボックス 363"/>
        <xdr:cNvSpPr txBox="1"/>
      </xdr:nvSpPr>
      <xdr:spPr>
        <a:xfrm>
          <a:off x="8483111" y="92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71447</xdr:rowOff>
    </xdr:from>
    <xdr:to>
      <xdr:col>41</xdr:col>
      <xdr:colOff>50800</xdr:colOff>
      <xdr:row>54</xdr:row>
      <xdr:rowOff>135602</xdr:rowOff>
    </xdr:to>
    <xdr:cxnSp macro="">
      <xdr:nvCxnSpPr>
        <xdr:cNvPr id="365" name="直線コネクタ 364"/>
        <xdr:cNvCxnSpPr/>
      </xdr:nvCxnSpPr>
      <xdr:spPr>
        <a:xfrm flipV="1">
          <a:off x="6972300" y="8643947"/>
          <a:ext cx="889000" cy="7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161334</xdr:rowOff>
    </xdr:from>
    <xdr:to>
      <xdr:col>41</xdr:col>
      <xdr:colOff>101600</xdr:colOff>
      <xdr:row>53</xdr:row>
      <xdr:rowOff>91484</xdr:rowOff>
    </xdr:to>
    <xdr:sp macro="" textlink="">
      <xdr:nvSpPr>
        <xdr:cNvPr id="366" name="フローチャート: 判断 365"/>
        <xdr:cNvSpPr/>
      </xdr:nvSpPr>
      <xdr:spPr>
        <a:xfrm>
          <a:off x="7810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82611</xdr:rowOff>
    </xdr:from>
    <xdr:ext cx="534377" cy="259045"/>
    <xdr:sp macro="" textlink="">
      <xdr:nvSpPr>
        <xdr:cNvPr id="367" name="テキスト ボックス 366"/>
        <xdr:cNvSpPr txBox="1"/>
      </xdr:nvSpPr>
      <xdr:spPr>
        <a:xfrm>
          <a:off x="7594111" y="91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137771</xdr:rowOff>
    </xdr:from>
    <xdr:to>
      <xdr:col>36</xdr:col>
      <xdr:colOff>165100</xdr:colOff>
      <xdr:row>54</xdr:row>
      <xdr:rowOff>67921</xdr:rowOff>
    </xdr:to>
    <xdr:sp macro="" textlink="">
      <xdr:nvSpPr>
        <xdr:cNvPr id="368" name="フローチャート: 判断 367"/>
        <xdr:cNvSpPr/>
      </xdr:nvSpPr>
      <xdr:spPr>
        <a:xfrm>
          <a:off x="6921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84448</xdr:rowOff>
    </xdr:from>
    <xdr:ext cx="534377" cy="259045"/>
    <xdr:sp macro="" textlink="">
      <xdr:nvSpPr>
        <xdr:cNvPr id="369" name="テキスト ボックス 368"/>
        <xdr:cNvSpPr txBox="1"/>
      </xdr:nvSpPr>
      <xdr:spPr>
        <a:xfrm>
          <a:off x="6705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163016</xdr:rowOff>
    </xdr:from>
    <xdr:to>
      <xdr:col>55</xdr:col>
      <xdr:colOff>50800</xdr:colOff>
      <xdr:row>57</xdr:row>
      <xdr:rowOff>93166</xdr:rowOff>
    </xdr:to>
    <xdr:sp macro="" textlink="">
      <xdr:nvSpPr>
        <xdr:cNvPr id="375" name="楕円 374"/>
        <xdr:cNvSpPr/>
      </xdr:nvSpPr>
      <xdr:spPr>
        <a:xfrm>
          <a:off x="10426700" y="97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141443</xdr:rowOff>
    </xdr:from>
    <xdr:ext cx="534377" cy="259045"/>
    <xdr:sp macro="" textlink="">
      <xdr:nvSpPr>
        <xdr:cNvPr id="376" name="普通建設事業費該当値テキスト"/>
        <xdr:cNvSpPr txBox="1"/>
      </xdr:nvSpPr>
      <xdr:spPr>
        <a:xfrm>
          <a:off x="10528300" y="97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97848</xdr:rowOff>
    </xdr:from>
    <xdr:to>
      <xdr:col>50</xdr:col>
      <xdr:colOff>165100</xdr:colOff>
      <xdr:row>56</xdr:row>
      <xdr:rowOff>27998</xdr:rowOff>
    </xdr:to>
    <xdr:sp macro="" textlink="">
      <xdr:nvSpPr>
        <xdr:cNvPr id="377" name="楕円 376"/>
        <xdr:cNvSpPr/>
      </xdr:nvSpPr>
      <xdr:spPr>
        <a:xfrm>
          <a:off x="9588500" y="95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19125</xdr:rowOff>
    </xdr:from>
    <xdr:ext cx="534377" cy="259045"/>
    <xdr:sp macro="" textlink="">
      <xdr:nvSpPr>
        <xdr:cNvPr id="378" name="テキスト ボックス 377"/>
        <xdr:cNvSpPr txBox="1"/>
      </xdr:nvSpPr>
      <xdr:spPr>
        <a:xfrm>
          <a:off x="9372111" y="96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80034</xdr:rowOff>
    </xdr:from>
    <xdr:to>
      <xdr:col>46</xdr:col>
      <xdr:colOff>38100</xdr:colOff>
      <xdr:row>57</xdr:row>
      <xdr:rowOff>10184</xdr:rowOff>
    </xdr:to>
    <xdr:sp macro="" textlink="">
      <xdr:nvSpPr>
        <xdr:cNvPr id="379" name="楕円 378"/>
        <xdr:cNvSpPr/>
      </xdr:nvSpPr>
      <xdr:spPr>
        <a:xfrm>
          <a:off x="8699500" y="9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xdr:rowOff>
    </xdr:from>
    <xdr:ext cx="534377" cy="259045"/>
    <xdr:sp macro="" textlink="">
      <xdr:nvSpPr>
        <xdr:cNvPr id="380" name="テキスト ボックス 379"/>
        <xdr:cNvSpPr txBox="1"/>
      </xdr:nvSpPr>
      <xdr:spPr>
        <a:xfrm>
          <a:off x="8483111" y="97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20647</xdr:rowOff>
    </xdr:from>
    <xdr:to>
      <xdr:col>41</xdr:col>
      <xdr:colOff>101600</xdr:colOff>
      <xdr:row>50</xdr:row>
      <xdr:rowOff>122247</xdr:rowOff>
    </xdr:to>
    <xdr:sp macro="" textlink="">
      <xdr:nvSpPr>
        <xdr:cNvPr id="381" name="楕円 380"/>
        <xdr:cNvSpPr/>
      </xdr:nvSpPr>
      <xdr:spPr>
        <a:xfrm>
          <a:off x="7810500" y="85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138774</xdr:rowOff>
    </xdr:from>
    <xdr:ext cx="599010" cy="259045"/>
    <xdr:sp macro="" textlink="">
      <xdr:nvSpPr>
        <xdr:cNvPr id="382" name="テキスト ボックス 381"/>
        <xdr:cNvSpPr txBox="1"/>
      </xdr:nvSpPr>
      <xdr:spPr>
        <a:xfrm>
          <a:off x="7561795" y="836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84802</xdr:rowOff>
    </xdr:from>
    <xdr:to>
      <xdr:col>36</xdr:col>
      <xdr:colOff>165100</xdr:colOff>
      <xdr:row>55</xdr:row>
      <xdr:rowOff>14952</xdr:rowOff>
    </xdr:to>
    <xdr:sp macro="" textlink="">
      <xdr:nvSpPr>
        <xdr:cNvPr id="383" name="楕円 382"/>
        <xdr:cNvSpPr/>
      </xdr:nvSpPr>
      <xdr:spPr>
        <a:xfrm>
          <a:off x="6921500" y="93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xdr:rowOff>
    </xdr:from>
    <xdr:ext cx="534377" cy="259045"/>
    <xdr:sp macro="" textlink="">
      <xdr:nvSpPr>
        <xdr:cNvPr id="384" name="テキスト ボックス 383"/>
        <xdr:cNvSpPr txBox="1"/>
      </xdr:nvSpPr>
      <xdr:spPr>
        <a:xfrm>
          <a:off x="6705111" y="9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8" name="直線コネクタ 407"/>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9"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10" name="直線コネクタ 409"/>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11"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2" name="直線コネクタ 411"/>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26067</xdr:rowOff>
    </xdr:from>
    <xdr:to>
      <xdr:col>55</xdr:col>
      <xdr:colOff>0</xdr:colOff>
      <xdr:row>79</xdr:row>
      <xdr:rowOff>42202</xdr:rowOff>
    </xdr:to>
    <xdr:cxnSp macro="">
      <xdr:nvCxnSpPr>
        <xdr:cNvPr id="413" name="直線コネクタ 412"/>
        <xdr:cNvCxnSpPr/>
      </xdr:nvCxnSpPr>
      <xdr:spPr>
        <a:xfrm>
          <a:off x="9639300" y="13570617"/>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4"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5" name="フローチャート: 判断 414"/>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134499</xdr:rowOff>
    </xdr:from>
    <xdr:to>
      <xdr:col>50</xdr:col>
      <xdr:colOff>114300</xdr:colOff>
      <xdr:row>79</xdr:row>
      <xdr:rowOff>26067</xdr:rowOff>
    </xdr:to>
    <xdr:cxnSp macro="">
      <xdr:nvCxnSpPr>
        <xdr:cNvPr id="416" name="直線コネクタ 415"/>
        <xdr:cNvCxnSpPr/>
      </xdr:nvCxnSpPr>
      <xdr:spPr>
        <a:xfrm>
          <a:off x="8750300" y="13507599"/>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7" name="フローチャート: 判断 416"/>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8" name="テキスト ボックス 417"/>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113658</xdr:rowOff>
    </xdr:from>
    <xdr:to>
      <xdr:col>45</xdr:col>
      <xdr:colOff>177800</xdr:colOff>
      <xdr:row>78</xdr:row>
      <xdr:rowOff>134499</xdr:rowOff>
    </xdr:to>
    <xdr:cxnSp macro="">
      <xdr:nvCxnSpPr>
        <xdr:cNvPr id="419" name="直線コネクタ 418"/>
        <xdr:cNvCxnSpPr/>
      </xdr:nvCxnSpPr>
      <xdr:spPr>
        <a:xfrm>
          <a:off x="7861300" y="1348675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20" name="フローチャート: 判断 419"/>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21" name="テキスト ボックス 420"/>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3702</xdr:rowOff>
    </xdr:from>
    <xdr:to>
      <xdr:col>41</xdr:col>
      <xdr:colOff>50800</xdr:colOff>
      <xdr:row>78</xdr:row>
      <xdr:rowOff>113658</xdr:rowOff>
    </xdr:to>
    <xdr:cxnSp macro="">
      <xdr:nvCxnSpPr>
        <xdr:cNvPr id="422" name="直線コネクタ 421"/>
        <xdr:cNvCxnSpPr/>
      </xdr:nvCxnSpPr>
      <xdr:spPr>
        <a:xfrm>
          <a:off x="6972300" y="12691002"/>
          <a:ext cx="889000" cy="7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3" name="フローチャート: 判断 422"/>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4" name="テキスト ボックス 423"/>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5" name="フローチャート: 判断 424"/>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81767</xdr:rowOff>
    </xdr:from>
    <xdr:ext cx="534377" cy="259045"/>
    <xdr:sp macro="" textlink="">
      <xdr:nvSpPr>
        <xdr:cNvPr id="426" name="テキスト ボックス 425"/>
        <xdr:cNvSpPr txBox="1"/>
      </xdr:nvSpPr>
      <xdr:spPr>
        <a:xfrm>
          <a:off x="6705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162852</xdr:rowOff>
    </xdr:from>
    <xdr:to>
      <xdr:col>55</xdr:col>
      <xdr:colOff>50800</xdr:colOff>
      <xdr:row>79</xdr:row>
      <xdr:rowOff>93002</xdr:rowOff>
    </xdr:to>
    <xdr:sp macro="" textlink="">
      <xdr:nvSpPr>
        <xdr:cNvPr id="432" name="楕円 431"/>
        <xdr:cNvSpPr/>
      </xdr:nvSpPr>
      <xdr:spPr>
        <a:xfrm>
          <a:off x="104267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77779</xdr:rowOff>
    </xdr:from>
    <xdr:ext cx="378565" cy="259045"/>
    <xdr:sp macro="" textlink="">
      <xdr:nvSpPr>
        <xdr:cNvPr id="433" name="普通建設事業費 （ うち新規整備　）該当値テキスト"/>
        <xdr:cNvSpPr txBox="1"/>
      </xdr:nvSpPr>
      <xdr:spPr>
        <a:xfrm>
          <a:off x="10528300" y="1345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146717</xdr:rowOff>
    </xdr:from>
    <xdr:to>
      <xdr:col>50</xdr:col>
      <xdr:colOff>165100</xdr:colOff>
      <xdr:row>79</xdr:row>
      <xdr:rowOff>76867</xdr:rowOff>
    </xdr:to>
    <xdr:sp macro="" textlink="">
      <xdr:nvSpPr>
        <xdr:cNvPr id="434" name="楕円 433"/>
        <xdr:cNvSpPr/>
      </xdr:nvSpPr>
      <xdr:spPr>
        <a:xfrm>
          <a:off x="95885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67994</xdr:rowOff>
    </xdr:from>
    <xdr:ext cx="378565" cy="259045"/>
    <xdr:sp macro="" textlink="">
      <xdr:nvSpPr>
        <xdr:cNvPr id="435" name="テキスト ボックス 434"/>
        <xdr:cNvSpPr txBox="1"/>
      </xdr:nvSpPr>
      <xdr:spPr>
        <a:xfrm>
          <a:off x="9450017" y="1361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83699</xdr:rowOff>
    </xdr:from>
    <xdr:to>
      <xdr:col>46</xdr:col>
      <xdr:colOff>38100</xdr:colOff>
      <xdr:row>79</xdr:row>
      <xdr:rowOff>13849</xdr:rowOff>
    </xdr:to>
    <xdr:sp macro="" textlink="">
      <xdr:nvSpPr>
        <xdr:cNvPr id="436" name="楕円 435"/>
        <xdr:cNvSpPr/>
      </xdr:nvSpPr>
      <xdr:spPr>
        <a:xfrm>
          <a:off x="86995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4976</xdr:rowOff>
    </xdr:from>
    <xdr:ext cx="469744" cy="259045"/>
    <xdr:sp macro="" textlink="">
      <xdr:nvSpPr>
        <xdr:cNvPr id="437" name="テキスト ボックス 436"/>
        <xdr:cNvSpPr txBox="1"/>
      </xdr:nvSpPr>
      <xdr:spPr>
        <a:xfrm>
          <a:off x="8515428" y="13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62858</xdr:rowOff>
    </xdr:from>
    <xdr:to>
      <xdr:col>41</xdr:col>
      <xdr:colOff>101600</xdr:colOff>
      <xdr:row>78</xdr:row>
      <xdr:rowOff>164458</xdr:rowOff>
    </xdr:to>
    <xdr:sp macro="" textlink="">
      <xdr:nvSpPr>
        <xdr:cNvPr id="438" name="楕円 437"/>
        <xdr:cNvSpPr/>
      </xdr:nvSpPr>
      <xdr:spPr>
        <a:xfrm>
          <a:off x="7810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155585</xdr:rowOff>
    </xdr:from>
    <xdr:ext cx="469744" cy="259045"/>
    <xdr:sp macro="" textlink="">
      <xdr:nvSpPr>
        <xdr:cNvPr id="439" name="テキスト ボックス 438"/>
        <xdr:cNvSpPr txBox="1"/>
      </xdr:nvSpPr>
      <xdr:spPr>
        <a:xfrm>
          <a:off x="7626428" y="135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124352</xdr:rowOff>
    </xdr:from>
    <xdr:to>
      <xdr:col>36</xdr:col>
      <xdr:colOff>165100</xdr:colOff>
      <xdr:row>74</xdr:row>
      <xdr:rowOff>54502</xdr:rowOff>
    </xdr:to>
    <xdr:sp macro="" textlink="">
      <xdr:nvSpPr>
        <xdr:cNvPr id="440" name="楕円 439"/>
        <xdr:cNvSpPr/>
      </xdr:nvSpPr>
      <xdr:spPr>
        <a:xfrm>
          <a:off x="6921500" y="126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71029</xdr:rowOff>
    </xdr:from>
    <xdr:ext cx="534377" cy="259045"/>
    <xdr:sp macro="" textlink="">
      <xdr:nvSpPr>
        <xdr:cNvPr id="441" name="テキスト ボックス 440"/>
        <xdr:cNvSpPr txBox="1"/>
      </xdr:nvSpPr>
      <xdr:spPr>
        <a:xfrm>
          <a:off x="6705111" y="12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7" name="直線コネクタ 466"/>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8"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9" name="直線コネクタ 468"/>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70"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71" name="直線コネクタ 470"/>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119911</xdr:rowOff>
    </xdr:from>
    <xdr:to>
      <xdr:col>55</xdr:col>
      <xdr:colOff>0</xdr:colOff>
      <xdr:row>96</xdr:row>
      <xdr:rowOff>156159</xdr:rowOff>
    </xdr:to>
    <xdr:cxnSp macro="">
      <xdr:nvCxnSpPr>
        <xdr:cNvPr id="472" name="直線コネクタ 471"/>
        <xdr:cNvCxnSpPr/>
      </xdr:nvCxnSpPr>
      <xdr:spPr>
        <a:xfrm>
          <a:off x="9639300" y="16407661"/>
          <a:ext cx="8382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3"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4" name="フローチャート: 判断 473"/>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119911</xdr:rowOff>
    </xdr:from>
    <xdr:to>
      <xdr:col>50</xdr:col>
      <xdr:colOff>114300</xdr:colOff>
      <xdr:row>96</xdr:row>
      <xdr:rowOff>94796</xdr:rowOff>
    </xdr:to>
    <xdr:cxnSp macro="">
      <xdr:nvCxnSpPr>
        <xdr:cNvPr id="475" name="直線コネクタ 474"/>
        <xdr:cNvCxnSpPr/>
      </xdr:nvCxnSpPr>
      <xdr:spPr>
        <a:xfrm flipV="1">
          <a:off x="8750300" y="16407661"/>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6" name="フローチャート: 判断 475"/>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52157</xdr:rowOff>
    </xdr:from>
    <xdr:ext cx="534377" cy="259045"/>
    <xdr:sp macro="" textlink="">
      <xdr:nvSpPr>
        <xdr:cNvPr id="477" name="テキスト ボックス 476"/>
        <xdr:cNvSpPr txBox="1"/>
      </xdr:nvSpPr>
      <xdr:spPr>
        <a:xfrm>
          <a:off x="9372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22493</xdr:rowOff>
    </xdr:from>
    <xdr:to>
      <xdr:col>45</xdr:col>
      <xdr:colOff>177800</xdr:colOff>
      <xdr:row>96</xdr:row>
      <xdr:rowOff>94796</xdr:rowOff>
    </xdr:to>
    <xdr:cxnSp macro="">
      <xdr:nvCxnSpPr>
        <xdr:cNvPr id="478" name="直線コネクタ 477"/>
        <xdr:cNvCxnSpPr/>
      </xdr:nvCxnSpPr>
      <xdr:spPr>
        <a:xfrm>
          <a:off x="7861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9" name="フローチャート: 判断 478"/>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80" name="テキスト ボックス 479"/>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98</xdr:row>
      <xdr:rowOff>159034</xdr:rowOff>
    </xdr:to>
    <xdr:cxnSp macro="">
      <xdr:nvCxnSpPr>
        <xdr:cNvPr id="481" name="直線コネクタ 480"/>
        <xdr:cNvCxnSpPr/>
      </xdr:nvCxnSpPr>
      <xdr:spPr>
        <a:xfrm flipV="1">
          <a:off x="6972300" y="15452993"/>
          <a:ext cx="889000" cy="15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2" name="フローチャート: 判断 481"/>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44091</xdr:rowOff>
    </xdr:from>
    <xdr:ext cx="534377" cy="259045"/>
    <xdr:sp macro="" textlink="">
      <xdr:nvSpPr>
        <xdr:cNvPr id="483" name="テキスト ボックス 482"/>
        <xdr:cNvSpPr txBox="1"/>
      </xdr:nvSpPr>
      <xdr:spPr>
        <a:xfrm>
          <a:off x="7594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4" name="フローチャート: 判断 483"/>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5" name="テキスト ボックス 484"/>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105359</xdr:rowOff>
    </xdr:from>
    <xdr:to>
      <xdr:col>55</xdr:col>
      <xdr:colOff>50800</xdr:colOff>
      <xdr:row>97</xdr:row>
      <xdr:rowOff>35509</xdr:rowOff>
    </xdr:to>
    <xdr:sp macro="" textlink="">
      <xdr:nvSpPr>
        <xdr:cNvPr id="491" name="楕円 490"/>
        <xdr:cNvSpPr/>
      </xdr:nvSpPr>
      <xdr:spPr>
        <a:xfrm>
          <a:off x="104267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83786</xdr:rowOff>
    </xdr:from>
    <xdr:ext cx="534377" cy="259045"/>
    <xdr:sp macro="" textlink="">
      <xdr:nvSpPr>
        <xdr:cNvPr id="492" name="普通建設事業費 （ うち更新整備　）該当値テキスト"/>
        <xdr:cNvSpPr txBox="1"/>
      </xdr:nvSpPr>
      <xdr:spPr>
        <a:xfrm>
          <a:off x="10528300"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69111</xdr:rowOff>
    </xdr:from>
    <xdr:to>
      <xdr:col>50</xdr:col>
      <xdr:colOff>165100</xdr:colOff>
      <xdr:row>95</xdr:row>
      <xdr:rowOff>170711</xdr:rowOff>
    </xdr:to>
    <xdr:sp macro="" textlink="">
      <xdr:nvSpPr>
        <xdr:cNvPr id="493" name="楕円 492"/>
        <xdr:cNvSpPr/>
      </xdr:nvSpPr>
      <xdr:spPr>
        <a:xfrm>
          <a:off x="9588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15788</xdr:rowOff>
    </xdr:from>
    <xdr:ext cx="534377" cy="259045"/>
    <xdr:sp macro="" textlink="">
      <xdr:nvSpPr>
        <xdr:cNvPr id="494" name="テキスト ボックス 493"/>
        <xdr:cNvSpPr txBox="1"/>
      </xdr:nvSpPr>
      <xdr:spPr>
        <a:xfrm>
          <a:off x="9372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43996</xdr:rowOff>
    </xdr:from>
    <xdr:to>
      <xdr:col>46</xdr:col>
      <xdr:colOff>38100</xdr:colOff>
      <xdr:row>96</xdr:row>
      <xdr:rowOff>145596</xdr:rowOff>
    </xdr:to>
    <xdr:sp macro="" textlink="">
      <xdr:nvSpPr>
        <xdr:cNvPr id="495" name="楕円 494"/>
        <xdr:cNvSpPr/>
      </xdr:nvSpPr>
      <xdr:spPr>
        <a:xfrm>
          <a:off x="8699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162123</xdr:rowOff>
    </xdr:from>
    <xdr:ext cx="534377" cy="259045"/>
    <xdr:sp macro="" textlink="">
      <xdr:nvSpPr>
        <xdr:cNvPr id="496" name="テキスト ボックス 495"/>
        <xdr:cNvSpPr txBox="1"/>
      </xdr:nvSpPr>
      <xdr:spPr>
        <a:xfrm>
          <a:off x="8483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143143</xdr:rowOff>
    </xdr:from>
    <xdr:to>
      <xdr:col>41</xdr:col>
      <xdr:colOff>101600</xdr:colOff>
      <xdr:row>90</xdr:row>
      <xdr:rowOff>73293</xdr:rowOff>
    </xdr:to>
    <xdr:sp macro="" textlink="">
      <xdr:nvSpPr>
        <xdr:cNvPr id="497" name="楕円 496"/>
        <xdr:cNvSpPr/>
      </xdr:nvSpPr>
      <xdr:spPr>
        <a:xfrm>
          <a:off x="7810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89820</xdr:rowOff>
    </xdr:from>
    <xdr:ext cx="534377" cy="259045"/>
    <xdr:sp macro="" textlink="">
      <xdr:nvSpPr>
        <xdr:cNvPr id="498" name="テキスト ボックス 497"/>
        <xdr:cNvSpPr txBox="1"/>
      </xdr:nvSpPr>
      <xdr:spPr>
        <a:xfrm>
          <a:off x="7594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108234</xdr:rowOff>
    </xdr:from>
    <xdr:to>
      <xdr:col>36</xdr:col>
      <xdr:colOff>165100</xdr:colOff>
      <xdr:row>99</xdr:row>
      <xdr:rowOff>38384</xdr:rowOff>
    </xdr:to>
    <xdr:sp macro="" textlink="">
      <xdr:nvSpPr>
        <xdr:cNvPr id="499" name="楕円 498"/>
        <xdr:cNvSpPr/>
      </xdr:nvSpPr>
      <xdr:spPr>
        <a:xfrm>
          <a:off x="6921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29511</xdr:rowOff>
    </xdr:from>
    <xdr:ext cx="469744" cy="259045"/>
    <xdr:sp macro="" textlink="">
      <xdr:nvSpPr>
        <xdr:cNvPr id="500" name="テキスト ボックス 499"/>
        <xdr:cNvSpPr txBox="1"/>
      </xdr:nvSpPr>
      <xdr:spPr>
        <a:xfrm>
          <a:off x="6737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4" name="テキスト ボックス 51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4" name="直線コネクタ 523"/>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7"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8" name="直線コネクタ 527"/>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152044</xdr:rowOff>
    </xdr:from>
    <xdr:to>
      <xdr:col>85</xdr:col>
      <xdr:colOff>127000</xdr:colOff>
      <xdr:row>39</xdr:row>
      <xdr:rowOff>19914</xdr:rowOff>
    </xdr:to>
    <xdr:cxnSp macro="">
      <xdr:nvCxnSpPr>
        <xdr:cNvPr id="529" name="直線コネクタ 528"/>
        <xdr:cNvCxnSpPr/>
      </xdr:nvCxnSpPr>
      <xdr:spPr>
        <a:xfrm>
          <a:off x="15481300" y="6667144"/>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30" name="災害復旧事業費平均値テキスト"/>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31" name="フローチャート: 判断 530"/>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152044</xdr:rowOff>
    </xdr:from>
    <xdr:to>
      <xdr:col>81</xdr:col>
      <xdr:colOff>50800</xdr:colOff>
      <xdr:row>39</xdr:row>
      <xdr:rowOff>37744</xdr:rowOff>
    </xdr:to>
    <xdr:cxnSp macro="">
      <xdr:nvCxnSpPr>
        <xdr:cNvPr id="532" name="直線コネクタ 531"/>
        <xdr:cNvCxnSpPr/>
      </xdr:nvCxnSpPr>
      <xdr:spPr>
        <a:xfrm flipV="1">
          <a:off x="14592300" y="66671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3" name="フローチャート: 判断 532"/>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4" name="テキスト ボックス 533"/>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154025</xdr:rowOff>
    </xdr:from>
    <xdr:to>
      <xdr:col>76</xdr:col>
      <xdr:colOff>114300</xdr:colOff>
      <xdr:row>39</xdr:row>
      <xdr:rowOff>37744</xdr:rowOff>
    </xdr:to>
    <xdr:cxnSp macro="">
      <xdr:nvCxnSpPr>
        <xdr:cNvPr id="535" name="直線コネクタ 534"/>
        <xdr:cNvCxnSpPr/>
      </xdr:nvCxnSpPr>
      <xdr:spPr>
        <a:xfrm>
          <a:off x="13703300" y="6669125"/>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6" name="フローチャート: 判断 535"/>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7" name="テキスト ボックス 536"/>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154025</xdr:rowOff>
    </xdr:from>
    <xdr:to>
      <xdr:col>71</xdr:col>
      <xdr:colOff>177800</xdr:colOff>
      <xdr:row>38</xdr:row>
      <xdr:rowOff>154940</xdr:rowOff>
    </xdr:to>
    <xdr:cxnSp macro="">
      <xdr:nvCxnSpPr>
        <xdr:cNvPr id="538" name="直線コネクタ 537"/>
        <xdr:cNvCxnSpPr/>
      </xdr:nvCxnSpPr>
      <xdr:spPr>
        <a:xfrm flipV="1">
          <a:off x="12814300" y="66691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9" name="フローチャート: 判断 538"/>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40" name="テキスト ボックス 539"/>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41" name="フローチャート: 判断 540"/>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42" name="テキスト ボックス 541"/>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140564</xdr:rowOff>
    </xdr:from>
    <xdr:to>
      <xdr:col>85</xdr:col>
      <xdr:colOff>177800</xdr:colOff>
      <xdr:row>39</xdr:row>
      <xdr:rowOff>70714</xdr:rowOff>
    </xdr:to>
    <xdr:sp macro="" textlink="">
      <xdr:nvSpPr>
        <xdr:cNvPr id="548" name="楕円 547"/>
        <xdr:cNvSpPr/>
      </xdr:nvSpPr>
      <xdr:spPr>
        <a:xfrm>
          <a:off x="162687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55491</xdr:rowOff>
    </xdr:from>
    <xdr:ext cx="378565" cy="259045"/>
    <xdr:sp macro="" textlink="">
      <xdr:nvSpPr>
        <xdr:cNvPr id="549" name="災害復旧事業費該当値テキスト"/>
        <xdr:cNvSpPr txBox="1"/>
      </xdr:nvSpPr>
      <xdr:spPr>
        <a:xfrm>
          <a:off x="16370300" y="65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101244</xdr:rowOff>
    </xdr:from>
    <xdr:to>
      <xdr:col>81</xdr:col>
      <xdr:colOff>101600</xdr:colOff>
      <xdr:row>39</xdr:row>
      <xdr:rowOff>31394</xdr:rowOff>
    </xdr:to>
    <xdr:sp macro="" textlink="">
      <xdr:nvSpPr>
        <xdr:cNvPr id="550" name="楕円 549"/>
        <xdr:cNvSpPr/>
      </xdr:nvSpPr>
      <xdr:spPr>
        <a:xfrm>
          <a:off x="154305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22521</xdr:rowOff>
    </xdr:from>
    <xdr:ext cx="378565" cy="259045"/>
    <xdr:sp macro="" textlink="">
      <xdr:nvSpPr>
        <xdr:cNvPr id="551" name="テキスト ボックス 550"/>
        <xdr:cNvSpPr txBox="1"/>
      </xdr:nvSpPr>
      <xdr:spPr>
        <a:xfrm>
          <a:off x="15292017" y="6709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158394</xdr:rowOff>
    </xdr:from>
    <xdr:to>
      <xdr:col>76</xdr:col>
      <xdr:colOff>165100</xdr:colOff>
      <xdr:row>39</xdr:row>
      <xdr:rowOff>88544</xdr:rowOff>
    </xdr:to>
    <xdr:sp macro="" textlink="">
      <xdr:nvSpPr>
        <xdr:cNvPr id="552" name="楕円 551"/>
        <xdr:cNvSpPr/>
      </xdr:nvSpPr>
      <xdr:spPr>
        <a:xfrm>
          <a:off x="14541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79671</xdr:rowOff>
    </xdr:from>
    <xdr:ext cx="313932" cy="259045"/>
    <xdr:sp macro="" textlink="">
      <xdr:nvSpPr>
        <xdr:cNvPr id="553" name="テキスト ボックス 552"/>
        <xdr:cNvSpPr txBox="1"/>
      </xdr:nvSpPr>
      <xdr:spPr>
        <a:xfrm>
          <a:off x="14435333" y="6766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103225</xdr:rowOff>
    </xdr:from>
    <xdr:to>
      <xdr:col>72</xdr:col>
      <xdr:colOff>38100</xdr:colOff>
      <xdr:row>39</xdr:row>
      <xdr:rowOff>33375</xdr:rowOff>
    </xdr:to>
    <xdr:sp macro="" textlink="">
      <xdr:nvSpPr>
        <xdr:cNvPr id="554" name="楕円 553"/>
        <xdr:cNvSpPr/>
      </xdr:nvSpPr>
      <xdr:spPr>
        <a:xfrm>
          <a:off x="13652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24502</xdr:rowOff>
    </xdr:from>
    <xdr:ext cx="378565" cy="259045"/>
    <xdr:sp macro="" textlink="">
      <xdr:nvSpPr>
        <xdr:cNvPr id="555" name="テキスト ボックス 554"/>
        <xdr:cNvSpPr txBox="1"/>
      </xdr:nvSpPr>
      <xdr:spPr>
        <a:xfrm>
          <a:off x="13514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104140</xdr:rowOff>
    </xdr:from>
    <xdr:to>
      <xdr:col>67</xdr:col>
      <xdr:colOff>101600</xdr:colOff>
      <xdr:row>39</xdr:row>
      <xdr:rowOff>34290</xdr:rowOff>
    </xdr:to>
    <xdr:sp macro="" textlink="">
      <xdr:nvSpPr>
        <xdr:cNvPr id="556" name="楕円 555"/>
        <xdr:cNvSpPr/>
      </xdr:nvSpPr>
      <xdr:spPr>
        <a:xfrm>
          <a:off x="12763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25417</xdr:rowOff>
    </xdr:from>
    <xdr:ext cx="378565" cy="259045"/>
    <xdr:sp macro="" textlink="">
      <xdr:nvSpPr>
        <xdr:cNvPr id="557" name="テキスト ボックス 556"/>
        <xdr:cNvSpPr txBox="1"/>
      </xdr:nvSpPr>
      <xdr:spPr>
        <a:xfrm>
          <a:off x="1262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31" name="直線コネクタ 630"/>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2"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3" name="直線コネクタ 632"/>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4"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5" name="直線コネクタ 634"/>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50927</xdr:rowOff>
    </xdr:from>
    <xdr:to>
      <xdr:col>85</xdr:col>
      <xdr:colOff>127000</xdr:colOff>
      <xdr:row>71</xdr:row>
      <xdr:rowOff>150520</xdr:rowOff>
    </xdr:to>
    <xdr:cxnSp macro="">
      <xdr:nvCxnSpPr>
        <xdr:cNvPr id="636" name="直線コネクタ 635"/>
        <xdr:cNvCxnSpPr/>
      </xdr:nvCxnSpPr>
      <xdr:spPr>
        <a:xfrm flipV="1">
          <a:off x="15481300" y="12223877"/>
          <a:ext cx="8382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7"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8" name="フローチャート: 判断 637"/>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150520</xdr:rowOff>
    </xdr:from>
    <xdr:to>
      <xdr:col>81</xdr:col>
      <xdr:colOff>50800</xdr:colOff>
      <xdr:row>72</xdr:row>
      <xdr:rowOff>76416</xdr:rowOff>
    </xdr:to>
    <xdr:cxnSp macro="">
      <xdr:nvCxnSpPr>
        <xdr:cNvPr id="639" name="直線コネクタ 638"/>
        <xdr:cNvCxnSpPr/>
      </xdr:nvCxnSpPr>
      <xdr:spPr>
        <a:xfrm flipV="1">
          <a:off x="14592300" y="12323470"/>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40" name="フローチャート: 判断 639"/>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41" name="テキスト ボックス 640"/>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76416</xdr:rowOff>
    </xdr:from>
    <xdr:to>
      <xdr:col>76</xdr:col>
      <xdr:colOff>114300</xdr:colOff>
      <xdr:row>72</xdr:row>
      <xdr:rowOff>76873</xdr:rowOff>
    </xdr:to>
    <xdr:cxnSp macro="">
      <xdr:nvCxnSpPr>
        <xdr:cNvPr id="642" name="直線コネクタ 641"/>
        <xdr:cNvCxnSpPr/>
      </xdr:nvCxnSpPr>
      <xdr:spPr>
        <a:xfrm flipV="1">
          <a:off x="13703300" y="1242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3" name="フローチャート: 判断 642"/>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4" name="テキスト ボックス 643"/>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76873</xdr:rowOff>
    </xdr:from>
    <xdr:to>
      <xdr:col>71</xdr:col>
      <xdr:colOff>177800</xdr:colOff>
      <xdr:row>72</xdr:row>
      <xdr:rowOff>92304</xdr:rowOff>
    </xdr:to>
    <xdr:cxnSp macro="">
      <xdr:nvCxnSpPr>
        <xdr:cNvPr id="645" name="直線コネクタ 644"/>
        <xdr:cNvCxnSpPr/>
      </xdr:nvCxnSpPr>
      <xdr:spPr>
        <a:xfrm flipV="1">
          <a:off x="12814300" y="1242127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6" name="フローチャート: 判断 645"/>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7" name="テキスト ボックス 646"/>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8" name="フローチャート: 判断 647"/>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9" name="テキスト ボックス 648"/>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127</xdr:rowOff>
    </xdr:from>
    <xdr:to>
      <xdr:col>85</xdr:col>
      <xdr:colOff>177800</xdr:colOff>
      <xdr:row>71</xdr:row>
      <xdr:rowOff>101727</xdr:rowOff>
    </xdr:to>
    <xdr:sp macro="" textlink="">
      <xdr:nvSpPr>
        <xdr:cNvPr id="655" name="楕円 654"/>
        <xdr:cNvSpPr/>
      </xdr:nvSpPr>
      <xdr:spPr>
        <a:xfrm>
          <a:off x="16268700" y="121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92981</xdr:rowOff>
    </xdr:from>
    <xdr:ext cx="534377" cy="259045"/>
    <xdr:sp macro="" textlink="">
      <xdr:nvSpPr>
        <xdr:cNvPr id="656" name="公債費該当値テキスト"/>
        <xdr:cNvSpPr txBox="1"/>
      </xdr:nvSpPr>
      <xdr:spPr>
        <a:xfrm>
          <a:off x="16370300" y="12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99720</xdr:rowOff>
    </xdr:from>
    <xdr:to>
      <xdr:col>81</xdr:col>
      <xdr:colOff>101600</xdr:colOff>
      <xdr:row>72</xdr:row>
      <xdr:rowOff>29870</xdr:rowOff>
    </xdr:to>
    <xdr:sp macro="" textlink="">
      <xdr:nvSpPr>
        <xdr:cNvPr id="657" name="楕円 656"/>
        <xdr:cNvSpPr/>
      </xdr:nvSpPr>
      <xdr:spPr>
        <a:xfrm>
          <a:off x="15430500" y="12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46397</xdr:rowOff>
    </xdr:from>
    <xdr:ext cx="534377" cy="259045"/>
    <xdr:sp macro="" textlink="">
      <xdr:nvSpPr>
        <xdr:cNvPr id="658" name="テキスト ボックス 657"/>
        <xdr:cNvSpPr txBox="1"/>
      </xdr:nvSpPr>
      <xdr:spPr>
        <a:xfrm>
          <a:off x="15214111" y="120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25616</xdr:rowOff>
    </xdr:from>
    <xdr:to>
      <xdr:col>76</xdr:col>
      <xdr:colOff>165100</xdr:colOff>
      <xdr:row>72</xdr:row>
      <xdr:rowOff>127216</xdr:rowOff>
    </xdr:to>
    <xdr:sp macro="" textlink="">
      <xdr:nvSpPr>
        <xdr:cNvPr id="659" name="楕円 658"/>
        <xdr:cNvSpPr/>
      </xdr:nvSpPr>
      <xdr:spPr>
        <a:xfrm>
          <a:off x="14541500" y="12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143743</xdr:rowOff>
    </xdr:from>
    <xdr:ext cx="534377" cy="259045"/>
    <xdr:sp macro="" textlink="">
      <xdr:nvSpPr>
        <xdr:cNvPr id="660" name="テキスト ボックス 659"/>
        <xdr:cNvSpPr txBox="1"/>
      </xdr:nvSpPr>
      <xdr:spPr>
        <a:xfrm>
          <a:off x="14325111" y="12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26073</xdr:rowOff>
    </xdr:from>
    <xdr:to>
      <xdr:col>72</xdr:col>
      <xdr:colOff>38100</xdr:colOff>
      <xdr:row>72</xdr:row>
      <xdr:rowOff>127673</xdr:rowOff>
    </xdr:to>
    <xdr:sp macro="" textlink="">
      <xdr:nvSpPr>
        <xdr:cNvPr id="661" name="楕円 660"/>
        <xdr:cNvSpPr/>
      </xdr:nvSpPr>
      <xdr:spPr>
        <a:xfrm>
          <a:off x="13652500" y="123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144200</xdr:rowOff>
    </xdr:from>
    <xdr:ext cx="534377" cy="259045"/>
    <xdr:sp macro="" textlink="">
      <xdr:nvSpPr>
        <xdr:cNvPr id="662" name="テキスト ボックス 661"/>
        <xdr:cNvSpPr txBox="1"/>
      </xdr:nvSpPr>
      <xdr:spPr>
        <a:xfrm>
          <a:off x="13436111" y="121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41504</xdr:rowOff>
    </xdr:from>
    <xdr:to>
      <xdr:col>67</xdr:col>
      <xdr:colOff>101600</xdr:colOff>
      <xdr:row>72</xdr:row>
      <xdr:rowOff>143104</xdr:rowOff>
    </xdr:to>
    <xdr:sp macro="" textlink="">
      <xdr:nvSpPr>
        <xdr:cNvPr id="663" name="楕円 662"/>
        <xdr:cNvSpPr/>
      </xdr:nvSpPr>
      <xdr:spPr>
        <a:xfrm>
          <a:off x="12763500" y="12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159631</xdr:rowOff>
    </xdr:from>
    <xdr:ext cx="534377" cy="259045"/>
    <xdr:sp macro="" textlink="">
      <xdr:nvSpPr>
        <xdr:cNvPr id="664" name="テキスト ボックス 663"/>
        <xdr:cNvSpPr txBox="1"/>
      </xdr:nvSpPr>
      <xdr:spPr>
        <a:xfrm>
          <a:off x="12547111" y="121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6" name="直線コネクタ 685"/>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7"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8" name="直線コネクタ 687"/>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9"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90" name="直線コネクタ 689"/>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132431</xdr:rowOff>
    </xdr:from>
    <xdr:to>
      <xdr:col>85</xdr:col>
      <xdr:colOff>127000</xdr:colOff>
      <xdr:row>97</xdr:row>
      <xdr:rowOff>111719</xdr:rowOff>
    </xdr:to>
    <xdr:cxnSp macro="">
      <xdr:nvCxnSpPr>
        <xdr:cNvPr id="691" name="直線コネクタ 690"/>
        <xdr:cNvCxnSpPr/>
      </xdr:nvCxnSpPr>
      <xdr:spPr>
        <a:xfrm flipV="1">
          <a:off x="15481300" y="16420181"/>
          <a:ext cx="838200" cy="3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135816</xdr:rowOff>
    </xdr:from>
    <xdr:ext cx="469744" cy="259045"/>
    <xdr:sp macro="" textlink="">
      <xdr:nvSpPr>
        <xdr:cNvPr id="692" name="積立金平均値テキスト"/>
        <xdr:cNvSpPr txBox="1"/>
      </xdr:nvSpPr>
      <xdr:spPr>
        <a:xfrm>
          <a:off x="16370300" y="16423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3" name="フローチャート: 判断 692"/>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111719</xdr:rowOff>
    </xdr:from>
    <xdr:to>
      <xdr:col>81</xdr:col>
      <xdr:colOff>50800</xdr:colOff>
      <xdr:row>98</xdr:row>
      <xdr:rowOff>45059</xdr:rowOff>
    </xdr:to>
    <xdr:cxnSp macro="">
      <xdr:nvCxnSpPr>
        <xdr:cNvPr id="694" name="直線コネクタ 693"/>
        <xdr:cNvCxnSpPr/>
      </xdr:nvCxnSpPr>
      <xdr:spPr>
        <a:xfrm flipV="1">
          <a:off x="14592300" y="16742369"/>
          <a:ext cx="889000" cy="1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5" name="フローチャート: 判断 694"/>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6" name="テキスト ボックス 695"/>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17673</xdr:rowOff>
    </xdr:from>
    <xdr:to>
      <xdr:col>76</xdr:col>
      <xdr:colOff>114300</xdr:colOff>
      <xdr:row>98</xdr:row>
      <xdr:rowOff>45059</xdr:rowOff>
    </xdr:to>
    <xdr:cxnSp macro="">
      <xdr:nvCxnSpPr>
        <xdr:cNvPr id="697" name="直線コネクタ 696"/>
        <xdr:cNvCxnSpPr/>
      </xdr:nvCxnSpPr>
      <xdr:spPr>
        <a:xfrm>
          <a:off x="13703300" y="16648323"/>
          <a:ext cx="889000" cy="1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8" name="フローチャート: 判断 697"/>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9" name="テキスト ボックス 698"/>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17673</xdr:rowOff>
    </xdr:from>
    <xdr:to>
      <xdr:col>71</xdr:col>
      <xdr:colOff>177800</xdr:colOff>
      <xdr:row>97</xdr:row>
      <xdr:rowOff>29332</xdr:rowOff>
    </xdr:to>
    <xdr:cxnSp macro="">
      <xdr:nvCxnSpPr>
        <xdr:cNvPr id="700" name="直線コネクタ 699"/>
        <xdr:cNvCxnSpPr/>
      </xdr:nvCxnSpPr>
      <xdr:spPr>
        <a:xfrm flipV="1">
          <a:off x="12814300" y="16648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701" name="フローチャート: 判断 700"/>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2" name="テキスト ボックス 701"/>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3" name="フローチャート: 判断 702"/>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4" name="テキスト ボックス 703"/>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81631</xdr:rowOff>
    </xdr:from>
    <xdr:to>
      <xdr:col>85</xdr:col>
      <xdr:colOff>177800</xdr:colOff>
      <xdr:row>96</xdr:row>
      <xdr:rowOff>11781</xdr:rowOff>
    </xdr:to>
    <xdr:sp macro="" textlink="">
      <xdr:nvSpPr>
        <xdr:cNvPr id="710" name="楕円 709"/>
        <xdr:cNvSpPr/>
      </xdr:nvSpPr>
      <xdr:spPr>
        <a:xfrm>
          <a:off x="16268700" y="16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104508</xdr:rowOff>
    </xdr:from>
    <xdr:ext cx="534377" cy="259045"/>
    <xdr:sp macro="" textlink="">
      <xdr:nvSpPr>
        <xdr:cNvPr id="711" name="積立金該当値テキスト"/>
        <xdr:cNvSpPr txBox="1"/>
      </xdr:nvSpPr>
      <xdr:spPr>
        <a:xfrm>
          <a:off x="16370300" y="162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60919</xdr:rowOff>
    </xdr:from>
    <xdr:to>
      <xdr:col>81</xdr:col>
      <xdr:colOff>101600</xdr:colOff>
      <xdr:row>97</xdr:row>
      <xdr:rowOff>162519</xdr:rowOff>
    </xdr:to>
    <xdr:sp macro="" textlink="">
      <xdr:nvSpPr>
        <xdr:cNvPr id="712" name="楕円 711"/>
        <xdr:cNvSpPr/>
      </xdr:nvSpPr>
      <xdr:spPr>
        <a:xfrm>
          <a:off x="15430500" y="166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153646</xdr:rowOff>
    </xdr:from>
    <xdr:ext cx="469744" cy="259045"/>
    <xdr:sp macro="" textlink="">
      <xdr:nvSpPr>
        <xdr:cNvPr id="713" name="テキスト ボックス 712"/>
        <xdr:cNvSpPr txBox="1"/>
      </xdr:nvSpPr>
      <xdr:spPr>
        <a:xfrm>
          <a:off x="15246428" y="1678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165709</xdr:rowOff>
    </xdr:from>
    <xdr:to>
      <xdr:col>76</xdr:col>
      <xdr:colOff>165100</xdr:colOff>
      <xdr:row>98</xdr:row>
      <xdr:rowOff>95859</xdr:rowOff>
    </xdr:to>
    <xdr:sp macro="" textlink="">
      <xdr:nvSpPr>
        <xdr:cNvPr id="714" name="楕円 713"/>
        <xdr:cNvSpPr/>
      </xdr:nvSpPr>
      <xdr:spPr>
        <a:xfrm>
          <a:off x="14541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86986</xdr:rowOff>
    </xdr:from>
    <xdr:ext cx="469744" cy="259045"/>
    <xdr:sp macro="" textlink="">
      <xdr:nvSpPr>
        <xdr:cNvPr id="715" name="テキスト ボックス 714"/>
        <xdr:cNvSpPr txBox="1"/>
      </xdr:nvSpPr>
      <xdr:spPr>
        <a:xfrm>
          <a:off x="14357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138323</xdr:rowOff>
    </xdr:from>
    <xdr:to>
      <xdr:col>72</xdr:col>
      <xdr:colOff>38100</xdr:colOff>
      <xdr:row>97</xdr:row>
      <xdr:rowOff>68473</xdr:rowOff>
    </xdr:to>
    <xdr:sp macro="" textlink="">
      <xdr:nvSpPr>
        <xdr:cNvPr id="716" name="楕円 715"/>
        <xdr:cNvSpPr/>
      </xdr:nvSpPr>
      <xdr:spPr>
        <a:xfrm>
          <a:off x="13652500" y="1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59600</xdr:rowOff>
    </xdr:from>
    <xdr:ext cx="469744" cy="259045"/>
    <xdr:sp macro="" textlink="">
      <xdr:nvSpPr>
        <xdr:cNvPr id="717" name="テキスト ボックス 716"/>
        <xdr:cNvSpPr txBox="1"/>
      </xdr:nvSpPr>
      <xdr:spPr>
        <a:xfrm>
          <a:off x="13468428" y="1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149982</xdr:rowOff>
    </xdr:from>
    <xdr:to>
      <xdr:col>67</xdr:col>
      <xdr:colOff>101600</xdr:colOff>
      <xdr:row>97</xdr:row>
      <xdr:rowOff>80132</xdr:rowOff>
    </xdr:to>
    <xdr:sp macro="" textlink="">
      <xdr:nvSpPr>
        <xdr:cNvPr id="718" name="楕円 717"/>
        <xdr:cNvSpPr/>
      </xdr:nvSpPr>
      <xdr:spPr>
        <a:xfrm>
          <a:off x="12763500" y="166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71259</xdr:rowOff>
    </xdr:from>
    <xdr:ext cx="469744" cy="259045"/>
    <xdr:sp macro="" textlink="">
      <xdr:nvSpPr>
        <xdr:cNvPr id="719" name="テキスト ボックス 718"/>
        <xdr:cNvSpPr txBox="1"/>
      </xdr:nvSpPr>
      <xdr:spPr>
        <a:xfrm>
          <a:off x="12579428" y="167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3" name="直線コネクタ 742"/>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6"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7" name="直線コネクタ 746"/>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9"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0" name="フローチャート: 判断 749"/>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2" name="フローチャート: 判断 751"/>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3" name="テキスト ボックス 752"/>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5" name="フローチャート: 判断 754"/>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6" name="テキスト ボックス 755"/>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8" name="フローチャート: 判断 757"/>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9" name="テキスト ボックス 758"/>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0" name="フローチャート: 判断 759"/>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1" name="テキスト ボックス 760"/>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97272</xdr:rowOff>
    </xdr:from>
    <xdr:to>
      <xdr:col>116</xdr:col>
      <xdr:colOff>63500</xdr:colOff>
      <xdr:row>57</xdr:row>
      <xdr:rowOff>99055</xdr:rowOff>
    </xdr:to>
    <xdr:cxnSp macro="">
      <xdr:nvCxnSpPr>
        <xdr:cNvPr id="803" name="直線コネクタ 802"/>
        <xdr:cNvCxnSpPr/>
      </xdr:nvCxnSpPr>
      <xdr:spPr>
        <a:xfrm flipV="1">
          <a:off x="21323300" y="986992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4"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99055</xdr:rowOff>
    </xdr:from>
    <xdr:to>
      <xdr:col>111</xdr:col>
      <xdr:colOff>177800</xdr:colOff>
      <xdr:row>57</xdr:row>
      <xdr:rowOff>101158</xdr:rowOff>
    </xdr:to>
    <xdr:cxnSp macro="">
      <xdr:nvCxnSpPr>
        <xdr:cNvPr id="806" name="直線コネクタ 805"/>
        <xdr:cNvCxnSpPr/>
      </xdr:nvCxnSpPr>
      <xdr:spPr>
        <a:xfrm flipV="1">
          <a:off x="20434300" y="987170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8" name="テキスト ボックス 807"/>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101158</xdr:rowOff>
    </xdr:from>
    <xdr:to>
      <xdr:col>107</xdr:col>
      <xdr:colOff>50800</xdr:colOff>
      <xdr:row>57</xdr:row>
      <xdr:rowOff>102850</xdr:rowOff>
    </xdr:to>
    <xdr:cxnSp macro="">
      <xdr:nvCxnSpPr>
        <xdr:cNvPr id="809" name="直線コネクタ 808"/>
        <xdr:cNvCxnSpPr/>
      </xdr:nvCxnSpPr>
      <xdr:spPr>
        <a:xfrm flipV="1">
          <a:off x="19545300" y="987380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11" name="テキスト ボックス 810"/>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82641</xdr:rowOff>
    </xdr:from>
    <xdr:to>
      <xdr:col>102</xdr:col>
      <xdr:colOff>114300</xdr:colOff>
      <xdr:row>57</xdr:row>
      <xdr:rowOff>102850</xdr:rowOff>
    </xdr:to>
    <xdr:cxnSp macro="">
      <xdr:nvCxnSpPr>
        <xdr:cNvPr id="812" name="直線コネクタ 811"/>
        <xdr:cNvCxnSpPr/>
      </xdr:nvCxnSpPr>
      <xdr:spPr>
        <a:xfrm>
          <a:off x="18656300" y="9855291"/>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4" name="テキスト ボックス 813"/>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6" name="テキスト ボックス 815"/>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46472</xdr:rowOff>
    </xdr:from>
    <xdr:to>
      <xdr:col>116</xdr:col>
      <xdr:colOff>114300</xdr:colOff>
      <xdr:row>57</xdr:row>
      <xdr:rowOff>148072</xdr:rowOff>
    </xdr:to>
    <xdr:sp macro="" textlink="">
      <xdr:nvSpPr>
        <xdr:cNvPr id="822" name="楕円 821"/>
        <xdr:cNvSpPr/>
      </xdr:nvSpPr>
      <xdr:spPr>
        <a:xfrm>
          <a:off x="22110700" y="9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24899</xdr:rowOff>
    </xdr:from>
    <xdr:ext cx="469744" cy="259045"/>
    <xdr:sp macro="" textlink="">
      <xdr:nvSpPr>
        <xdr:cNvPr id="823" name="貸付金該当値テキスト"/>
        <xdr:cNvSpPr txBox="1"/>
      </xdr:nvSpPr>
      <xdr:spPr>
        <a:xfrm>
          <a:off x="22212300" y="979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48255</xdr:rowOff>
    </xdr:from>
    <xdr:to>
      <xdr:col>112</xdr:col>
      <xdr:colOff>38100</xdr:colOff>
      <xdr:row>57</xdr:row>
      <xdr:rowOff>149855</xdr:rowOff>
    </xdr:to>
    <xdr:sp macro="" textlink="">
      <xdr:nvSpPr>
        <xdr:cNvPr id="824" name="楕円 823"/>
        <xdr:cNvSpPr/>
      </xdr:nvSpPr>
      <xdr:spPr>
        <a:xfrm>
          <a:off x="21272500" y="98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140982</xdr:rowOff>
    </xdr:from>
    <xdr:ext cx="469744" cy="259045"/>
    <xdr:sp macro="" textlink="">
      <xdr:nvSpPr>
        <xdr:cNvPr id="825" name="テキスト ボックス 824"/>
        <xdr:cNvSpPr txBox="1"/>
      </xdr:nvSpPr>
      <xdr:spPr>
        <a:xfrm>
          <a:off x="21088428" y="991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50358</xdr:rowOff>
    </xdr:from>
    <xdr:to>
      <xdr:col>107</xdr:col>
      <xdr:colOff>101600</xdr:colOff>
      <xdr:row>57</xdr:row>
      <xdr:rowOff>151958</xdr:rowOff>
    </xdr:to>
    <xdr:sp macro="" textlink="">
      <xdr:nvSpPr>
        <xdr:cNvPr id="826" name="楕円 825"/>
        <xdr:cNvSpPr/>
      </xdr:nvSpPr>
      <xdr:spPr>
        <a:xfrm>
          <a:off x="20383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143085</xdr:rowOff>
    </xdr:from>
    <xdr:ext cx="469744" cy="259045"/>
    <xdr:sp macro="" textlink="">
      <xdr:nvSpPr>
        <xdr:cNvPr id="827" name="テキスト ボックス 826"/>
        <xdr:cNvSpPr txBox="1"/>
      </xdr:nvSpPr>
      <xdr:spPr>
        <a:xfrm>
          <a:off x="20199428" y="99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52050</xdr:rowOff>
    </xdr:from>
    <xdr:to>
      <xdr:col>102</xdr:col>
      <xdr:colOff>165100</xdr:colOff>
      <xdr:row>57</xdr:row>
      <xdr:rowOff>153650</xdr:rowOff>
    </xdr:to>
    <xdr:sp macro="" textlink="">
      <xdr:nvSpPr>
        <xdr:cNvPr id="828" name="楕円 827"/>
        <xdr:cNvSpPr/>
      </xdr:nvSpPr>
      <xdr:spPr>
        <a:xfrm>
          <a:off x="19494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144777</xdr:rowOff>
    </xdr:from>
    <xdr:ext cx="469744" cy="259045"/>
    <xdr:sp macro="" textlink="">
      <xdr:nvSpPr>
        <xdr:cNvPr id="829" name="テキスト ボックス 828"/>
        <xdr:cNvSpPr txBox="1"/>
      </xdr:nvSpPr>
      <xdr:spPr>
        <a:xfrm>
          <a:off x="19310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31841</xdr:rowOff>
    </xdr:from>
    <xdr:to>
      <xdr:col>98</xdr:col>
      <xdr:colOff>38100</xdr:colOff>
      <xdr:row>57</xdr:row>
      <xdr:rowOff>133441</xdr:rowOff>
    </xdr:to>
    <xdr:sp macro="" textlink="">
      <xdr:nvSpPr>
        <xdr:cNvPr id="830" name="楕円 829"/>
        <xdr:cNvSpPr/>
      </xdr:nvSpPr>
      <xdr:spPr>
        <a:xfrm>
          <a:off x="18605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124568</xdr:rowOff>
    </xdr:from>
    <xdr:ext cx="469744" cy="259045"/>
    <xdr:sp macro="" textlink="">
      <xdr:nvSpPr>
        <xdr:cNvPr id="831" name="テキスト ボックス 830"/>
        <xdr:cNvSpPr txBox="1"/>
      </xdr:nvSpPr>
      <xdr:spPr>
        <a:xfrm>
          <a:off x="18421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6" name="直線コネクタ 855"/>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7"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8" name="直線コネクタ 857"/>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216</xdr:rowOff>
    </xdr:from>
    <xdr:to>
      <xdr:col>116</xdr:col>
      <xdr:colOff>63500</xdr:colOff>
      <xdr:row>74</xdr:row>
      <xdr:rowOff>3111</xdr:rowOff>
    </xdr:to>
    <xdr:cxnSp macro="">
      <xdr:nvCxnSpPr>
        <xdr:cNvPr id="861" name="直線コネクタ 860"/>
        <xdr:cNvCxnSpPr/>
      </xdr:nvCxnSpPr>
      <xdr:spPr>
        <a:xfrm>
          <a:off x="21323300" y="12687516"/>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2"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3" name="フローチャート: 判断 862"/>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216</xdr:rowOff>
    </xdr:from>
    <xdr:to>
      <xdr:col>111</xdr:col>
      <xdr:colOff>177800</xdr:colOff>
      <xdr:row>74</xdr:row>
      <xdr:rowOff>18542</xdr:rowOff>
    </xdr:to>
    <xdr:cxnSp macro="">
      <xdr:nvCxnSpPr>
        <xdr:cNvPr id="864" name="直線コネクタ 863"/>
        <xdr:cNvCxnSpPr/>
      </xdr:nvCxnSpPr>
      <xdr:spPr>
        <a:xfrm flipV="1">
          <a:off x="20434300" y="126875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5" name="フローチャート: 判断 864"/>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6" name="テキスト ボックス 865"/>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15227</xdr:rowOff>
    </xdr:from>
    <xdr:to>
      <xdr:col>107</xdr:col>
      <xdr:colOff>50800</xdr:colOff>
      <xdr:row>74</xdr:row>
      <xdr:rowOff>18542</xdr:rowOff>
    </xdr:to>
    <xdr:cxnSp macro="">
      <xdr:nvCxnSpPr>
        <xdr:cNvPr id="867" name="直線コネクタ 866"/>
        <xdr:cNvCxnSpPr/>
      </xdr:nvCxnSpPr>
      <xdr:spPr>
        <a:xfrm>
          <a:off x="19545300" y="12702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8" name="フローチャート: 判断 867"/>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9" name="テキスト ボックス 868"/>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161227</xdr:rowOff>
    </xdr:from>
    <xdr:to>
      <xdr:col>102</xdr:col>
      <xdr:colOff>114300</xdr:colOff>
      <xdr:row>74</xdr:row>
      <xdr:rowOff>15227</xdr:rowOff>
    </xdr:to>
    <xdr:cxnSp macro="">
      <xdr:nvCxnSpPr>
        <xdr:cNvPr id="870" name="直線コネクタ 869"/>
        <xdr:cNvCxnSpPr/>
      </xdr:nvCxnSpPr>
      <xdr:spPr>
        <a:xfrm>
          <a:off x="18656300" y="1267707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1" name="フローチャート: 判断 870"/>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116361</xdr:rowOff>
    </xdr:from>
    <xdr:ext cx="534377" cy="259045"/>
    <xdr:sp macro="" textlink="">
      <xdr:nvSpPr>
        <xdr:cNvPr id="872" name="テキスト ボックス 871"/>
        <xdr:cNvSpPr txBox="1"/>
      </xdr:nvSpPr>
      <xdr:spPr>
        <a:xfrm>
          <a:off x="19278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3" name="フローチャート: 判断 872"/>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4" name="テキスト ボックス 873"/>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123761</xdr:rowOff>
    </xdr:from>
    <xdr:to>
      <xdr:col>116</xdr:col>
      <xdr:colOff>114300</xdr:colOff>
      <xdr:row>74</xdr:row>
      <xdr:rowOff>53911</xdr:rowOff>
    </xdr:to>
    <xdr:sp macro="" textlink="">
      <xdr:nvSpPr>
        <xdr:cNvPr id="880" name="楕円 879"/>
        <xdr:cNvSpPr/>
      </xdr:nvSpPr>
      <xdr:spPr>
        <a:xfrm>
          <a:off x="22110700" y="12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146638</xdr:rowOff>
    </xdr:from>
    <xdr:ext cx="534377" cy="259045"/>
    <xdr:sp macro="" textlink="">
      <xdr:nvSpPr>
        <xdr:cNvPr id="881" name="繰出金該当値テキスト"/>
        <xdr:cNvSpPr txBox="1"/>
      </xdr:nvSpPr>
      <xdr:spPr>
        <a:xfrm>
          <a:off x="22212300" y="124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120866</xdr:rowOff>
    </xdr:from>
    <xdr:to>
      <xdr:col>112</xdr:col>
      <xdr:colOff>38100</xdr:colOff>
      <xdr:row>74</xdr:row>
      <xdr:rowOff>51016</xdr:rowOff>
    </xdr:to>
    <xdr:sp macro="" textlink="">
      <xdr:nvSpPr>
        <xdr:cNvPr id="882" name="楕円 881"/>
        <xdr:cNvSpPr/>
      </xdr:nvSpPr>
      <xdr:spPr>
        <a:xfrm>
          <a:off x="21272500" y="126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67543</xdr:rowOff>
    </xdr:from>
    <xdr:ext cx="534377" cy="259045"/>
    <xdr:sp macro="" textlink="">
      <xdr:nvSpPr>
        <xdr:cNvPr id="883" name="テキスト ボックス 882"/>
        <xdr:cNvSpPr txBox="1"/>
      </xdr:nvSpPr>
      <xdr:spPr>
        <a:xfrm>
          <a:off x="21056111" y="124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139192</xdr:rowOff>
    </xdr:from>
    <xdr:to>
      <xdr:col>107</xdr:col>
      <xdr:colOff>101600</xdr:colOff>
      <xdr:row>74</xdr:row>
      <xdr:rowOff>69342</xdr:rowOff>
    </xdr:to>
    <xdr:sp macro="" textlink="">
      <xdr:nvSpPr>
        <xdr:cNvPr id="884" name="楕円 883"/>
        <xdr:cNvSpPr/>
      </xdr:nvSpPr>
      <xdr:spPr>
        <a:xfrm>
          <a:off x="203835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85869</xdr:rowOff>
    </xdr:from>
    <xdr:ext cx="534377" cy="259045"/>
    <xdr:sp macro="" textlink="">
      <xdr:nvSpPr>
        <xdr:cNvPr id="885" name="テキスト ボックス 884"/>
        <xdr:cNvSpPr txBox="1"/>
      </xdr:nvSpPr>
      <xdr:spPr>
        <a:xfrm>
          <a:off x="20167111" y="12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135877</xdr:rowOff>
    </xdr:from>
    <xdr:to>
      <xdr:col>102</xdr:col>
      <xdr:colOff>165100</xdr:colOff>
      <xdr:row>74</xdr:row>
      <xdr:rowOff>66027</xdr:rowOff>
    </xdr:to>
    <xdr:sp macro="" textlink="">
      <xdr:nvSpPr>
        <xdr:cNvPr id="886" name="楕円 885"/>
        <xdr:cNvSpPr/>
      </xdr:nvSpPr>
      <xdr:spPr>
        <a:xfrm>
          <a:off x="19494500" y="126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82554</xdr:rowOff>
    </xdr:from>
    <xdr:ext cx="534377" cy="259045"/>
    <xdr:sp macro="" textlink="">
      <xdr:nvSpPr>
        <xdr:cNvPr id="887" name="テキスト ボックス 886"/>
        <xdr:cNvSpPr txBox="1"/>
      </xdr:nvSpPr>
      <xdr:spPr>
        <a:xfrm>
          <a:off x="19278111" y="124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110427</xdr:rowOff>
    </xdr:from>
    <xdr:to>
      <xdr:col>98</xdr:col>
      <xdr:colOff>38100</xdr:colOff>
      <xdr:row>74</xdr:row>
      <xdr:rowOff>40577</xdr:rowOff>
    </xdr:to>
    <xdr:sp macro="" textlink="">
      <xdr:nvSpPr>
        <xdr:cNvPr id="888" name="楕円 887"/>
        <xdr:cNvSpPr/>
      </xdr:nvSpPr>
      <xdr:spPr>
        <a:xfrm>
          <a:off x="18605500" y="126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57104</xdr:rowOff>
    </xdr:from>
    <xdr:ext cx="534377" cy="259045"/>
    <xdr:sp macro="" textlink="">
      <xdr:nvSpPr>
        <xdr:cNvPr id="889" name="テキスト ボックス 888"/>
        <xdr:cNvSpPr txBox="1"/>
      </xdr:nvSpPr>
      <xdr:spPr>
        <a:xfrm>
          <a:off x="18389111" y="124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義務的経費における人件費は住民一人あたり</a:t>
          </a:r>
          <a:r>
            <a:rPr kumimoji="1" lang="en-US" altLang="ja-JP" sz="1300">
              <a:latin typeface="ＭＳ Ｐゴシック" panose="020B0600070205080204" pitchFamily="50" charset="-128"/>
              <a:ea typeface="ＭＳ Ｐゴシック" panose="020B0600070205080204" pitchFamily="50" charset="-128"/>
            </a:rPr>
            <a:t>58,629</a:t>
          </a:r>
          <a:r>
            <a:rPr kumimoji="1" lang="ja-JP" altLang="en-US" sz="1300">
              <a:latin typeface="ＭＳ Ｐゴシック" panose="020B0600070205080204" pitchFamily="50" charset="-128"/>
              <a:ea typeface="ＭＳ Ｐゴシック" panose="020B0600070205080204" pitchFamily="50" charset="-128"/>
            </a:rPr>
            <a:t>円で類似団体と比較して下回っている。Ｈ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年度と比べ増加した要因として、定年退職者の増が挙げられる。物件費においては、</a:t>
          </a:r>
          <a:r>
            <a:rPr kumimoji="1" lang="en-US" altLang="ja-JP" sz="1300">
              <a:latin typeface="ＭＳ Ｐゴシック" panose="020B0600070205080204" pitchFamily="50" charset="-128"/>
              <a:ea typeface="ＭＳ Ｐゴシック" panose="020B0600070205080204" pitchFamily="50" charset="-128"/>
            </a:rPr>
            <a:t>6,909</a:t>
          </a:r>
          <a:r>
            <a:rPr kumimoji="1" lang="ja-JP" altLang="en-US" sz="1300">
              <a:latin typeface="ＭＳ Ｐゴシック" panose="020B0600070205080204" pitchFamily="50" charset="-128"/>
              <a:ea typeface="ＭＳ Ｐゴシック" panose="020B0600070205080204" pitchFamily="50" charset="-128"/>
            </a:rPr>
            <a:t>円の増加となっており特にふるさと納税業務委託料が前年に比べ、大幅増加となった。委託料の契約内容見直しやふるさと納税業務委託料の手数料部分の見直し等を図っていきたい。普通建設事業費においては、</a:t>
          </a:r>
          <a:r>
            <a:rPr kumimoji="1" lang="en-US" altLang="ja-JP" sz="1300">
              <a:latin typeface="ＭＳ Ｐゴシック" panose="020B0600070205080204" pitchFamily="50" charset="-128"/>
              <a:ea typeface="ＭＳ Ｐゴシック" panose="020B0600070205080204" pitchFamily="50" charset="-128"/>
            </a:rPr>
            <a:t>14,491</a:t>
          </a:r>
          <a:r>
            <a:rPr kumimoji="1" lang="ja-JP" altLang="en-US" sz="1300">
              <a:latin typeface="ＭＳ Ｐゴシック" panose="020B0600070205080204" pitchFamily="50" charset="-128"/>
              <a:ea typeface="ＭＳ Ｐゴシック" panose="020B0600070205080204" pitchFamily="50" charset="-128"/>
            </a:rPr>
            <a:t>円の減となった。主な減少要因として、Ｈ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年度で観音寺中央幼稚園建設事業が完了したことに伴い大幅減となった。また、普通建設事業費（新規整備）では大野原地区の飲料水供給施設が整備されたことに伴い</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円減額となり類似団体の中で最下位となっている。今後は、Ｒ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年度で豊浜小学校改築事業等が控えており、他の事業で必要かどうかの選別化を図り歳出抑制に努めていきたい。公債費においては</a:t>
          </a:r>
          <a:r>
            <a:rPr kumimoji="1" lang="en-US" altLang="ja-JP" sz="1300">
              <a:latin typeface="ＭＳ Ｐゴシック" panose="020B0600070205080204" pitchFamily="50" charset="-128"/>
              <a:ea typeface="ＭＳ Ｐゴシック" panose="020B0600070205080204" pitchFamily="50" charset="-128"/>
            </a:rPr>
            <a:t>2,614</a:t>
          </a:r>
          <a:r>
            <a:rPr kumimoji="1" lang="ja-JP" altLang="en-US" sz="1300">
              <a:latin typeface="ＭＳ Ｐゴシック" panose="020B0600070205080204" pitchFamily="50" charset="-128"/>
              <a:ea typeface="ＭＳ Ｐゴシック" panose="020B0600070205080204" pitchFamily="50" charset="-128"/>
            </a:rPr>
            <a:t>円の増加となっており、主な要因として平成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年度から令和元年度に市民会館建設事業の元金償還が本格化した。これから、令和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公債費がピークを迎えることが想定されるため、発行済みの市債については利率見直しで有利となるような条件交渉、新規発行の市債については交付税措置が高い有利な起債を重点的に借入し、歳出抑制に努めていきたい。扶助費については、</a:t>
          </a:r>
          <a:r>
            <a:rPr kumimoji="1" lang="en-US" altLang="ja-JP" sz="1300">
              <a:latin typeface="ＭＳ Ｐゴシック" panose="020B0600070205080204" pitchFamily="50" charset="-128"/>
              <a:ea typeface="ＭＳ Ｐゴシック" panose="020B0600070205080204" pitchFamily="50" charset="-128"/>
            </a:rPr>
            <a:t>3,605</a:t>
          </a:r>
          <a:r>
            <a:rPr kumimoji="1" lang="ja-JP" altLang="en-US" sz="1300">
              <a:latin typeface="ＭＳ Ｐゴシック" panose="020B0600070205080204" pitchFamily="50" charset="-128"/>
              <a:ea typeface="ＭＳ Ｐゴシック" panose="020B0600070205080204" pitchFamily="50" charset="-128"/>
            </a:rPr>
            <a:t>円の増となっている。増加の主な要因として、法人保育所運営負担金、児童扶養事業において事業費が増えた。今後、市単独事業については見直し、取捨選択を図る必要がある。積立金においては、前年度から</a:t>
          </a:r>
          <a:r>
            <a:rPr kumimoji="1" lang="en-US" altLang="ja-JP" sz="1300">
              <a:latin typeface="ＭＳ Ｐゴシック" panose="020B0600070205080204" pitchFamily="50" charset="-128"/>
              <a:ea typeface="ＭＳ Ｐゴシック" panose="020B0600070205080204" pitchFamily="50" charset="-128"/>
            </a:rPr>
            <a:t>7,047</a:t>
          </a:r>
          <a:r>
            <a:rPr kumimoji="1" lang="ja-JP" altLang="en-US" sz="1300">
              <a:latin typeface="ＭＳ Ｐゴシック" panose="020B0600070205080204" pitchFamily="50" charset="-128"/>
              <a:ea typeface="ＭＳ Ｐゴシック" panose="020B0600070205080204" pitchFamily="50" charset="-128"/>
            </a:rPr>
            <a:t>円増となった。理由として、物件費と連動するがふるさと納税の寄附額が大幅に上昇したことに伴い積立金が増加した。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59,959
59,011
117.84
26,788,938
25,969,769
741,088
15,709,707
35,904,113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45974</xdr:rowOff>
    </xdr:to>
    <xdr:cxnSp macro="">
      <xdr:nvCxnSpPr>
        <xdr:cNvPr id="61" name="直線コネクタ 60"/>
        <xdr:cNvCxnSpPr/>
      </xdr:nvCxnSpPr>
      <xdr:spPr>
        <a:xfrm>
          <a:off x="3797300" y="570001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42164</xdr:rowOff>
    </xdr:from>
    <xdr:to>
      <xdr:col>19</xdr:col>
      <xdr:colOff>177800</xdr:colOff>
      <xdr:row>33</xdr:row>
      <xdr:rowOff>58928</xdr:rowOff>
    </xdr:to>
    <xdr:cxnSp macro="">
      <xdr:nvCxnSpPr>
        <xdr:cNvPr id="64" name="直線コネクタ 63"/>
        <xdr:cNvCxnSpPr/>
      </xdr:nvCxnSpPr>
      <xdr:spPr>
        <a:xfrm flipV="1">
          <a:off x="2908300" y="570001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58928</xdr:rowOff>
    </xdr:from>
    <xdr:to>
      <xdr:col>15</xdr:col>
      <xdr:colOff>50800</xdr:colOff>
      <xdr:row>33</xdr:row>
      <xdr:rowOff>70358</xdr:rowOff>
    </xdr:to>
    <xdr:cxnSp macro="">
      <xdr:nvCxnSpPr>
        <xdr:cNvPr id="67" name="直線コネクタ 66"/>
        <xdr:cNvCxnSpPr/>
      </xdr:nvCxnSpPr>
      <xdr:spPr>
        <a:xfrm flipV="1">
          <a:off x="2019300" y="5716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117602</xdr:rowOff>
    </xdr:from>
    <xdr:to>
      <xdr:col>10</xdr:col>
      <xdr:colOff>114300</xdr:colOff>
      <xdr:row>33</xdr:row>
      <xdr:rowOff>70358</xdr:rowOff>
    </xdr:to>
    <xdr:cxnSp macro="">
      <xdr:nvCxnSpPr>
        <xdr:cNvPr id="70" name="直線コネクタ 69"/>
        <xdr:cNvCxnSpPr/>
      </xdr:nvCxnSpPr>
      <xdr:spPr>
        <a:xfrm>
          <a:off x="1130300" y="5432552"/>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166624</xdr:rowOff>
    </xdr:from>
    <xdr:to>
      <xdr:col>24</xdr:col>
      <xdr:colOff>114300</xdr:colOff>
      <xdr:row>33</xdr:row>
      <xdr:rowOff>96774</xdr:rowOff>
    </xdr:to>
    <xdr:sp macro="" textlink="">
      <xdr:nvSpPr>
        <xdr:cNvPr id="80" name="楕円 79"/>
        <xdr:cNvSpPr/>
      </xdr:nvSpPr>
      <xdr:spPr>
        <a:xfrm>
          <a:off x="45847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18051</xdr:rowOff>
    </xdr:from>
    <xdr:ext cx="469744" cy="259045"/>
    <xdr:sp macro="" textlink="">
      <xdr:nvSpPr>
        <xdr:cNvPr id="81" name="議会費該当値テキスト"/>
        <xdr:cNvSpPr txBox="1"/>
      </xdr:nvSpPr>
      <xdr:spPr>
        <a:xfrm>
          <a:off x="4686300" y="55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162814</xdr:rowOff>
    </xdr:from>
    <xdr:to>
      <xdr:col>20</xdr:col>
      <xdr:colOff>38100</xdr:colOff>
      <xdr:row>33</xdr:row>
      <xdr:rowOff>92964</xdr:rowOff>
    </xdr:to>
    <xdr:sp macro="" textlink="">
      <xdr:nvSpPr>
        <xdr:cNvPr id="82" name="楕円 81"/>
        <xdr:cNvSpPr/>
      </xdr:nvSpPr>
      <xdr:spPr>
        <a:xfrm>
          <a:off x="3746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109491</xdr:rowOff>
    </xdr:from>
    <xdr:ext cx="469744" cy="259045"/>
    <xdr:sp macro="" textlink="">
      <xdr:nvSpPr>
        <xdr:cNvPr id="83" name="テキスト ボックス 82"/>
        <xdr:cNvSpPr txBox="1"/>
      </xdr:nvSpPr>
      <xdr:spPr>
        <a:xfrm>
          <a:off x="3562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xdr:rowOff>
    </xdr:from>
    <xdr:to>
      <xdr:col>15</xdr:col>
      <xdr:colOff>101600</xdr:colOff>
      <xdr:row>33</xdr:row>
      <xdr:rowOff>109728</xdr:rowOff>
    </xdr:to>
    <xdr:sp macro="" textlink="">
      <xdr:nvSpPr>
        <xdr:cNvPr id="84" name="楕円 83"/>
        <xdr:cNvSpPr/>
      </xdr:nvSpPr>
      <xdr:spPr>
        <a:xfrm>
          <a:off x="2857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126255</xdr:rowOff>
    </xdr:from>
    <xdr:ext cx="469744" cy="259045"/>
    <xdr:sp macro="" textlink="">
      <xdr:nvSpPr>
        <xdr:cNvPr id="85" name="テキスト ボックス 84"/>
        <xdr:cNvSpPr txBox="1"/>
      </xdr:nvSpPr>
      <xdr:spPr>
        <a:xfrm>
          <a:off x="2673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19558</xdr:rowOff>
    </xdr:from>
    <xdr:to>
      <xdr:col>10</xdr:col>
      <xdr:colOff>165100</xdr:colOff>
      <xdr:row>33</xdr:row>
      <xdr:rowOff>121158</xdr:rowOff>
    </xdr:to>
    <xdr:sp macro="" textlink="">
      <xdr:nvSpPr>
        <xdr:cNvPr id="86" name="楕円 85"/>
        <xdr:cNvSpPr/>
      </xdr:nvSpPr>
      <xdr:spPr>
        <a:xfrm>
          <a:off x="1968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137685</xdr:rowOff>
    </xdr:from>
    <xdr:ext cx="469744" cy="259045"/>
    <xdr:sp macro="" textlink="">
      <xdr:nvSpPr>
        <xdr:cNvPr id="87" name="テキスト ボックス 86"/>
        <xdr:cNvSpPr txBox="1"/>
      </xdr:nvSpPr>
      <xdr:spPr>
        <a:xfrm>
          <a:off x="1784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66802</xdr:rowOff>
    </xdr:from>
    <xdr:to>
      <xdr:col>6</xdr:col>
      <xdr:colOff>38100</xdr:colOff>
      <xdr:row>31</xdr:row>
      <xdr:rowOff>168402</xdr:rowOff>
    </xdr:to>
    <xdr:sp macro="" textlink="">
      <xdr:nvSpPr>
        <xdr:cNvPr id="88" name="楕円 87"/>
        <xdr:cNvSpPr/>
      </xdr:nvSpPr>
      <xdr:spPr>
        <a:xfrm>
          <a:off x="1079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13479</xdr:rowOff>
    </xdr:from>
    <xdr:ext cx="469744" cy="259045"/>
    <xdr:sp macro="" textlink="">
      <xdr:nvSpPr>
        <xdr:cNvPr id="89" name="テキスト ボックス 88"/>
        <xdr:cNvSpPr txBox="1"/>
      </xdr:nvSpPr>
      <xdr:spPr>
        <a:xfrm>
          <a:off x="895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123927</xdr:rowOff>
    </xdr:from>
    <xdr:to>
      <xdr:col>24</xdr:col>
      <xdr:colOff>62865</xdr:colOff>
      <xdr:row>59</xdr:row>
      <xdr:rowOff>18714</xdr:rowOff>
    </xdr:to>
    <xdr:cxnSp macro="">
      <xdr:nvCxnSpPr>
        <xdr:cNvPr id="114" name="直線コネクタ 113"/>
        <xdr:cNvCxnSpPr/>
      </xdr:nvCxnSpPr>
      <xdr:spPr>
        <a:xfrm flipV="1">
          <a:off x="4633595" y="9039327"/>
          <a:ext cx="1270" cy="109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22541</xdr:rowOff>
    </xdr:from>
    <xdr:ext cx="534377" cy="259045"/>
    <xdr:sp macro="" textlink="">
      <xdr:nvSpPr>
        <xdr:cNvPr id="115" name="総務費最小値テキスト"/>
        <xdr:cNvSpPr txBox="1"/>
      </xdr:nvSpPr>
      <xdr:spPr>
        <a:xfrm>
          <a:off x="4686300"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18714</xdr:rowOff>
    </xdr:from>
    <xdr:to>
      <xdr:col>24</xdr:col>
      <xdr:colOff>152400</xdr:colOff>
      <xdr:row>59</xdr:row>
      <xdr:rowOff>18714</xdr:rowOff>
    </xdr:to>
    <xdr:cxnSp macro="">
      <xdr:nvCxnSpPr>
        <xdr:cNvPr id="116" name="直線コネクタ 115"/>
        <xdr:cNvCxnSpPr/>
      </xdr:nvCxnSpPr>
      <xdr:spPr>
        <a:xfrm>
          <a:off x="4546600" y="1013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70604</xdr:rowOff>
    </xdr:from>
    <xdr:ext cx="534377" cy="259045"/>
    <xdr:sp macro="" textlink="">
      <xdr:nvSpPr>
        <xdr:cNvPr id="117" name="総務費最大値テキスト"/>
        <xdr:cNvSpPr txBox="1"/>
      </xdr:nvSpPr>
      <xdr:spPr>
        <a:xfrm>
          <a:off x="4686300" y="88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123927</xdr:rowOff>
    </xdr:from>
    <xdr:to>
      <xdr:col>24</xdr:col>
      <xdr:colOff>152400</xdr:colOff>
      <xdr:row>52</xdr:row>
      <xdr:rowOff>123927</xdr:rowOff>
    </xdr:to>
    <xdr:cxnSp macro="">
      <xdr:nvCxnSpPr>
        <xdr:cNvPr id="118" name="直線コネクタ 117"/>
        <xdr:cNvCxnSpPr/>
      </xdr:nvCxnSpPr>
      <xdr:spPr>
        <a:xfrm>
          <a:off x="4546600" y="903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103829</xdr:rowOff>
    </xdr:from>
    <xdr:to>
      <xdr:col>24</xdr:col>
      <xdr:colOff>63500</xdr:colOff>
      <xdr:row>58</xdr:row>
      <xdr:rowOff>162675</xdr:rowOff>
    </xdr:to>
    <xdr:cxnSp macro="">
      <xdr:nvCxnSpPr>
        <xdr:cNvPr id="119" name="直線コネクタ 118"/>
        <xdr:cNvCxnSpPr/>
      </xdr:nvCxnSpPr>
      <xdr:spPr>
        <a:xfrm flipV="1">
          <a:off x="3797300" y="9876479"/>
          <a:ext cx="838200" cy="2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25042</xdr:rowOff>
    </xdr:from>
    <xdr:ext cx="534377" cy="259045"/>
    <xdr:sp macro="" textlink="">
      <xdr:nvSpPr>
        <xdr:cNvPr id="120" name="総務費平均値テキスト"/>
        <xdr:cNvSpPr txBox="1"/>
      </xdr:nvSpPr>
      <xdr:spPr>
        <a:xfrm>
          <a:off x="4686300" y="9454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2165</xdr:rowOff>
    </xdr:from>
    <xdr:to>
      <xdr:col>24</xdr:col>
      <xdr:colOff>114300</xdr:colOff>
      <xdr:row>56</xdr:row>
      <xdr:rowOff>103765</xdr:rowOff>
    </xdr:to>
    <xdr:sp macro="" textlink="">
      <xdr:nvSpPr>
        <xdr:cNvPr id="121" name="フローチャート: 判断 120"/>
        <xdr:cNvSpPr/>
      </xdr:nvSpPr>
      <xdr:spPr>
        <a:xfrm>
          <a:off x="4584700" y="9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152997</xdr:rowOff>
    </xdr:from>
    <xdr:to>
      <xdr:col>19</xdr:col>
      <xdr:colOff>177800</xdr:colOff>
      <xdr:row>58</xdr:row>
      <xdr:rowOff>162675</xdr:rowOff>
    </xdr:to>
    <xdr:cxnSp macro="">
      <xdr:nvCxnSpPr>
        <xdr:cNvPr id="122" name="直線コネクタ 121"/>
        <xdr:cNvCxnSpPr/>
      </xdr:nvCxnSpPr>
      <xdr:spPr>
        <a:xfrm>
          <a:off x="2908300" y="1009709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141230</xdr:rowOff>
    </xdr:from>
    <xdr:to>
      <xdr:col>20</xdr:col>
      <xdr:colOff>38100</xdr:colOff>
      <xdr:row>57</xdr:row>
      <xdr:rowOff>71380</xdr:rowOff>
    </xdr:to>
    <xdr:sp macro="" textlink="">
      <xdr:nvSpPr>
        <xdr:cNvPr id="123" name="フローチャート: 判断 122"/>
        <xdr:cNvSpPr/>
      </xdr:nvSpPr>
      <xdr:spPr>
        <a:xfrm>
          <a:off x="3746500" y="9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87907</xdr:rowOff>
    </xdr:from>
    <xdr:ext cx="534377" cy="259045"/>
    <xdr:sp macro="" textlink="">
      <xdr:nvSpPr>
        <xdr:cNvPr id="124" name="テキスト ボックス 123"/>
        <xdr:cNvSpPr txBox="1"/>
      </xdr:nvSpPr>
      <xdr:spPr>
        <a:xfrm>
          <a:off x="3530111" y="95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9627</xdr:rowOff>
    </xdr:from>
    <xdr:to>
      <xdr:col>15</xdr:col>
      <xdr:colOff>50800</xdr:colOff>
      <xdr:row>58</xdr:row>
      <xdr:rowOff>152997</xdr:rowOff>
    </xdr:to>
    <xdr:cxnSp macro="">
      <xdr:nvCxnSpPr>
        <xdr:cNvPr id="125" name="直線コネクタ 124"/>
        <xdr:cNvCxnSpPr/>
      </xdr:nvCxnSpPr>
      <xdr:spPr>
        <a:xfrm>
          <a:off x="2019300" y="8582127"/>
          <a:ext cx="889000" cy="15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105969</xdr:rowOff>
    </xdr:from>
    <xdr:to>
      <xdr:col>15</xdr:col>
      <xdr:colOff>101600</xdr:colOff>
      <xdr:row>57</xdr:row>
      <xdr:rowOff>36119</xdr:rowOff>
    </xdr:to>
    <xdr:sp macro="" textlink="">
      <xdr:nvSpPr>
        <xdr:cNvPr id="126" name="フローチャート: 判断 125"/>
        <xdr:cNvSpPr/>
      </xdr:nvSpPr>
      <xdr:spPr>
        <a:xfrm>
          <a:off x="2857500" y="97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52646</xdr:rowOff>
    </xdr:from>
    <xdr:ext cx="534377" cy="259045"/>
    <xdr:sp macro="" textlink="">
      <xdr:nvSpPr>
        <xdr:cNvPr id="127" name="テキスト ボックス 126"/>
        <xdr:cNvSpPr txBox="1"/>
      </xdr:nvSpPr>
      <xdr:spPr>
        <a:xfrm>
          <a:off x="2641111" y="94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9627</xdr:rowOff>
    </xdr:from>
    <xdr:to>
      <xdr:col>10</xdr:col>
      <xdr:colOff>114300</xdr:colOff>
      <xdr:row>55</xdr:row>
      <xdr:rowOff>75654</xdr:rowOff>
    </xdr:to>
    <xdr:cxnSp macro="">
      <xdr:nvCxnSpPr>
        <xdr:cNvPr id="128" name="直線コネクタ 127"/>
        <xdr:cNvCxnSpPr/>
      </xdr:nvCxnSpPr>
      <xdr:spPr>
        <a:xfrm flipV="1">
          <a:off x="1130300" y="8582127"/>
          <a:ext cx="889000" cy="9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97739</xdr:rowOff>
    </xdr:from>
    <xdr:to>
      <xdr:col>10</xdr:col>
      <xdr:colOff>165100</xdr:colOff>
      <xdr:row>56</xdr:row>
      <xdr:rowOff>27889</xdr:rowOff>
    </xdr:to>
    <xdr:sp macro="" textlink="">
      <xdr:nvSpPr>
        <xdr:cNvPr id="129" name="フローチャート: 判断 128"/>
        <xdr:cNvSpPr/>
      </xdr:nvSpPr>
      <xdr:spPr>
        <a:xfrm>
          <a:off x="19685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19016</xdr:rowOff>
    </xdr:from>
    <xdr:ext cx="534377" cy="259045"/>
    <xdr:sp macro="" textlink="">
      <xdr:nvSpPr>
        <xdr:cNvPr id="130" name="テキスト ボックス 129"/>
        <xdr:cNvSpPr txBox="1"/>
      </xdr:nvSpPr>
      <xdr:spPr>
        <a:xfrm>
          <a:off x="1752111" y="96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83242</xdr:rowOff>
    </xdr:from>
    <xdr:to>
      <xdr:col>6</xdr:col>
      <xdr:colOff>38100</xdr:colOff>
      <xdr:row>56</xdr:row>
      <xdr:rowOff>13392</xdr:rowOff>
    </xdr:to>
    <xdr:sp macro="" textlink="">
      <xdr:nvSpPr>
        <xdr:cNvPr id="131" name="フローチャート: 判断 130"/>
        <xdr:cNvSpPr/>
      </xdr:nvSpPr>
      <xdr:spPr>
        <a:xfrm>
          <a:off x="1079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4519</xdr:rowOff>
    </xdr:from>
    <xdr:ext cx="534377" cy="259045"/>
    <xdr:sp macro="" textlink="">
      <xdr:nvSpPr>
        <xdr:cNvPr id="132" name="テキスト ボックス 131"/>
        <xdr:cNvSpPr txBox="1"/>
      </xdr:nvSpPr>
      <xdr:spPr>
        <a:xfrm>
          <a:off x="863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53029</xdr:rowOff>
    </xdr:from>
    <xdr:to>
      <xdr:col>24</xdr:col>
      <xdr:colOff>114300</xdr:colOff>
      <xdr:row>57</xdr:row>
      <xdr:rowOff>154629</xdr:rowOff>
    </xdr:to>
    <xdr:sp macro="" textlink="">
      <xdr:nvSpPr>
        <xdr:cNvPr id="138" name="楕円 137"/>
        <xdr:cNvSpPr/>
      </xdr:nvSpPr>
      <xdr:spPr>
        <a:xfrm>
          <a:off x="4584700" y="9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31456</xdr:rowOff>
    </xdr:from>
    <xdr:ext cx="534377" cy="259045"/>
    <xdr:sp macro="" textlink="">
      <xdr:nvSpPr>
        <xdr:cNvPr id="139" name="総務費該当値テキスト"/>
        <xdr:cNvSpPr txBox="1"/>
      </xdr:nvSpPr>
      <xdr:spPr>
        <a:xfrm>
          <a:off x="4686300" y="9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111875</xdr:rowOff>
    </xdr:from>
    <xdr:to>
      <xdr:col>20</xdr:col>
      <xdr:colOff>38100</xdr:colOff>
      <xdr:row>59</xdr:row>
      <xdr:rowOff>42025</xdr:rowOff>
    </xdr:to>
    <xdr:sp macro="" textlink="">
      <xdr:nvSpPr>
        <xdr:cNvPr id="140" name="楕円 139"/>
        <xdr:cNvSpPr/>
      </xdr:nvSpPr>
      <xdr:spPr>
        <a:xfrm>
          <a:off x="3746500" y="10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33152</xdr:rowOff>
    </xdr:from>
    <xdr:ext cx="534377" cy="259045"/>
    <xdr:sp macro="" textlink="">
      <xdr:nvSpPr>
        <xdr:cNvPr id="141" name="テキスト ボックス 140"/>
        <xdr:cNvSpPr txBox="1"/>
      </xdr:nvSpPr>
      <xdr:spPr>
        <a:xfrm>
          <a:off x="3530111" y="101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102197</xdr:rowOff>
    </xdr:from>
    <xdr:to>
      <xdr:col>15</xdr:col>
      <xdr:colOff>101600</xdr:colOff>
      <xdr:row>59</xdr:row>
      <xdr:rowOff>32347</xdr:rowOff>
    </xdr:to>
    <xdr:sp macro="" textlink="">
      <xdr:nvSpPr>
        <xdr:cNvPr id="142" name="楕円 141"/>
        <xdr:cNvSpPr/>
      </xdr:nvSpPr>
      <xdr:spPr>
        <a:xfrm>
          <a:off x="2857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23474</xdr:rowOff>
    </xdr:from>
    <xdr:ext cx="534377" cy="259045"/>
    <xdr:sp macro="" textlink="">
      <xdr:nvSpPr>
        <xdr:cNvPr id="143" name="テキスト ボックス 142"/>
        <xdr:cNvSpPr txBox="1"/>
      </xdr:nvSpPr>
      <xdr:spPr>
        <a:xfrm>
          <a:off x="2641111" y="101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130277</xdr:rowOff>
    </xdr:from>
    <xdr:to>
      <xdr:col>10</xdr:col>
      <xdr:colOff>165100</xdr:colOff>
      <xdr:row>50</xdr:row>
      <xdr:rowOff>60427</xdr:rowOff>
    </xdr:to>
    <xdr:sp macro="" textlink="">
      <xdr:nvSpPr>
        <xdr:cNvPr id="144" name="楕円 143"/>
        <xdr:cNvSpPr/>
      </xdr:nvSpPr>
      <xdr:spPr>
        <a:xfrm>
          <a:off x="1968500" y="8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76954</xdr:rowOff>
    </xdr:from>
    <xdr:ext cx="599010" cy="259045"/>
    <xdr:sp macro="" textlink="">
      <xdr:nvSpPr>
        <xdr:cNvPr id="145" name="テキスト ボックス 144"/>
        <xdr:cNvSpPr txBox="1"/>
      </xdr:nvSpPr>
      <xdr:spPr>
        <a:xfrm>
          <a:off x="1719795" y="83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24854</xdr:rowOff>
    </xdr:from>
    <xdr:to>
      <xdr:col>6</xdr:col>
      <xdr:colOff>38100</xdr:colOff>
      <xdr:row>55</xdr:row>
      <xdr:rowOff>126454</xdr:rowOff>
    </xdr:to>
    <xdr:sp macro="" textlink="">
      <xdr:nvSpPr>
        <xdr:cNvPr id="146" name="楕円 145"/>
        <xdr:cNvSpPr/>
      </xdr:nvSpPr>
      <xdr:spPr>
        <a:xfrm>
          <a:off x="1079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142981</xdr:rowOff>
    </xdr:from>
    <xdr:ext cx="534377" cy="259045"/>
    <xdr:sp macro="" textlink="">
      <xdr:nvSpPr>
        <xdr:cNvPr id="147" name="テキスト ボックス 146"/>
        <xdr:cNvSpPr txBox="1"/>
      </xdr:nvSpPr>
      <xdr:spPr>
        <a:xfrm>
          <a:off x="863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70" name="直線コネクタ 169"/>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71"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2" name="直線コネクタ 171"/>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3"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4" name="直線コネクタ 173"/>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63462</xdr:rowOff>
    </xdr:from>
    <xdr:to>
      <xdr:col>24</xdr:col>
      <xdr:colOff>63500</xdr:colOff>
      <xdr:row>76</xdr:row>
      <xdr:rowOff>18976</xdr:rowOff>
    </xdr:to>
    <xdr:cxnSp macro="">
      <xdr:nvCxnSpPr>
        <xdr:cNvPr id="175" name="直線コネクタ 174"/>
        <xdr:cNvCxnSpPr/>
      </xdr:nvCxnSpPr>
      <xdr:spPr>
        <a:xfrm flipV="1">
          <a:off x="3797300" y="12750762"/>
          <a:ext cx="838200" cy="2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6"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7" name="フローチャート: 判断 176"/>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8872</xdr:rowOff>
    </xdr:from>
    <xdr:to>
      <xdr:col>19</xdr:col>
      <xdr:colOff>177800</xdr:colOff>
      <xdr:row>76</xdr:row>
      <xdr:rowOff>18976</xdr:rowOff>
    </xdr:to>
    <xdr:cxnSp macro="">
      <xdr:nvCxnSpPr>
        <xdr:cNvPr id="178" name="直線コネクタ 177"/>
        <xdr:cNvCxnSpPr/>
      </xdr:nvCxnSpPr>
      <xdr:spPr>
        <a:xfrm>
          <a:off x="2908300" y="1303907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9" name="フローチャート: 判断 178"/>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80" name="テキスト ボックス 179"/>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8872</xdr:rowOff>
    </xdr:from>
    <xdr:to>
      <xdr:col>15</xdr:col>
      <xdr:colOff>50800</xdr:colOff>
      <xdr:row>76</xdr:row>
      <xdr:rowOff>50797</xdr:rowOff>
    </xdr:to>
    <xdr:cxnSp macro="">
      <xdr:nvCxnSpPr>
        <xdr:cNvPr id="181" name="直線コネクタ 180"/>
        <xdr:cNvCxnSpPr/>
      </xdr:nvCxnSpPr>
      <xdr:spPr>
        <a:xfrm flipV="1">
          <a:off x="2019300" y="1303907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2" name="フローチャート: 判断 181"/>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3" name="テキスト ボックス 182"/>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50797</xdr:rowOff>
    </xdr:from>
    <xdr:to>
      <xdr:col>10</xdr:col>
      <xdr:colOff>114300</xdr:colOff>
      <xdr:row>76</xdr:row>
      <xdr:rowOff>96861</xdr:rowOff>
    </xdr:to>
    <xdr:cxnSp macro="">
      <xdr:nvCxnSpPr>
        <xdr:cNvPr id="184" name="直線コネクタ 183"/>
        <xdr:cNvCxnSpPr/>
      </xdr:nvCxnSpPr>
      <xdr:spPr>
        <a:xfrm flipV="1">
          <a:off x="1130300" y="13080997"/>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5" name="フローチャート: 判断 184"/>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6" name="テキスト ボックス 185"/>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7" name="フローチャート: 判断 186"/>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8" name="テキスト ボックス 187"/>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12662</xdr:rowOff>
    </xdr:from>
    <xdr:to>
      <xdr:col>24</xdr:col>
      <xdr:colOff>114300</xdr:colOff>
      <xdr:row>74</xdr:row>
      <xdr:rowOff>114262</xdr:rowOff>
    </xdr:to>
    <xdr:sp macro="" textlink="">
      <xdr:nvSpPr>
        <xdr:cNvPr id="194" name="楕円 193"/>
        <xdr:cNvSpPr/>
      </xdr:nvSpPr>
      <xdr:spPr>
        <a:xfrm>
          <a:off x="4584700" y="12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35539</xdr:rowOff>
    </xdr:from>
    <xdr:ext cx="599010" cy="259045"/>
    <xdr:sp macro="" textlink="">
      <xdr:nvSpPr>
        <xdr:cNvPr id="195" name="民生費該当値テキスト"/>
        <xdr:cNvSpPr txBox="1"/>
      </xdr:nvSpPr>
      <xdr:spPr>
        <a:xfrm>
          <a:off x="4686300" y="125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139626</xdr:rowOff>
    </xdr:from>
    <xdr:to>
      <xdr:col>20</xdr:col>
      <xdr:colOff>38100</xdr:colOff>
      <xdr:row>76</xdr:row>
      <xdr:rowOff>69776</xdr:rowOff>
    </xdr:to>
    <xdr:sp macro="" textlink="">
      <xdr:nvSpPr>
        <xdr:cNvPr id="196" name="楕円 195"/>
        <xdr:cNvSpPr/>
      </xdr:nvSpPr>
      <xdr:spPr>
        <a:xfrm>
          <a:off x="3746500" y="129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60903</xdr:rowOff>
    </xdr:from>
    <xdr:ext cx="599010" cy="259045"/>
    <xdr:sp macro="" textlink="">
      <xdr:nvSpPr>
        <xdr:cNvPr id="197" name="テキスト ボックス 196"/>
        <xdr:cNvSpPr txBox="1"/>
      </xdr:nvSpPr>
      <xdr:spPr>
        <a:xfrm>
          <a:off x="3497795" y="130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129522</xdr:rowOff>
    </xdr:from>
    <xdr:to>
      <xdr:col>15</xdr:col>
      <xdr:colOff>101600</xdr:colOff>
      <xdr:row>76</xdr:row>
      <xdr:rowOff>59672</xdr:rowOff>
    </xdr:to>
    <xdr:sp macro="" textlink="">
      <xdr:nvSpPr>
        <xdr:cNvPr id="198" name="楕円 197"/>
        <xdr:cNvSpPr/>
      </xdr:nvSpPr>
      <xdr:spPr>
        <a:xfrm>
          <a:off x="2857500" y="12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50799</xdr:rowOff>
    </xdr:from>
    <xdr:ext cx="599010" cy="259045"/>
    <xdr:sp macro="" textlink="">
      <xdr:nvSpPr>
        <xdr:cNvPr id="199" name="テキスト ボックス 198"/>
        <xdr:cNvSpPr txBox="1"/>
      </xdr:nvSpPr>
      <xdr:spPr>
        <a:xfrm>
          <a:off x="2608795" y="130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171447</xdr:rowOff>
    </xdr:from>
    <xdr:to>
      <xdr:col>10</xdr:col>
      <xdr:colOff>165100</xdr:colOff>
      <xdr:row>76</xdr:row>
      <xdr:rowOff>101597</xdr:rowOff>
    </xdr:to>
    <xdr:sp macro="" textlink="">
      <xdr:nvSpPr>
        <xdr:cNvPr id="200" name="楕円 199"/>
        <xdr:cNvSpPr/>
      </xdr:nvSpPr>
      <xdr:spPr>
        <a:xfrm>
          <a:off x="1968500" y="130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92724</xdr:rowOff>
    </xdr:from>
    <xdr:ext cx="599010" cy="259045"/>
    <xdr:sp macro="" textlink="">
      <xdr:nvSpPr>
        <xdr:cNvPr id="201" name="テキスト ボックス 200"/>
        <xdr:cNvSpPr txBox="1"/>
      </xdr:nvSpPr>
      <xdr:spPr>
        <a:xfrm>
          <a:off x="1719795" y="131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46061</xdr:rowOff>
    </xdr:from>
    <xdr:to>
      <xdr:col>6</xdr:col>
      <xdr:colOff>38100</xdr:colOff>
      <xdr:row>76</xdr:row>
      <xdr:rowOff>147661</xdr:rowOff>
    </xdr:to>
    <xdr:sp macro="" textlink="">
      <xdr:nvSpPr>
        <xdr:cNvPr id="202" name="楕円 201"/>
        <xdr:cNvSpPr/>
      </xdr:nvSpPr>
      <xdr:spPr>
        <a:xfrm>
          <a:off x="1079500" y="13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138788</xdr:rowOff>
    </xdr:from>
    <xdr:ext cx="599010" cy="259045"/>
    <xdr:sp macro="" textlink="">
      <xdr:nvSpPr>
        <xdr:cNvPr id="203" name="テキスト ボックス 202"/>
        <xdr:cNvSpPr txBox="1"/>
      </xdr:nvSpPr>
      <xdr:spPr>
        <a:xfrm>
          <a:off x="830795" y="1316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8" name="直線コネクタ 227"/>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9"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30" name="直線コネクタ 229"/>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31"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2" name="直線コネクタ 231"/>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116136</xdr:rowOff>
    </xdr:from>
    <xdr:to>
      <xdr:col>24</xdr:col>
      <xdr:colOff>63500</xdr:colOff>
      <xdr:row>96</xdr:row>
      <xdr:rowOff>137471</xdr:rowOff>
    </xdr:to>
    <xdr:cxnSp macro="">
      <xdr:nvCxnSpPr>
        <xdr:cNvPr id="233" name="直線コネクタ 232"/>
        <xdr:cNvCxnSpPr/>
      </xdr:nvCxnSpPr>
      <xdr:spPr>
        <a:xfrm>
          <a:off x="3797300" y="16575336"/>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4"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5" name="フローチャート: 判断 234"/>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116136</xdr:rowOff>
    </xdr:from>
    <xdr:to>
      <xdr:col>19</xdr:col>
      <xdr:colOff>177800</xdr:colOff>
      <xdr:row>97</xdr:row>
      <xdr:rowOff>8692</xdr:rowOff>
    </xdr:to>
    <xdr:cxnSp macro="">
      <xdr:nvCxnSpPr>
        <xdr:cNvPr id="236" name="直線コネクタ 235"/>
        <xdr:cNvCxnSpPr/>
      </xdr:nvCxnSpPr>
      <xdr:spPr>
        <a:xfrm flipV="1">
          <a:off x="2908300" y="16575336"/>
          <a:ext cx="889000" cy="6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7" name="フローチャート: 判断 236"/>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8" name="テキスト ボックス 237"/>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2463</xdr:rowOff>
    </xdr:from>
    <xdr:to>
      <xdr:col>15</xdr:col>
      <xdr:colOff>50800</xdr:colOff>
      <xdr:row>97</xdr:row>
      <xdr:rowOff>8692</xdr:rowOff>
    </xdr:to>
    <xdr:cxnSp macro="">
      <xdr:nvCxnSpPr>
        <xdr:cNvPr id="239" name="直線コネクタ 238"/>
        <xdr:cNvCxnSpPr/>
      </xdr:nvCxnSpPr>
      <xdr:spPr>
        <a:xfrm>
          <a:off x="2019300" y="1663311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40" name="フローチャート: 判断 239"/>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41" name="テキスト ボックス 240"/>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157569</xdr:rowOff>
    </xdr:from>
    <xdr:to>
      <xdr:col>10</xdr:col>
      <xdr:colOff>114300</xdr:colOff>
      <xdr:row>97</xdr:row>
      <xdr:rowOff>2463</xdr:rowOff>
    </xdr:to>
    <xdr:cxnSp macro="">
      <xdr:nvCxnSpPr>
        <xdr:cNvPr id="242" name="直線コネクタ 241"/>
        <xdr:cNvCxnSpPr/>
      </xdr:nvCxnSpPr>
      <xdr:spPr>
        <a:xfrm>
          <a:off x="1130300" y="1661676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3" name="フローチャート: 判断 242"/>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4" name="テキスト ボックス 243"/>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5" name="フローチャート: 判断 244"/>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34619</xdr:rowOff>
    </xdr:from>
    <xdr:ext cx="534377" cy="259045"/>
    <xdr:sp macro="" textlink="">
      <xdr:nvSpPr>
        <xdr:cNvPr id="246" name="テキスト ボックス 245"/>
        <xdr:cNvSpPr txBox="1"/>
      </xdr:nvSpPr>
      <xdr:spPr>
        <a:xfrm>
          <a:off x="863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86671</xdr:rowOff>
    </xdr:from>
    <xdr:to>
      <xdr:col>24</xdr:col>
      <xdr:colOff>114300</xdr:colOff>
      <xdr:row>97</xdr:row>
      <xdr:rowOff>16821</xdr:rowOff>
    </xdr:to>
    <xdr:sp macro="" textlink="">
      <xdr:nvSpPr>
        <xdr:cNvPr id="252" name="楕円 251"/>
        <xdr:cNvSpPr/>
      </xdr:nvSpPr>
      <xdr:spPr>
        <a:xfrm>
          <a:off x="4584700" y="165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65098</xdr:rowOff>
    </xdr:from>
    <xdr:ext cx="534377" cy="259045"/>
    <xdr:sp macro="" textlink="">
      <xdr:nvSpPr>
        <xdr:cNvPr id="253" name="衛生費該当値テキスト"/>
        <xdr:cNvSpPr txBox="1"/>
      </xdr:nvSpPr>
      <xdr:spPr>
        <a:xfrm>
          <a:off x="4686300" y="165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65336</xdr:rowOff>
    </xdr:from>
    <xdr:to>
      <xdr:col>20</xdr:col>
      <xdr:colOff>38100</xdr:colOff>
      <xdr:row>96</xdr:row>
      <xdr:rowOff>166936</xdr:rowOff>
    </xdr:to>
    <xdr:sp macro="" textlink="">
      <xdr:nvSpPr>
        <xdr:cNvPr id="254" name="楕円 253"/>
        <xdr:cNvSpPr/>
      </xdr:nvSpPr>
      <xdr:spPr>
        <a:xfrm>
          <a:off x="3746500" y="165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158063</xdr:rowOff>
    </xdr:from>
    <xdr:ext cx="534377" cy="259045"/>
    <xdr:sp macro="" textlink="">
      <xdr:nvSpPr>
        <xdr:cNvPr id="255" name="テキスト ボックス 254"/>
        <xdr:cNvSpPr txBox="1"/>
      </xdr:nvSpPr>
      <xdr:spPr>
        <a:xfrm>
          <a:off x="3530111" y="166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129342</xdr:rowOff>
    </xdr:from>
    <xdr:to>
      <xdr:col>15</xdr:col>
      <xdr:colOff>101600</xdr:colOff>
      <xdr:row>97</xdr:row>
      <xdr:rowOff>59492</xdr:rowOff>
    </xdr:to>
    <xdr:sp macro="" textlink="">
      <xdr:nvSpPr>
        <xdr:cNvPr id="256" name="楕円 255"/>
        <xdr:cNvSpPr/>
      </xdr:nvSpPr>
      <xdr:spPr>
        <a:xfrm>
          <a:off x="2857500" y="165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76019</xdr:rowOff>
    </xdr:from>
    <xdr:ext cx="534377" cy="259045"/>
    <xdr:sp macro="" textlink="">
      <xdr:nvSpPr>
        <xdr:cNvPr id="257" name="テキスト ボックス 256"/>
        <xdr:cNvSpPr txBox="1"/>
      </xdr:nvSpPr>
      <xdr:spPr>
        <a:xfrm>
          <a:off x="2641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123113</xdr:rowOff>
    </xdr:from>
    <xdr:to>
      <xdr:col>10</xdr:col>
      <xdr:colOff>165100</xdr:colOff>
      <xdr:row>97</xdr:row>
      <xdr:rowOff>53263</xdr:rowOff>
    </xdr:to>
    <xdr:sp macro="" textlink="">
      <xdr:nvSpPr>
        <xdr:cNvPr id="258" name="楕円 257"/>
        <xdr:cNvSpPr/>
      </xdr:nvSpPr>
      <xdr:spPr>
        <a:xfrm>
          <a:off x="1968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44390</xdr:rowOff>
    </xdr:from>
    <xdr:ext cx="534377" cy="259045"/>
    <xdr:sp macro="" textlink="">
      <xdr:nvSpPr>
        <xdr:cNvPr id="259" name="テキスト ボックス 258"/>
        <xdr:cNvSpPr txBox="1"/>
      </xdr:nvSpPr>
      <xdr:spPr>
        <a:xfrm>
          <a:off x="1752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106769</xdr:rowOff>
    </xdr:from>
    <xdr:to>
      <xdr:col>6</xdr:col>
      <xdr:colOff>38100</xdr:colOff>
      <xdr:row>97</xdr:row>
      <xdr:rowOff>36919</xdr:rowOff>
    </xdr:to>
    <xdr:sp macro="" textlink="">
      <xdr:nvSpPr>
        <xdr:cNvPr id="260" name="楕円 259"/>
        <xdr:cNvSpPr/>
      </xdr:nvSpPr>
      <xdr:spPr>
        <a:xfrm>
          <a:off x="10795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53446</xdr:rowOff>
    </xdr:from>
    <xdr:ext cx="534377" cy="259045"/>
    <xdr:sp macro="" textlink="">
      <xdr:nvSpPr>
        <xdr:cNvPr id="261" name="テキスト ボックス 260"/>
        <xdr:cNvSpPr txBox="1"/>
      </xdr:nvSpPr>
      <xdr:spPr>
        <a:xfrm>
          <a:off x="863111" y="163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5" name="直線コネクタ 284"/>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6"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7" name="直線コネクタ 286"/>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8"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9" name="直線コネクタ 288"/>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90170</xdr:rowOff>
    </xdr:from>
    <xdr:to>
      <xdr:col>55</xdr:col>
      <xdr:colOff>0</xdr:colOff>
      <xdr:row>33</xdr:row>
      <xdr:rowOff>91440</xdr:rowOff>
    </xdr:to>
    <xdr:cxnSp macro="">
      <xdr:nvCxnSpPr>
        <xdr:cNvPr id="290" name="直線コネクタ 289"/>
        <xdr:cNvCxnSpPr/>
      </xdr:nvCxnSpPr>
      <xdr:spPr>
        <a:xfrm flipV="1">
          <a:off x="9639300" y="57480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91"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2" name="フローチャート: 判断 291"/>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91440</xdr:rowOff>
    </xdr:from>
    <xdr:to>
      <xdr:col>50</xdr:col>
      <xdr:colOff>114300</xdr:colOff>
      <xdr:row>33</xdr:row>
      <xdr:rowOff>113030</xdr:rowOff>
    </xdr:to>
    <xdr:cxnSp macro="">
      <xdr:nvCxnSpPr>
        <xdr:cNvPr id="293" name="直線コネクタ 292"/>
        <xdr:cNvCxnSpPr/>
      </xdr:nvCxnSpPr>
      <xdr:spPr>
        <a:xfrm flipV="1">
          <a:off x="8750300" y="5749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4" name="フローチャート: 判断 293"/>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5" name="テキスト ボックス 294"/>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113030</xdr:rowOff>
    </xdr:from>
    <xdr:to>
      <xdr:col>45</xdr:col>
      <xdr:colOff>177800</xdr:colOff>
      <xdr:row>33</xdr:row>
      <xdr:rowOff>121920</xdr:rowOff>
    </xdr:to>
    <xdr:cxnSp macro="">
      <xdr:nvCxnSpPr>
        <xdr:cNvPr id="296" name="直線コネクタ 295"/>
        <xdr:cNvCxnSpPr/>
      </xdr:nvCxnSpPr>
      <xdr:spPr>
        <a:xfrm flipV="1">
          <a:off x="7861300" y="577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7" name="フローチャート: 判断 296"/>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8" name="テキスト ボックス 297"/>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121920</xdr:rowOff>
    </xdr:from>
    <xdr:to>
      <xdr:col>41</xdr:col>
      <xdr:colOff>50800</xdr:colOff>
      <xdr:row>33</xdr:row>
      <xdr:rowOff>140970</xdr:rowOff>
    </xdr:to>
    <xdr:cxnSp macro="">
      <xdr:nvCxnSpPr>
        <xdr:cNvPr id="299" name="直線コネクタ 298"/>
        <xdr:cNvCxnSpPr/>
      </xdr:nvCxnSpPr>
      <xdr:spPr>
        <a:xfrm flipV="1">
          <a:off x="6972300" y="5779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300" name="フローチャート: 判断 299"/>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301" name="テキスト ボックス 300"/>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2" name="フローチャート: 判断 301"/>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3" name="テキスト ボックス 302"/>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39370</xdr:rowOff>
    </xdr:from>
    <xdr:to>
      <xdr:col>55</xdr:col>
      <xdr:colOff>50800</xdr:colOff>
      <xdr:row>33</xdr:row>
      <xdr:rowOff>140970</xdr:rowOff>
    </xdr:to>
    <xdr:sp macro="" textlink="">
      <xdr:nvSpPr>
        <xdr:cNvPr id="309" name="楕円 308"/>
        <xdr:cNvSpPr/>
      </xdr:nvSpPr>
      <xdr:spPr>
        <a:xfrm>
          <a:off x="104267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62247</xdr:rowOff>
    </xdr:from>
    <xdr:ext cx="378565" cy="259045"/>
    <xdr:sp macro="" textlink="">
      <xdr:nvSpPr>
        <xdr:cNvPr id="310" name="労働費該当値テキスト"/>
        <xdr:cNvSpPr txBox="1"/>
      </xdr:nvSpPr>
      <xdr:spPr>
        <a:xfrm>
          <a:off x="10528300"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40640</xdr:rowOff>
    </xdr:from>
    <xdr:to>
      <xdr:col>50</xdr:col>
      <xdr:colOff>165100</xdr:colOff>
      <xdr:row>33</xdr:row>
      <xdr:rowOff>142240</xdr:rowOff>
    </xdr:to>
    <xdr:sp macro="" textlink="">
      <xdr:nvSpPr>
        <xdr:cNvPr id="311" name="楕円 310"/>
        <xdr:cNvSpPr/>
      </xdr:nvSpPr>
      <xdr:spPr>
        <a:xfrm>
          <a:off x="958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133367</xdr:rowOff>
    </xdr:from>
    <xdr:ext cx="378565" cy="259045"/>
    <xdr:sp macro="" textlink="">
      <xdr:nvSpPr>
        <xdr:cNvPr id="312" name="テキスト ボックス 311"/>
        <xdr:cNvSpPr txBox="1"/>
      </xdr:nvSpPr>
      <xdr:spPr>
        <a:xfrm>
          <a:off x="9450017" y="5791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62230</xdr:rowOff>
    </xdr:from>
    <xdr:to>
      <xdr:col>46</xdr:col>
      <xdr:colOff>38100</xdr:colOff>
      <xdr:row>33</xdr:row>
      <xdr:rowOff>163830</xdr:rowOff>
    </xdr:to>
    <xdr:sp macro="" textlink="">
      <xdr:nvSpPr>
        <xdr:cNvPr id="313" name="楕円 312"/>
        <xdr:cNvSpPr/>
      </xdr:nvSpPr>
      <xdr:spPr>
        <a:xfrm>
          <a:off x="869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8907</xdr:rowOff>
    </xdr:from>
    <xdr:ext cx="378565" cy="259045"/>
    <xdr:sp macro="" textlink="">
      <xdr:nvSpPr>
        <xdr:cNvPr id="314" name="テキスト ボックス 313"/>
        <xdr:cNvSpPr txBox="1"/>
      </xdr:nvSpPr>
      <xdr:spPr>
        <a:xfrm>
          <a:off x="8561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71120</xdr:rowOff>
    </xdr:from>
    <xdr:to>
      <xdr:col>41</xdr:col>
      <xdr:colOff>101600</xdr:colOff>
      <xdr:row>34</xdr:row>
      <xdr:rowOff>1270</xdr:rowOff>
    </xdr:to>
    <xdr:sp macro="" textlink="">
      <xdr:nvSpPr>
        <xdr:cNvPr id="315" name="楕円 314"/>
        <xdr:cNvSpPr/>
      </xdr:nvSpPr>
      <xdr:spPr>
        <a:xfrm>
          <a:off x="781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163847</xdr:rowOff>
    </xdr:from>
    <xdr:ext cx="378565" cy="259045"/>
    <xdr:sp macro="" textlink="">
      <xdr:nvSpPr>
        <xdr:cNvPr id="316" name="テキスト ボックス 315"/>
        <xdr:cNvSpPr txBox="1"/>
      </xdr:nvSpPr>
      <xdr:spPr>
        <a:xfrm>
          <a:off x="7672017" y="582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90170</xdr:rowOff>
    </xdr:from>
    <xdr:to>
      <xdr:col>36</xdr:col>
      <xdr:colOff>165100</xdr:colOff>
      <xdr:row>34</xdr:row>
      <xdr:rowOff>20320</xdr:rowOff>
    </xdr:to>
    <xdr:sp macro="" textlink="">
      <xdr:nvSpPr>
        <xdr:cNvPr id="317" name="楕円 316"/>
        <xdr:cNvSpPr/>
      </xdr:nvSpPr>
      <xdr:spPr>
        <a:xfrm>
          <a:off x="692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11447</xdr:rowOff>
    </xdr:from>
    <xdr:ext cx="378565" cy="259045"/>
    <xdr:sp macro="" textlink="">
      <xdr:nvSpPr>
        <xdr:cNvPr id="318" name="テキスト ボックス 317"/>
        <xdr:cNvSpPr txBox="1"/>
      </xdr:nvSpPr>
      <xdr:spPr>
        <a:xfrm>
          <a:off x="6783017" y="5840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41" name="直線コネクタ 340"/>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2"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3" name="直線コネクタ 342"/>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4"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5" name="直線コネクタ 344"/>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36419</xdr:rowOff>
    </xdr:from>
    <xdr:to>
      <xdr:col>55</xdr:col>
      <xdr:colOff>0</xdr:colOff>
      <xdr:row>56</xdr:row>
      <xdr:rowOff>42362</xdr:rowOff>
    </xdr:to>
    <xdr:cxnSp macro="">
      <xdr:nvCxnSpPr>
        <xdr:cNvPr id="346" name="直線コネクタ 345"/>
        <xdr:cNvCxnSpPr/>
      </xdr:nvCxnSpPr>
      <xdr:spPr>
        <a:xfrm>
          <a:off x="9639300" y="9294719"/>
          <a:ext cx="838200" cy="3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7"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8" name="フローチャート: 判断 347"/>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36419</xdr:rowOff>
    </xdr:from>
    <xdr:to>
      <xdr:col>50</xdr:col>
      <xdr:colOff>114300</xdr:colOff>
      <xdr:row>55</xdr:row>
      <xdr:rowOff>50500</xdr:rowOff>
    </xdr:to>
    <xdr:cxnSp macro="">
      <xdr:nvCxnSpPr>
        <xdr:cNvPr id="349" name="直線コネクタ 348"/>
        <xdr:cNvCxnSpPr/>
      </xdr:nvCxnSpPr>
      <xdr:spPr>
        <a:xfrm flipV="1">
          <a:off x="8750300" y="9294719"/>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50" name="フローチャート: 判断 349"/>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165762</xdr:rowOff>
    </xdr:from>
    <xdr:ext cx="534377" cy="259045"/>
    <xdr:sp macro="" textlink="">
      <xdr:nvSpPr>
        <xdr:cNvPr id="351" name="テキスト ボックス 350"/>
        <xdr:cNvSpPr txBox="1"/>
      </xdr:nvSpPr>
      <xdr:spPr>
        <a:xfrm>
          <a:off x="9372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50500</xdr:rowOff>
    </xdr:from>
    <xdr:to>
      <xdr:col>45</xdr:col>
      <xdr:colOff>177800</xdr:colOff>
      <xdr:row>57</xdr:row>
      <xdr:rowOff>70023</xdr:rowOff>
    </xdr:to>
    <xdr:cxnSp macro="">
      <xdr:nvCxnSpPr>
        <xdr:cNvPr id="352" name="直線コネクタ 351"/>
        <xdr:cNvCxnSpPr/>
      </xdr:nvCxnSpPr>
      <xdr:spPr>
        <a:xfrm flipV="1">
          <a:off x="7861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3" name="フローチャート: 判断 352"/>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4" name="テキスト ボックス 353"/>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59370</xdr:rowOff>
    </xdr:from>
    <xdr:to>
      <xdr:col>41</xdr:col>
      <xdr:colOff>50800</xdr:colOff>
      <xdr:row>57</xdr:row>
      <xdr:rowOff>70023</xdr:rowOff>
    </xdr:to>
    <xdr:cxnSp macro="">
      <xdr:nvCxnSpPr>
        <xdr:cNvPr id="355" name="直線コネクタ 354"/>
        <xdr:cNvCxnSpPr/>
      </xdr:nvCxnSpPr>
      <xdr:spPr>
        <a:xfrm>
          <a:off x="6972300" y="983202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6" name="フローチャート: 判断 355"/>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7" name="テキスト ボックス 356"/>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8" name="フローチャート: 判断 357"/>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9" name="テキスト ボックス 358"/>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163012</xdr:rowOff>
    </xdr:from>
    <xdr:to>
      <xdr:col>55</xdr:col>
      <xdr:colOff>50800</xdr:colOff>
      <xdr:row>56</xdr:row>
      <xdr:rowOff>93162</xdr:rowOff>
    </xdr:to>
    <xdr:sp macro="" textlink="">
      <xdr:nvSpPr>
        <xdr:cNvPr id="365" name="楕円 364"/>
        <xdr:cNvSpPr/>
      </xdr:nvSpPr>
      <xdr:spPr>
        <a:xfrm>
          <a:off x="10426700" y="95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141439</xdr:rowOff>
    </xdr:from>
    <xdr:ext cx="534377" cy="259045"/>
    <xdr:sp macro="" textlink="">
      <xdr:nvSpPr>
        <xdr:cNvPr id="366" name="農林水産業費該当値テキスト"/>
        <xdr:cNvSpPr txBox="1"/>
      </xdr:nvSpPr>
      <xdr:spPr>
        <a:xfrm>
          <a:off x="10528300" y="95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157069</xdr:rowOff>
    </xdr:from>
    <xdr:to>
      <xdr:col>50</xdr:col>
      <xdr:colOff>165100</xdr:colOff>
      <xdr:row>54</xdr:row>
      <xdr:rowOff>87219</xdr:rowOff>
    </xdr:to>
    <xdr:sp macro="" textlink="">
      <xdr:nvSpPr>
        <xdr:cNvPr id="367" name="楕円 366"/>
        <xdr:cNvSpPr/>
      </xdr:nvSpPr>
      <xdr:spPr>
        <a:xfrm>
          <a:off x="95885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103746</xdr:rowOff>
    </xdr:from>
    <xdr:ext cx="534377" cy="259045"/>
    <xdr:sp macro="" textlink="">
      <xdr:nvSpPr>
        <xdr:cNvPr id="368" name="テキスト ボックス 367"/>
        <xdr:cNvSpPr txBox="1"/>
      </xdr:nvSpPr>
      <xdr:spPr>
        <a:xfrm>
          <a:off x="9372111" y="90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171150</xdr:rowOff>
    </xdr:from>
    <xdr:to>
      <xdr:col>46</xdr:col>
      <xdr:colOff>38100</xdr:colOff>
      <xdr:row>55</xdr:row>
      <xdr:rowOff>101300</xdr:rowOff>
    </xdr:to>
    <xdr:sp macro="" textlink="">
      <xdr:nvSpPr>
        <xdr:cNvPr id="369" name="楕円 368"/>
        <xdr:cNvSpPr/>
      </xdr:nvSpPr>
      <xdr:spPr>
        <a:xfrm>
          <a:off x="8699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117827</xdr:rowOff>
    </xdr:from>
    <xdr:ext cx="534377" cy="259045"/>
    <xdr:sp macro="" textlink="">
      <xdr:nvSpPr>
        <xdr:cNvPr id="370" name="テキスト ボックス 369"/>
        <xdr:cNvSpPr txBox="1"/>
      </xdr:nvSpPr>
      <xdr:spPr>
        <a:xfrm>
          <a:off x="8483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19223</xdr:rowOff>
    </xdr:from>
    <xdr:to>
      <xdr:col>41</xdr:col>
      <xdr:colOff>101600</xdr:colOff>
      <xdr:row>57</xdr:row>
      <xdr:rowOff>120823</xdr:rowOff>
    </xdr:to>
    <xdr:sp macro="" textlink="">
      <xdr:nvSpPr>
        <xdr:cNvPr id="371" name="楕円 370"/>
        <xdr:cNvSpPr/>
      </xdr:nvSpPr>
      <xdr:spPr>
        <a:xfrm>
          <a:off x="7810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111950</xdr:rowOff>
    </xdr:from>
    <xdr:ext cx="534377" cy="259045"/>
    <xdr:sp macro="" textlink="">
      <xdr:nvSpPr>
        <xdr:cNvPr id="372" name="テキスト ボックス 371"/>
        <xdr:cNvSpPr txBox="1"/>
      </xdr:nvSpPr>
      <xdr:spPr>
        <a:xfrm>
          <a:off x="7594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8570</xdr:rowOff>
    </xdr:from>
    <xdr:to>
      <xdr:col>36</xdr:col>
      <xdr:colOff>165100</xdr:colOff>
      <xdr:row>57</xdr:row>
      <xdr:rowOff>110170</xdr:rowOff>
    </xdr:to>
    <xdr:sp macro="" textlink="">
      <xdr:nvSpPr>
        <xdr:cNvPr id="373" name="楕円 372"/>
        <xdr:cNvSpPr/>
      </xdr:nvSpPr>
      <xdr:spPr>
        <a:xfrm>
          <a:off x="6921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101297</xdr:rowOff>
    </xdr:from>
    <xdr:ext cx="534377" cy="259045"/>
    <xdr:sp macro="" textlink="">
      <xdr:nvSpPr>
        <xdr:cNvPr id="374" name="テキスト ボックス 373"/>
        <xdr:cNvSpPr txBox="1"/>
      </xdr:nvSpPr>
      <xdr:spPr>
        <a:xfrm>
          <a:off x="6705111" y="98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400" name="直線コネクタ 399"/>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401"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2" name="直線コネクタ 401"/>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3"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4" name="直線コネクタ 403"/>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28077</xdr:rowOff>
    </xdr:from>
    <xdr:to>
      <xdr:col>55</xdr:col>
      <xdr:colOff>0</xdr:colOff>
      <xdr:row>77</xdr:row>
      <xdr:rowOff>36700</xdr:rowOff>
    </xdr:to>
    <xdr:cxnSp macro="">
      <xdr:nvCxnSpPr>
        <xdr:cNvPr id="405" name="直線コネクタ 404"/>
        <xdr:cNvCxnSpPr/>
      </xdr:nvCxnSpPr>
      <xdr:spPr>
        <a:xfrm flipV="1">
          <a:off x="9639300" y="13229727"/>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6" name="商工費平均値テキスト"/>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7" name="フローチャート: 判断 406"/>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160404</xdr:rowOff>
    </xdr:from>
    <xdr:to>
      <xdr:col>50</xdr:col>
      <xdr:colOff>114300</xdr:colOff>
      <xdr:row>77</xdr:row>
      <xdr:rowOff>36700</xdr:rowOff>
    </xdr:to>
    <xdr:cxnSp macro="">
      <xdr:nvCxnSpPr>
        <xdr:cNvPr id="408" name="直線コネクタ 407"/>
        <xdr:cNvCxnSpPr/>
      </xdr:nvCxnSpPr>
      <xdr:spPr>
        <a:xfrm>
          <a:off x="8750300" y="13190604"/>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9" name="フローチャート: 判断 408"/>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10" name="テキスト ボックス 409"/>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151978</xdr:rowOff>
    </xdr:from>
    <xdr:to>
      <xdr:col>45</xdr:col>
      <xdr:colOff>177800</xdr:colOff>
      <xdr:row>76</xdr:row>
      <xdr:rowOff>160404</xdr:rowOff>
    </xdr:to>
    <xdr:cxnSp macro="">
      <xdr:nvCxnSpPr>
        <xdr:cNvPr id="411" name="直線コネクタ 410"/>
        <xdr:cNvCxnSpPr/>
      </xdr:nvCxnSpPr>
      <xdr:spPr>
        <a:xfrm>
          <a:off x="7861300" y="1318217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2" name="フローチャート: 判断 411"/>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13" name="テキスト ボックス 412"/>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81570</xdr:rowOff>
    </xdr:from>
    <xdr:to>
      <xdr:col>41</xdr:col>
      <xdr:colOff>50800</xdr:colOff>
      <xdr:row>76</xdr:row>
      <xdr:rowOff>151978</xdr:rowOff>
    </xdr:to>
    <xdr:cxnSp macro="">
      <xdr:nvCxnSpPr>
        <xdr:cNvPr id="414" name="直線コネクタ 413"/>
        <xdr:cNvCxnSpPr/>
      </xdr:nvCxnSpPr>
      <xdr:spPr>
        <a:xfrm>
          <a:off x="6972300" y="1311177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5" name="フローチャート: 判断 414"/>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6" name="テキスト ボックス 415"/>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7" name="フローチャート: 判断 416"/>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112386</xdr:rowOff>
    </xdr:from>
    <xdr:ext cx="534377" cy="259045"/>
    <xdr:sp macro="" textlink="">
      <xdr:nvSpPr>
        <xdr:cNvPr id="418" name="テキスト ボックス 417"/>
        <xdr:cNvSpPr txBox="1"/>
      </xdr:nvSpPr>
      <xdr:spPr>
        <a:xfrm>
          <a:off x="6705111" y="124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148727</xdr:rowOff>
    </xdr:from>
    <xdr:to>
      <xdr:col>55</xdr:col>
      <xdr:colOff>50800</xdr:colOff>
      <xdr:row>77</xdr:row>
      <xdr:rowOff>78877</xdr:rowOff>
    </xdr:to>
    <xdr:sp macro="" textlink="">
      <xdr:nvSpPr>
        <xdr:cNvPr id="424" name="楕円 423"/>
        <xdr:cNvSpPr/>
      </xdr:nvSpPr>
      <xdr:spPr>
        <a:xfrm>
          <a:off x="10426700" y="131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127154</xdr:rowOff>
    </xdr:from>
    <xdr:ext cx="469744" cy="259045"/>
    <xdr:sp macro="" textlink="">
      <xdr:nvSpPr>
        <xdr:cNvPr id="425" name="商工費該当値テキスト"/>
        <xdr:cNvSpPr txBox="1"/>
      </xdr:nvSpPr>
      <xdr:spPr>
        <a:xfrm>
          <a:off x="10528300" y="1315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157350</xdr:rowOff>
    </xdr:from>
    <xdr:to>
      <xdr:col>50</xdr:col>
      <xdr:colOff>165100</xdr:colOff>
      <xdr:row>77</xdr:row>
      <xdr:rowOff>87500</xdr:rowOff>
    </xdr:to>
    <xdr:sp macro="" textlink="">
      <xdr:nvSpPr>
        <xdr:cNvPr id="426" name="楕円 425"/>
        <xdr:cNvSpPr/>
      </xdr:nvSpPr>
      <xdr:spPr>
        <a:xfrm>
          <a:off x="95885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78627</xdr:rowOff>
    </xdr:from>
    <xdr:ext cx="469744" cy="259045"/>
    <xdr:sp macro="" textlink="">
      <xdr:nvSpPr>
        <xdr:cNvPr id="427" name="テキスト ボックス 426"/>
        <xdr:cNvSpPr txBox="1"/>
      </xdr:nvSpPr>
      <xdr:spPr>
        <a:xfrm>
          <a:off x="9404428" y="132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109604</xdr:rowOff>
    </xdr:from>
    <xdr:to>
      <xdr:col>46</xdr:col>
      <xdr:colOff>38100</xdr:colOff>
      <xdr:row>77</xdr:row>
      <xdr:rowOff>39754</xdr:rowOff>
    </xdr:to>
    <xdr:sp macro="" textlink="">
      <xdr:nvSpPr>
        <xdr:cNvPr id="428" name="楕円 427"/>
        <xdr:cNvSpPr/>
      </xdr:nvSpPr>
      <xdr:spPr>
        <a:xfrm>
          <a:off x="8699500" y="13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30881</xdr:rowOff>
    </xdr:from>
    <xdr:ext cx="469744" cy="259045"/>
    <xdr:sp macro="" textlink="">
      <xdr:nvSpPr>
        <xdr:cNvPr id="429" name="テキスト ボックス 428"/>
        <xdr:cNvSpPr txBox="1"/>
      </xdr:nvSpPr>
      <xdr:spPr>
        <a:xfrm>
          <a:off x="8515428" y="132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101178</xdr:rowOff>
    </xdr:from>
    <xdr:to>
      <xdr:col>41</xdr:col>
      <xdr:colOff>101600</xdr:colOff>
      <xdr:row>77</xdr:row>
      <xdr:rowOff>31328</xdr:rowOff>
    </xdr:to>
    <xdr:sp macro="" textlink="">
      <xdr:nvSpPr>
        <xdr:cNvPr id="430" name="楕円 429"/>
        <xdr:cNvSpPr/>
      </xdr:nvSpPr>
      <xdr:spPr>
        <a:xfrm>
          <a:off x="7810500" y="131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22455</xdr:rowOff>
    </xdr:from>
    <xdr:ext cx="469744" cy="259045"/>
    <xdr:sp macro="" textlink="">
      <xdr:nvSpPr>
        <xdr:cNvPr id="431" name="テキスト ボックス 430"/>
        <xdr:cNvSpPr txBox="1"/>
      </xdr:nvSpPr>
      <xdr:spPr>
        <a:xfrm>
          <a:off x="7626428" y="1322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30770</xdr:rowOff>
    </xdr:from>
    <xdr:to>
      <xdr:col>36</xdr:col>
      <xdr:colOff>165100</xdr:colOff>
      <xdr:row>76</xdr:row>
      <xdr:rowOff>132370</xdr:rowOff>
    </xdr:to>
    <xdr:sp macro="" textlink="">
      <xdr:nvSpPr>
        <xdr:cNvPr id="432" name="楕円 431"/>
        <xdr:cNvSpPr/>
      </xdr:nvSpPr>
      <xdr:spPr>
        <a:xfrm>
          <a:off x="6921500" y="130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123497</xdr:rowOff>
    </xdr:from>
    <xdr:ext cx="469744" cy="259045"/>
    <xdr:sp macro="" textlink="">
      <xdr:nvSpPr>
        <xdr:cNvPr id="433" name="テキスト ボックス 432"/>
        <xdr:cNvSpPr txBox="1"/>
      </xdr:nvSpPr>
      <xdr:spPr>
        <a:xfrm>
          <a:off x="6737428" y="1315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8" name="直線コネクタ 457"/>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9"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60" name="直線コネクタ 459"/>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61"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2" name="直線コネクタ 461"/>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165722</xdr:rowOff>
    </xdr:from>
    <xdr:to>
      <xdr:col>55</xdr:col>
      <xdr:colOff>0</xdr:colOff>
      <xdr:row>99</xdr:row>
      <xdr:rowOff>35344</xdr:rowOff>
    </xdr:to>
    <xdr:cxnSp macro="">
      <xdr:nvCxnSpPr>
        <xdr:cNvPr id="463" name="直線コネクタ 462"/>
        <xdr:cNvCxnSpPr/>
      </xdr:nvCxnSpPr>
      <xdr:spPr>
        <a:xfrm flipV="1">
          <a:off x="9639300" y="1696782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64"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5" name="フローチャート: 判断 464"/>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35344</xdr:rowOff>
    </xdr:from>
    <xdr:to>
      <xdr:col>50</xdr:col>
      <xdr:colOff>114300</xdr:colOff>
      <xdr:row>99</xdr:row>
      <xdr:rowOff>135928</xdr:rowOff>
    </xdr:to>
    <xdr:cxnSp macro="">
      <xdr:nvCxnSpPr>
        <xdr:cNvPr id="466" name="直線コネクタ 465"/>
        <xdr:cNvCxnSpPr/>
      </xdr:nvCxnSpPr>
      <xdr:spPr>
        <a:xfrm flipV="1">
          <a:off x="8750300" y="170088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7" name="フローチャート: 判断 466"/>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8" name="テキスト ボックス 467"/>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132995</xdr:rowOff>
    </xdr:from>
    <xdr:to>
      <xdr:col>45</xdr:col>
      <xdr:colOff>177800</xdr:colOff>
      <xdr:row>99</xdr:row>
      <xdr:rowOff>135928</xdr:rowOff>
    </xdr:to>
    <xdr:cxnSp macro="">
      <xdr:nvCxnSpPr>
        <xdr:cNvPr id="469" name="直線コネクタ 468"/>
        <xdr:cNvCxnSpPr/>
      </xdr:nvCxnSpPr>
      <xdr:spPr>
        <a:xfrm>
          <a:off x="7861300" y="1710654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70" name="フローチャート: 判断 469"/>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71" name="テキスト ボックス 470"/>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2921</xdr:rowOff>
    </xdr:from>
    <xdr:to>
      <xdr:col>41</xdr:col>
      <xdr:colOff>50800</xdr:colOff>
      <xdr:row>99</xdr:row>
      <xdr:rowOff>132995</xdr:rowOff>
    </xdr:to>
    <xdr:cxnSp macro="">
      <xdr:nvCxnSpPr>
        <xdr:cNvPr id="472" name="直線コネクタ 471"/>
        <xdr:cNvCxnSpPr/>
      </xdr:nvCxnSpPr>
      <xdr:spPr>
        <a:xfrm>
          <a:off x="6972300" y="1697647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3" name="フローチャート: 判断 472"/>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4" name="テキスト ボックス 473"/>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5" name="フローチャート: 判断 474"/>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18547</xdr:rowOff>
    </xdr:from>
    <xdr:ext cx="534377" cy="259045"/>
    <xdr:sp macro="" textlink="">
      <xdr:nvSpPr>
        <xdr:cNvPr id="476" name="テキスト ボックス 475"/>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114922</xdr:rowOff>
    </xdr:from>
    <xdr:to>
      <xdr:col>55</xdr:col>
      <xdr:colOff>50800</xdr:colOff>
      <xdr:row>99</xdr:row>
      <xdr:rowOff>45072</xdr:rowOff>
    </xdr:to>
    <xdr:sp macro="" textlink="">
      <xdr:nvSpPr>
        <xdr:cNvPr id="482" name="楕円 481"/>
        <xdr:cNvSpPr/>
      </xdr:nvSpPr>
      <xdr:spPr>
        <a:xfrm>
          <a:off x="10426700" y="169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29849</xdr:rowOff>
    </xdr:from>
    <xdr:ext cx="534377" cy="259045"/>
    <xdr:sp macro="" textlink="">
      <xdr:nvSpPr>
        <xdr:cNvPr id="483" name="土木費該当値テキスト"/>
        <xdr:cNvSpPr txBox="1"/>
      </xdr:nvSpPr>
      <xdr:spPr>
        <a:xfrm>
          <a:off x="10528300" y="168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155994</xdr:rowOff>
    </xdr:from>
    <xdr:to>
      <xdr:col>50</xdr:col>
      <xdr:colOff>165100</xdr:colOff>
      <xdr:row>99</xdr:row>
      <xdr:rowOff>86144</xdr:rowOff>
    </xdr:to>
    <xdr:sp macro="" textlink="">
      <xdr:nvSpPr>
        <xdr:cNvPr id="484" name="楕円 483"/>
        <xdr:cNvSpPr/>
      </xdr:nvSpPr>
      <xdr:spPr>
        <a:xfrm>
          <a:off x="9588500" y="16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77271</xdr:rowOff>
    </xdr:from>
    <xdr:ext cx="534377" cy="259045"/>
    <xdr:sp macro="" textlink="">
      <xdr:nvSpPr>
        <xdr:cNvPr id="485" name="テキスト ボックス 484"/>
        <xdr:cNvSpPr txBox="1"/>
      </xdr:nvSpPr>
      <xdr:spPr>
        <a:xfrm>
          <a:off x="9372111" y="170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85128</xdr:rowOff>
    </xdr:from>
    <xdr:to>
      <xdr:col>46</xdr:col>
      <xdr:colOff>38100</xdr:colOff>
      <xdr:row>100</xdr:row>
      <xdr:rowOff>15278</xdr:rowOff>
    </xdr:to>
    <xdr:sp macro="" textlink="">
      <xdr:nvSpPr>
        <xdr:cNvPr id="486" name="楕円 485"/>
        <xdr:cNvSpPr/>
      </xdr:nvSpPr>
      <xdr:spPr>
        <a:xfrm>
          <a:off x="8699500" y="17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6405</xdr:rowOff>
    </xdr:from>
    <xdr:ext cx="534377" cy="259045"/>
    <xdr:sp macro="" textlink="">
      <xdr:nvSpPr>
        <xdr:cNvPr id="487" name="テキスト ボックス 486"/>
        <xdr:cNvSpPr txBox="1"/>
      </xdr:nvSpPr>
      <xdr:spPr>
        <a:xfrm>
          <a:off x="8483111" y="17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82195</xdr:rowOff>
    </xdr:from>
    <xdr:to>
      <xdr:col>41</xdr:col>
      <xdr:colOff>101600</xdr:colOff>
      <xdr:row>100</xdr:row>
      <xdr:rowOff>12345</xdr:rowOff>
    </xdr:to>
    <xdr:sp macro="" textlink="">
      <xdr:nvSpPr>
        <xdr:cNvPr id="488" name="楕円 487"/>
        <xdr:cNvSpPr/>
      </xdr:nvSpPr>
      <xdr:spPr>
        <a:xfrm>
          <a:off x="7810500" y="170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3472</xdr:rowOff>
    </xdr:from>
    <xdr:ext cx="534377" cy="259045"/>
    <xdr:sp macro="" textlink="">
      <xdr:nvSpPr>
        <xdr:cNvPr id="489" name="テキスト ボックス 488"/>
        <xdr:cNvSpPr txBox="1"/>
      </xdr:nvSpPr>
      <xdr:spPr>
        <a:xfrm>
          <a:off x="7594111" y="171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123571</xdr:rowOff>
    </xdr:from>
    <xdr:to>
      <xdr:col>36</xdr:col>
      <xdr:colOff>165100</xdr:colOff>
      <xdr:row>99</xdr:row>
      <xdr:rowOff>53721</xdr:rowOff>
    </xdr:to>
    <xdr:sp macro="" textlink="">
      <xdr:nvSpPr>
        <xdr:cNvPr id="490" name="楕円 489"/>
        <xdr:cNvSpPr/>
      </xdr:nvSpPr>
      <xdr:spPr>
        <a:xfrm>
          <a:off x="6921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44848</xdr:rowOff>
    </xdr:from>
    <xdr:ext cx="534377" cy="259045"/>
    <xdr:sp macro="" textlink="">
      <xdr:nvSpPr>
        <xdr:cNvPr id="491" name="テキスト ボックス 490"/>
        <xdr:cNvSpPr txBox="1"/>
      </xdr:nvSpPr>
      <xdr:spPr>
        <a:xfrm>
          <a:off x="6705111" y="17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8" name="直線コネクタ 517"/>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9"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20" name="直線コネクタ 519"/>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21"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2" name="直線コネクタ 521"/>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25857</xdr:rowOff>
    </xdr:from>
    <xdr:to>
      <xdr:col>85</xdr:col>
      <xdr:colOff>127000</xdr:colOff>
      <xdr:row>37</xdr:row>
      <xdr:rowOff>37614</xdr:rowOff>
    </xdr:to>
    <xdr:cxnSp macro="">
      <xdr:nvCxnSpPr>
        <xdr:cNvPr id="523" name="直線コネクタ 522"/>
        <xdr:cNvCxnSpPr/>
      </xdr:nvCxnSpPr>
      <xdr:spPr>
        <a:xfrm flipV="1">
          <a:off x="15481300" y="6369507"/>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4"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5" name="フローチャート: 判断 524"/>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xdr:rowOff>
    </xdr:from>
    <xdr:to>
      <xdr:col>81</xdr:col>
      <xdr:colOff>50800</xdr:colOff>
      <xdr:row>37</xdr:row>
      <xdr:rowOff>37614</xdr:rowOff>
    </xdr:to>
    <xdr:cxnSp macro="">
      <xdr:nvCxnSpPr>
        <xdr:cNvPr id="526" name="直線コネクタ 525"/>
        <xdr:cNvCxnSpPr/>
      </xdr:nvCxnSpPr>
      <xdr:spPr>
        <a:xfrm>
          <a:off x="14592300" y="6172846"/>
          <a:ext cx="889000" cy="2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7" name="フローチャート: 判断 526"/>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8" name="テキスト ボックス 527"/>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xdr:rowOff>
    </xdr:from>
    <xdr:to>
      <xdr:col>76</xdr:col>
      <xdr:colOff>114300</xdr:colOff>
      <xdr:row>37</xdr:row>
      <xdr:rowOff>98813</xdr:rowOff>
    </xdr:to>
    <xdr:cxnSp macro="">
      <xdr:nvCxnSpPr>
        <xdr:cNvPr id="529" name="直線コネクタ 528"/>
        <xdr:cNvCxnSpPr/>
      </xdr:nvCxnSpPr>
      <xdr:spPr>
        <a:xfrm flipV="1">
          <a:off x="13703300" y="6172846"/>
          <a:ext cx="889000" cy="2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30" name="フローチャート: 判断 529"/>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31" name="テキスト ボックス 530"/>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45713</xdr:rowOff>
    </xdr:from>
    <xdr:to>
      <xdr:col>71</xdr:col>
      <xdr:colOff>177800</xdr:colOff>
      <xdr:row>37</xdr:row>
      <xdr:rowOff>98813</xdr:rowOff>
    </xdr:to>
    <xdr:cxnSp macro="">
      <xdr:nvCxnSpPr>
        <xdr:cNvPr id="532" name="直線コネクタ 531"/>
        <xdr:cNvCxnSpPr/>
      </xdr:nvCxnSpPr>
      <xdr:spPr>
        <a:xfrm>
          <a:off x="12814300" y="6217913"/>
          <a:ext cx="889000" cy="2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3" name="フローチャート: 判断 532"/>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4" name="テキスト ボックス 533"/>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5" name="フローチャート: 判断 534"/>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6" name="テキスト ボックス 535"/>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146507</xdr:rowOff>
    </xdr:from>
    <xdr:to>
      <xdr:col>85</xdr:col>
      <xdr:colOff>177800</xdr:colOff>
      <xdr:row>37</xdr:row>
      <xdr:rowOff>76657</xdr:rowOff>
    </xdr:to>
    <xdr:sp macro="" textlink="">
      <xdr:nvSpPr>
        <xdr:cNvPr id="542" name="楕円 541"/>
        <xdr:cNvSpPr/>
      </xdr:nvSpPr>
      <xdr:spPr>
        <a:xfrm>
          <a:off x="16268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124934</xdr:rowOff>
    </xdr:from>
    <xdr:ext cx="534377" cy="259045"/>
    <xdr:sp macro="" textlink="">
      <xdr:nvSpPr>
        <xdr:cNvPr id="543" name="消防費該当値テキスト"/>
        <xdr:cNvSpPr txBox="1"/>
      </xdr:nvSpPr>
      <xdr:spPr>
        <a:xfrm>
          <a:off x="16370300"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158264</xdr:rowOff>
    </xdr:from>
    <xdr:to>
      <xdr:col>81</xdr:col>
      <xdr:colOff>101600</xdr:colOff>
      <xdr:row>37</xdr:row>
      <xdr:rowOff>88414</xdr:rowOff>
    </xdr:to>
    <xdr:sp macro="" textlink="">
      <xdr:nvSpPr>
        <xdr:cNvPr id="544" name="楕円 543"/>
        <xdr:cNvSpPr/>
      </xdr:nvSpPr>
      <xdr:spPr>
        <a:xfrm>
          <a:off x="15430500" y="6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79541</xdr:rowOff>
    </xdr:from>
    <xdr:ext cx="534377" cy="259045"/>
    <xdr:sp macro="" textlink="">
      <xdr:nvSpPr>
        <xdr:cNvPr id="545" name="テキスト ボックス 544"/>
        <xdr:cNvSpPr txBox="1"/>
      </xdr:nvSpPr>
      <xdr:spPr>
        <a:xfrm>
          <a:off x="15214111" y="64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121296</xdr:rowOff>
    </xdr:from>
    <xdr:to>
      <xdr:col>76</xdr:col>
      <xdr:colOff>165100</xdr:colOff>
      <xdr:row>36</xdr:row>
      <xdr:rowOff>51446</xdr:rowOff>
    </xdr:to>
    <xdr:sp macro="" textlink="">
      <xdr:nvSpPr>
        <xdr:cNvPr id="546" name="楕円 545"/>
        <xdr:cNvSpPr/>
      </xdr:nvSpPr>
      <xdr:spPr>
        <a:xfrm>
          <a:off x="14541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67973</xdr:rowOff>
    </xdr:from>
    <xdr:ext cx="534377" cy="259045"/>
    <xdr:sp macro="" textlink="">
      <xdr:nvSpPr>
        <xdr:cNvPr id="547" name="テキスト ボックス 546"/>
        <xdr:cNvSpPr txBox="1"/>
      </xdr:nvSpPr>
      <xdr:spPr>
        <a:xfrm>
          <a:off x="14325111" y="58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48013</xdr:rowOff>
    </xdr:from>
    <xdr:to>
      <xdr:col>72</xdr:col>
      <xdr:colOff>38100</xdr:colOff>
      <xdr:row>37</xdr:row>
      <xdr:rowOff>149613</xdr:rowOff>
    </xdr:to>
    <xdr:sp macro="" textlink="">
      <xdr:nvSpPr>
        <xdr:cNvPr id="548" name="楕円 547"/>
        <xdr:cNvSpPr/>
      </xdr:nvSpPr>
      <xdr:spPr>
        <a:xfrm>
          <a:off x="13652500" y="63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140740</xdr:rowOff>
    </xdr:from>
    <xdr:ext cx="534377" cy="259045"/>
    <xdr:sp macro="" textlink="">
      <xdr:nvSpPr>
        <xdr:cNvPr id="549" name="テキスト ボックス 548"/>
        <xdr:cNvSpPr txBox="1"/>
      </xdr:nvSpPr>
      <xdr:spPr>
        <a:xfrm>
          <a:off x="13436111" y="64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166363</xdr:rowOff>
    </xdr:from>
    <xdr:to>
      <xdr:col>67</xdr:col>
      <xdr:colOff>101600</xdr:colOff>
      <xdr:row>36</xdr:row>
      <xdr:rowOff>96513</xdr:rowOff>
    </xdr:to>
    <xdr:sp macro="" textlink="">
      <xdr:nvSpPr>
        <xdr:cNvPr id="550" name="楕円 549"/>
        <xdr:cNvSpPr/>
      </xdr:nvSpPr>
      <xdr:spPr>
        <a:xfrm>
          <a:off x="12763500" y="61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87640</xdr:rowOff>
    </xdr:from>
    <xdr:ext cx="534377" cy="259045"/>
    <xdr:sp macro="" textlink="">
      <xdr:nvSpPr>
        <xdr:cNvPr id="551" name="テキスト ボックス 550"/>
        <xdr:cNvSpPr txBox="1"/>
      </xdr:nvSpPr>
      <xdr:spPr>
        <a:xfrm>
          <a:off x="12547111" y="62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6" name="直線コネクタ 575"/>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7"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8" name="直線コネクタ 577"/>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9"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80" name="直線コネクタ 579"/>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13436</xdr:rowOff>
    </xdr:from>
    <xdr:to>
      <xdr:col>85</xdr:col>
      <xdr:colOff>127000</xdr:colOff>
      <xdr:row>57</xdr:row>
      <xdr:rowOff>81255</xdr:rowOff>
    </xdr:to>
    <xdr:cxnSp macro="">
      <xdr:nvCxnSpPr>
        <xdr:cNvPr id="581" name="直線コネクタ 580"/>
        <xdr:cNvCxnSpPr/>
      </xdr:nvCxnSpPr>
      <xdr:spPr>
        <a:xfrm>
          <a:off x="15481300" y="9443186"/>
          <a:ext cx="838200" cy="4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82" name="教育費平均値テキスト"/>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3" name="フローチャート: 判断 582"/>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xdr:rowOff>
    </xdr:from>
    <xdr:to>
      <xdr:col>81</xdr:col>
      <xdr:colOff>50800</xdr:colOff>
      <xdr:row>57</xdr:row>
      <xdr:rowOff>70358</xdr:rowOff>
    </xdr:to>
    <xdr:cxnSp macro="">
      <xdr:nvCxnSpPr>
        <xdr:cNvPr id="584" name="直線コネクタ 583"/>
        <xdr:cNvCxnSpPr/>
      </xdr:nvCxnSpPr>
      <xdr:spPr>
        <a:xfrm flipV="1">
          <a:off x="14592300" y="9443186"/>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5" name="フローチャート: 判断 584"/>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6" name="テキスト ボックス 585"/>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70358</xdr:rowOff>
    </xdr:from>
    <xdr:to>
      <xdr:col>76</xdr:col>
      <xdr:colOff>114300</xdr:colOff>
      <xdr:row>57</xdr:row>
      <xdr:rowOff>142977</xdr:rowOff>
    </xdr:to>
    <xdr:cxnSp macro="">
      <xdr:nvCxnSpPr>
        <xdr:cNvPr id="587" name="直線コネクタ 586"/>
        <xdr:cNvCxnSpPr/>
      </xdr:nvCxnSpPr>
      <xdr:spPr>
        <a:xfrm flipV="1">
          <a:off x="13703300" y="98430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8" name="フローチャート: 判断 587"/>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9" name="テキスト ボックス 588"/>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142977</xdr:rowOff>
    </xdr:from>
    <xdr:to>
      <xdr:col>71</xdr:col>
      <xdr:colOff>177800</xdr:colOff>
      <xdr:row>58</xdr:row>
      <xdr:rowOff>19951</xdr:rowOff>
    </xdr:to>
    <xdr:cxnSp macro="">
      <xdr:nvCxnSpPr>
        <xdr:cNvPr id="590" name="直線コネクタ 589"/>
        <xdr:cNvCxnSpPr/>
      </xdr:nvCxnSpPr>
      <xdr:spPr>
        <a:xfrm flipV="1">
          <a:off x="12814300" y="9915627"/>
          <a:ext cx="8890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91" name="フローチャート: 判断 590"/>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92" name="テキスト ボックス 591"/>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3" name="フローチャート: 判断 592"/>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4" name="テキスト ボックス 593"/>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30455</xdr:rowOff>
    </xdr:from>
    <xdr:to>
      <xdr:col>85</xdr:col>
      <xdr:colOff>177800</xdr:colOff>
      <xdr:row>57</xdr:row>
      <xdr:rowOff>132055</xdr:rowOff>
    </xdr:to>
    <xdr:sp macro="" textlink="">
      <xdr:nvSpPr>
        <xdr:cNvPr id="600" name="楕円 599"/>
        <xdr:cNvSpPr/>
      </xdr:nvSpPr>
      <xdr:spPr>
        <a:xfrm>
          <a:off x="162687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8882</xdr:rowOff>
    </xdr:from>
    <xdr:ext cx="534377" cy="259045"/>
    <xdr:sp macro="" textlink="">
      <xdr:nvSpPr>
        <xdr:cNvPr id="601" name="教育費該当値テキスト"/>
        <xdr:cNvSpPr txBox="1"/>
      </xdr:nvSpPr>
      <xdr:spPr>
        <a:xfrm>
          <a:off x="16370300"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134086</xdr:rowOff>
    </xdr:from>
    <xdr:to>
      <xdr:col>81</xdr:col>
      <xdr:colOff>101600</xdr:colOff>
      <xdr:row>55</xdr:row>
      <xdr:rowOff>64236</xdr:rowOff>
    </xdr:to>
    <xdr:sp macro="" textlink="">
      <xdr:nvSpPr>
        <xdr:cNvPr id="602" name="楕円 601"/>
        <xdr:cNvSpPr/>
      </xdr:nvSpPr>
      <xdr:spPr>
        <a:xfrm>
          <a:off x="15430500" y="93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55363</xdr:rowOff>
    </xdr:from>
    <xdr:ext cx="534377" cy="259045"/>
    <xdr:sp macro="" textlink="">
      <xdr:nvSpPr>
        <xdr:cNvPr id="603" name="テキスト ボックス 602"/>
        <xdr:cNvSpPr txBox="1"/>
      </xdr:nvSpPr>
      <xdr:spPr>
        <a:xfrm>
          <a:off x="15214111" y="9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19558</xdr:rowOff>
    </xdr:from>
    <xdr:to>
      <xdr:col>76</xdr:col>
      <xdr:colOff>165100</xdr:colOff>
      <xdr:row>57</xdr:row>
      <xdr:rowOff>121158</xdr:rowOff>
    </xdr:to>
    <xdr:sp macro="" textlink="">
      <xdr:nvSpPr>
        <xdr:cNvPr id="604" name="楕円 603"/>
        <xdr:cNvSpPr/>
      </xdr:nvSpPr>
      <xdr:spPr>
        <a:xfrm>
          <a:off x="145415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112285</xdr:rowOff>
    </xdr:from>
    <xdr:ext cx="534377" cy="259045"/>
    <xdr:sp macro="" textlink="">
      <xdr:nvSpPr>
        <xdr:cNvPr id="605" name="テキスト ボックス 604"/>
        <xdr:cNvSpPr txBox="1"/>
      </xdr:nvSpPr>
      <xdr:spPr>
        <a:xfrm>
          <a:off x="14325111"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92177</xdr:rowOff>
    </xdr:from>
    <xdr:to>
      <xdr:col>72</xdr:col>
      <xdr:colOff>38100</xdr:colOff>
      <xdr:row>58</xdr:row>
      <xdr:rowOff>22327</xdr:rowOff>
    </xdr:to>
    <xdr:sp macro="" textlink="">
      <xdr:nvSpPr>
        <xdr:cNvPr id="606" name="楕円 605"/>
        <xdr:cNvSpPr/>
      </xdr:nvSpPr>
      <xdr:spPr>
        <a:xfrm>
          <a:off x="13652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13454</xdr:rowOff>
    </xdr:from>
    <xdr:ext cx="534377" cy="259045"/>
    <xdr:sp macro="" textlink="">
      <xdr:nvSpPr>
        <xdr:cNvPr id="607" name="テキスト ボックス 606"/>
        <xdr:cNvSpPr txBox="1"/>
      </xdr:nvSpPr>
      <xdr:spPr>
        <a:xfrm>
          <a:off x="13436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140601</xdr:rowOff>
    </xdr:from>
    <xdr:to>
      <xdr:col>67</xdr:col>
      <xdr:colOff>101600</xdr:colOff>
      <xdr:row>58</xdr:row>
      <xdr:rowOff>70751</xdr:rowOff>
    </xdr:to>
    <xdr:sp macro="" textlink="">
      <xdr:nvSpPr>
        <xdr:cNvPr id="608" name="楕円 607"/>
        <xdr:cNvSpPr/>
      </xdr:nvSpPr>
      <xdr:spPr>
        <a:xfrm>
          <a:off x="12763500" y="99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61878</xdr:rowOff>
    </xdr:from>
    <xdr:ext cx="534377" cy="259045"/>
    <xdr:sp macro="" textlink="">
      <xdr:nvSpPr>
        <xdr:cNvPr id="609" name="テキスト ボックス 608"/>
        <xdr:cNvSpPr txBox="1"/>
      </xdr:nvSpPr>
      <xdr:spPr>
        <a:xfrm>
          <a:off x="12547111" y="100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33" name="直線コネクタ 632"/>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6"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7" name="直線コネクタ 636"/>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152045</xdr:rowOff>
    </xdr:from>
    <xdr:to>
      <xdr:col>85</xdr:col>
      <xdr:colOff>127000</xdr:colOff>
      <xdr:row>79</xdr:row>
      <xdr:rowOff>19914</xdr:rowOff>
    </xdr:to>
    <xdr:cxnSp macro="">
      <xdr:nvCxnSpPr>
        <xdr:cNvPr id="638" name="直線コネクタ 637"/>
        <xdr:cNvCxnSpPr/>
      </xdr:nvCxnSpPr>
      <xdr:spPr>
        <a:xfrm>
          <a:off x="15481300" y="13525145"/>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9" name="災害復旧費平均値テキスト"/>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0" name="フローチャート: 判断 639"/>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152045</xdr:rowOff>
    </xdr:from>
    <xdr:to>
      <xdr:col>81</xdr:col>
      <xdr:colOff>50800</xdr:colOff>
      <xdr:row>79</xdr:row>
      <xdr:rowOff>37745</xdr:rowOff>
    </xdr:to>
    <xdr:cxnSp macro="">
      <xdr:nvCxnSpPr>
        <xdr:cNvPr id="641" name="直線コネクタ 640"/>
        <xdr:cNvCxnSpPr/>
      </xdr:nvCxnSpPr>
      <xdr:spPr>
        <a:xfrm flipV="1">
          <a:off x="14592300" y="13525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42" name="フローチャート: 判断 641"/>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43" name="テキスト ボックス 642"/>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154026</xdr:rowOff>
    </xdr:from>
    <xdr:to>
      <xdr:col>76</xdr:col>
      <xdr:colOff>114300</xdr:colOff>
      <xdr:row>79</xdr:row>
      <xdr:rowOff>37745</xdr:rowOff>
    </xdr:to>
    <xdr:cxnSp macro="">
      <xdr:nvCxnSpPr>
        <xdr:cNvPr id="644" name="直線コネクタ 643"/>
        <xdr:cNvCxnSpPr/>
      </xdr:nvCxnSpPr>
      <xdr:spPr>
        <a:xfrm>
          <a:off x="13703300" y="1352712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45" name="フローチャート: 判断 644"/>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6" name="テキスト ボックス 645"/>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154026</xdr:rowOff>
    </xdr:from>
    <xdr:to>
      <xdr:col>71</xdr:col>
      <xdr:colOff>177800</xdr:colOff>
      <xdr:row>78</xdr:row>
      <xdr:rowOff>154939</xdr:rowOff>
    </xdr:to>
    <xdr:cxnSp macro="">
      <xdr:nvCxnSpPr>
        <xdr:cNvPr id="647" name="直線コネクタ 646"/>
        <xdr:cNvCxnSpPr/>
      </xdr:nvCxnSpPr>
      <xdr:spPr>
        <a:xfrm flipV="1">
          <a:off x="12814300" y="135271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8" name="フローチャート: 判断 647"/>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9" name="テキスト ボックス 648"/>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50" name="フローチャート: 判断 649"/>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51" name="テキスト ボックス 650"/>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140564</xdr:rowOff>
    </xdr:from>
    <xdr:to>
      <xdr:col>85</xdr:col>
      <xdr:colOff>177800</xdr:colOff>
      <xdr:row>79</xdr:row>
      <xdr:rowOff>70714</xdr:rowOff>
    </xdr:to>
    <xdr:sp macro="" textlink="">
      <xdr:nvSpPr>
        <xdr:cNvPr id="657" name="楕円 656"/>
        <xdr:cNvSpPr/>
      </xdr:nvSpPr>
      <xdr:spPr>
        <a:xfrm>
          <a:off x="16268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55491</xdr:rowOff>
    </xdr:from>
    <xdr:ext cx="378565" cy="259045"/>
    <xdr:sp macro="" textlink="">
      <xdr:nvSpPr>
        <xdr:cNvPr id="658" name="災害復旧費該当値テキスト"/>
        <xdr:cNvSpPr txBox="1"/>
      </xdr:nvSpPr>
      <xdr:spPr>
        <a:xfrm>
          <a:off x="16370300" y="13428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101245</xdr:rowOff>
    </xdr:from>
    <xdr:to>
      <xdr:col>81</xdr:col>
      <xdr:colOff>101600</xdr:colOff>
      <xdr:row>79</xdr:row>
      <xdr:rowOff>31395</xdr:rowOff>
    </xdr:to>
    <xdr:sp macro="" textlink="">
      <xdr:nvSpPr>
        <xdr:cNvPr id="659" name="楕円 658"/>
        <xdr:cNvSpPr/>
      </xdr:nvSpPr>
      <xdr:spPr>
        <a:xfrm>
          <a:off x="15430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22522</xdr:rowOff>
    </xdr:from>
    <xdr:ext cx="378565" cy="259045"/>
    <xdr:sp macro="" textlink="">
      <xdr:nvSpPr>
        <xdr:cNvPr id="660" name="テキスト ボックス 659"/>
        <xdr:cNvSpPr txBox="1"/>
      </xdr:nvSpPr>
      <xdr:spPr>
        <a:xfrm>
          <a:off x="15292017" y="13567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158395</xdr:rowOff>
    </xdr:from>
    <xdr:to>
      <xdr:col>76</xdr:col>
      <xdr:colOff>165100</xdr:colOff>
      <xdr:row>79</xdr:row>
      <xdr:rowOff>88545</xdr:rowOff>
    </xdr:to>
    <xdr:sp macro="" textlink="">
      <xdr:nvSpPr>
        <xdr:cNvPr id="661" name="楕円 660"/>
        <xdr:cNvSpPr/>
      </xdr:nvSpPr>
      <xdr:spPr>
        <a:xfrm>
          <a:off x="1454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79672</xdr:rowOff>
    </xdr:from>
    <xdr:ext cx="313932" cy="259045"/>
    <xdr:sp macro="" textlink="">
      <xdr:nvSpPr>
        <xdr:cNvPr id="662" name="テキスト ボックス 661"/>
        <xdr:cNvSpPr txBox="1"/>
      </xdr:nvSpPr>
      <xdr:spPr>
        <a:xfrm>
          <a:off x="14435333" y="13624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103226</xdr:rowOff>
    </xdr:from>
    <xdr:to>
      <xdr:col>72</xdr:col>
      <xdr:colOff>38100</xdr:colOff>
      <xdr:row>79</xdr:row>
      <xdr:rowOff>33376</xdr:rowOff>
    </xdr:to>
    <xdr:sp macro="" textlink="">
      <xdr:nvSpPr>
        <xdr:cNvPr id="663" name="楕円 662"/>
        <xdr:cNvSpPr/>
      </xdr:nvSpPr>
      <xdr:spPr>
        <a:xfrm>
          <a:off x="13652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24503</xdr:rowOff>
    </xdr:from>
    <xdr:ext cx="378565" cy="259045"/>
    <xdr:sp macro="" textlink="">
      <xdr:nvSpPr>
        <xdr:cNvPr id="664" name="テキスト ボックス 663"/>
        <xdr:cNvSpPr txBox="1"/>
      </xdr:nvSpPr>
      <xdr:spPr>
        <a:xfrm>
          <a:off x="13514017" y="1356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104139</xdr:rowOff>
    </xdr:from>
    <xdr:to>
      <xdr:col>67</xdr:col>
      <xdr:colOff>101600</xdr:colOff>
      <xdr:row>79</xdr:row>
      <xdr:rowOff>34289</xdr:rowOff>
    </xdr:to>
    <xdr:sp macro="" textlink="">
      <xdr:nvSpPr>
        <xdr:cNvPr id="665" name="楕円 664"/>
        <xdr:cNvSpPr/>
      </xdr:nvSpPr>
      <xdr:spPr>
        <a:xfrm>
          <a:off x="12763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25416</xdr:rowOff>
    </xdr:from>
    <xdr:ext cx="378565" cy="259045"/>
    <xdr:sp macro="" textlink="">
      <xdr:nvSpPr>
        <xdr:cNvPr id="666" name="テキスト ボックス 665"/>
        <xdr:cNvSpPr txBox="1"/>
      </xdr:nvSpPr>
      <xdr:spPr>
        <a:xfrm>
          <a:off x="12625017" y="1356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91" name="直線コネクタ 690"/>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92"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93" name="直線コネクタ 692"/>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4"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5" name="直線コネクタ 694"/>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50927</xdr:rowOff>
    </xdr:from>
    <xdr:to>
      <xdr:col>85</xdr:col>
      <xdr:colOff>127000</xdr:colOff>
      <xdr:row>91</xdr:row>
      <xdr:rowOff>150521</xdr:rowOff>
    </xdr:to>
    <xdr:cxnSp macro="">
      <xdr:nvCxnSpPr>
        <xdr:cNvPr id="696" name="直線コネクタ 695"/>
        <xdr:cNvCxnSpPr/>
      </xdr:nvCxnSpPr>
      <xdr:spPr>
        <a:xfrm flipV="1">
          <a:off x="15481300" y="15652877"/>
          <a:ext cx="8382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7"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8" name="フローチャート: 判断 697"/>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150521</xdr:rowOff>
    </xdr:from>
    <xdr:to>
      <xdr:col>81</xdr:col>
      <xdr:colOff>50800</xdr:colOff>
      <xdr:row>92</xdr:row>
      <xdr:rowOff>76415</xdr:rowOff>
    </xdr:to>
    <xdr:cxnSp macro="">
      <xdr:nvCxnSpPr>
        <xdr:cNvPr id="699" name="直線コネクタ 698"/>
        <xdr:cNvCxnSpPr/>
      </xdr:nvCxnSpPr>
      <xdr:spPr>
        <a:xfrm flipV="1">
          <a:off x="14592300" y="15752471"/>
          <a:ext cx="8890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700" name="フローチャート: 判断 699"/>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701" name="テキスト ボックス 700"/>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76415</xdr:rowOff>
    </xdr:from>
    <xdr:to>
      <xdr:col>76</xdr:col>
      <xdr:colOff>114300</xdr:colOff>
      <xdr:row>92</xdr:row>
      <xdr:rowOff>76873</xdr:rowOff>
    </xdr:to>
    <xdr:cxnSp macro="">
      <xdr:nvCxnSpPr>
        <xdr:cNvPr id="702" name="直線コネクタ 701"/>
        <xdr:cNvCxnSpPr/>
      </xdr:nvCxnSpPr>
      <xdr:spPr>
        <a:xfrm flipV="1">
          <a:off x="13703300" y="158498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703" name="フローチャート: 判断 702"/>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4" name="テキスト ボックス 703"/>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76873</xdr:rowOff>
    </xdr:from>
    <xdr:to>
      <xdr:col>71</xdr:col>
      <xdr:colOff>177800</xdr:colOff>
      <xdr:row>92</xdr:row>
      <xdr:rowOff>92303</xdr:rowOff>
    </xdr:to>
    <xdr:cxnSp macro="">
      <xdr:nvCxnSpPr>
        <xdr:cNvPr id="705" name="直線コネクタ 704"/>
        <xdr:cNvCxnSpPr/>
      </xdr:nvCxnSpPr>
      <xdr:spPr>
        <a:xfrm flipV="1">
          <a:off x="12814300" y="1585027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6" name="フローチャート: 判断 705"/>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7" name="テキスト ボックス 706"/>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8" name="フローチャート: 判断 707"/>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9" name="テキスト ボックス 708"/>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127</xdr:rowOff>
    </xdr:from>
    <xdr:to>
      <xdr:col>85</xdr:col>
      <xdr:colOff>177800</xdr:colOff>
      <xdr:row>91</xdr:row>
      <xdr:rowOff>101727</xdr:rowOff>
    </xdr:to>
    <xdr:sp macro="" textlink="">
      <xdr:nvSpPr>
        <xdr:cNvPr id="715" name="楕円 714"/>
        <xdr:cNvSpPr/>
      </xdr:nvSpPr>
      <xdr:spPr>
        <a:xfrm>
          <a:off x="16268700" y="156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92981</xdr:rowOff>
    </xdr:from>
    <xdr:ext cx="534377" cy="259045"/>
    <xdr:sp macro="" textlink="">
      <xdr:nvSpPr>
        <xdr:cNvPr id="716" name="公債費該当値テキスト"/>
        <xdr:cNvSpPr txBox="1"/>
      </xdr:nvSpPr>
      <xdr:spPr>
        <a:xfrm>
          <a:off x="16370300" y="15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99721</xdr:rowOff>
    </xdr:from>
    <xdr:to>
      <xdr:col>81</xdr:col>
      <xdr:colOff>101600</xdr:colOff>
      <xdr:row>92</xdr:row>
      <xdr:rowOff>29871</xdr:rowOff>
    </xdr:to>
    <xdr:sp macro="" textlink="">
      <xdr:nvSpPr>
        <xdr:cNvPr id="717" name="楕円 716"/>
        <xdr:cNvSpPr/>
      </xdr:nvSpPr>
      <xdr:spPr>
        <a:xfrm>
          <a:off x="15430500" y="15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46398</xdr:rowOff>
    </xdr:from>
    <xdr:ext cx="534377" cy="259045"/>
    <xdr:sp macro="" textlink="">
      <xdr:nvSpPr>
        <xdr:cNvPr id="718" name="テキスト ボックス 717"/>
        <xdr:cNvSpPr txBox="1"/>
      </xdr:nvSpPr>
      <xdr:spPr>
        <a:xfrm>
          <a:off x="15214111" y="154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25615</xdr:rowOff>
    </xdr:from>
    <xdr:to>
      <xdr:col>76</xdr:col>
      <xdr:colOff>165100</xdr:colOff>
      <xdr:row>92</xdr:row>
      <xdr:rowOff>127215</xdr:rowOff>
    </xdr:to>
    <xdr:sp macro="" textlink="">
      <xdr:nvSpPr>
        <xdr:cNvPr id="719" name="楕円 718"/>
        <xdr:cNvSpPr/>
      </xdr:nvSpPr>
      <xdr:spPr>
        <a:xfrm>
          <a:off x="14541500" y="1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143742</xdr:rowOff>
    </xdr:from>
    <xdr:ext cx="534377" cy="259045"/>
    <xdr:sp macro="" textlink="">
      <xdr:nvSpPr>
        <xdr:cNvPr id="720" name="テキスト ボックス 719"/>
        <xdr:cNvSpPr txBox="1"/>
      </xdr:nvSpPr>
      <xdr:spPr>
        <a:xfrm>
          <a:off x="14325111" y="155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26073</xdr:rowOff>
    </xdr:from>
    <xdr:to>
      <xdr:col>72</xdr:col>
      <xdr:colOff>38100</xdr:colOff>
      <xdr:row>92</xdr:row>
      <xdr:rowOff>127673</xdr:rowOff>
    </xdr:to>
    <xdr:sp macro="" textlink="">
      <xdr:nvSpPr>
        <xdr:cNvPr id="721" name="楕円 720"/>
        <xdr:cNvSpPr/>
      </xdr:nvSpPr>
      <xdr:spPr>
        <a:xfrm>
          <a:off x="13652500" y="157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144200</xdr:rowOff>
    </xdr:from>
    <xdr:ext cx="534377" cy="259045"/>
    <xdr:sp macro="" textlink="">
      <xdr:nvSpPr>
        <xdr:cNvPr id="722" name="テキスト ボックス 721"/>
        <xdr:cNvSpPr txBox="1"/>
      </xdr:nvSpPr>
      <xdr:spPr>
        <a:xfrm>
          <a:off x="13436111" y="155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41503</xdr:rowOff>
    </xdr:from>
    <xdr:to>
      <xdr:col>67</xdr:col>
      <xdr:colOff>101600</xdr:colOff>
      <xdr:row>92</xdr:row>
      <xdr:rowOff>143103</xdr:rowOff>
    </xdr:to>
    <xdr:sp macro="" textlink="">
      <xdr:nvSpPr>
        <xdr:cNvPr id="723" name="楕円 722"/>
        <xdr:cNvSpPr/>
      </xdr:nvSpPr>
      <xdr:spPr>
        <a:xfrm>
          <a:off x="12763500" y="1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159630</xdr:rowOff>
    </xdr:from>
    <xdr:ext cx="534377" cy="259045"/>
    <xdr:sp macro="" textlink="">
      <xdr:nvSpPr>
        <xdr:cNvPr id="724" name="テキスト ボックス 723"/>
        <xdr:cNvSpPr txBox="1"/>
      </xdr:nvSpPr>
      <xdr:spPr>
        <a:xfrm>
          <a:off x="12547111" y="155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67854</xdr:rowOff>
    </xdr:from>
    <xdr:to>
      <xdr:col>116</xdr:col>
      <xdr:colOff>62864</xdr:colOff>
      <xdr:row>39</xdr:row>
      <xdr:rowOff>98878</xdr:rowOff>
    </xdr:to>
    <xdr:cxnSp macro="">
      <xdr:nvCxnSpPr>
        <xdr:cNvPr id="750" name="直線コネクタ 749"/>
        <xdr:cNvCxnSpPr/>
      </xdr:nvCxnSpPr>
      <xdr:spPr>
        <a:xfrm flipV="1">
          <a:off x="22159595" y="6240054"/>
          <a:ext cx="1269" cy="5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14531</xdr:rowOff>
    </xdr:from>
    <xdr:ext cx="378565" cy="259045"/>
    <xdr:sp macro="" textlink="">
      <xdr:nvSpPr>
        <xdr:cNvPr id="753" name="諸支出金最大値テキスト"/>
        <xdr:cNvSpPr txBox="1"/>
      </xdr:nvSpPr>
      <xdr:spPr>
        <a:xfrm>
          <a:off x="22212300" y="60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67854</xdr:rowOff>
    </xdr:from>
    <xdr:to>
      <xdr:col>116</xdr:col>
      <xdr:colOff>152400</xdr:colOff>
      <xdr:row>36</xdr:row>
      <xdr:rowOff>67854</xdr:rowOff>
    </xdr:to>
    <xdr:cxnSp macro="">
      <xdr:nvCxnSpPr>
        <xdr:cNvPr id="754" name="直線コネクタ 753"/>
        <xdr:cNvCxnSpPr/>
      </xdr:nvCxnSpPr>
      <xdr:spPr>
        <a:xfrm>
          <a:off x="22072600" y="62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22134</xdr:rowOff>
    </xdr:from>
    <xdr:to>
      <xdr:col>116</xdr:col>
      <xdr:colOff>63500</xdr:colOff>
      <xdr:row>36</xdr:row>
      <xdr:rowOff>67854</xdr:rowOff>
    </xdr:to>
    <xdr:cxnSp macro="">
      <xdr:nvCxnSpPr>
        <xdr:cNvPr id="755" name="直線コネクタ 754"/>
        <xdr:cNvCxnSpPr/>
      </xdr:nvCxnSpPr>
      <xdr:spPr>
        <a:xfrm>
          <a:off x="21323300" y="5165634"/>
          <a:ext cx="8382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144071</xdr:rowOff>
    </xdr:from>
    <xdr:ext cx="313932" cy="259045"/>
    <xdr:sp macro="" textlink="">
      <xdr:nvSpPr>
        <xdr:cNvPr id="756" name="諸支出金平均値テキスト"/>
        <xdr:cNvSpPr txBox="1"/>
      </xdr:nvSpPr>
      <xdr:spPr>
        <a:xfrm>
          <a:off x="22212300" y="665917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165644</xdr:rowOff>
    </xdr:from>
    <xdr:to>
      <xdr:col>116</xdr:col>
      <xdr:colOff>114300</xdr:colOff>
      <xdr:row>39</xdr:row>
      <xdr:rowOff>95794</xdr:rowOff>
    </xdr:to>
    <xdr:sp macro="" textlink="">
      <xdr:nvSpPr>
        <xdr:cNvPr id="757" name="フローチャート: 判断 756"/>
        <xdr:cNvSpPr/>
      </xdr:nvSpPr>
      <xdr:spPr>
        <a:xfrm>
          <a:off x="221107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22134</xdr:rowOff>
    </xdr:from>
    <xdr:to>
      <xdr:col>111</xdr:col>
      <xdr:colOff>177800</xdr:colOff>
      <xdr:row>31</xdr:row>
      <xdr:rowOff>27033</xdr:rowOff>
    </xdr:to>
    <xdr:cxnSp macro="">
      <xdr:nvCxnSpPr>
        <xdr:cNvPr id="758" name="直線コネクタ 757"/>
        <xdr:cNvCxnSpPr/>
      </xdr:nvCxnSpPr>
      <xdr:spPr>
        <a:xfrm flipV="1">
          <a:off x="20434300" y="51656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85634</xdr:rowOff>
    </xdr:from>
    <xdr:to>
      <xdr:col>112</xdr:col>
      <xdr:colOff>38100</xdr:colOff>
      <xdr:row>39</xdr:row>
      <xdr:rowOff>15784</xdr:rowOff>
    </xdr:to>
    <xdr:sp macro="" textlink="">
      <xdr:nvSpPr>
        <xdr:cNvPr id="759" name="フローチャート: 判断 758"/>
        <xdr:cNvSpPr/>
      </xdr:nvSpPr>
      <xdr:spPr>
        <a:xfrm>
          <a:off x="212725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6911</xdr:rowOff>
    </xdr:from>
    <xdr:ext cx="313932" cy="259045"/>
    <xdr:sp macro="" textlink="">
      <xdr:nvSpPr>
        <xdr:cNvPr id="760" name="テキスト ボックス 759"/>
        <xdr:cNvSpPr txBox="1"/>
      </xdr:nvSpPr>
      <xdr:spPr>
        <a:xfrm>
          <a:off x="21166333" y="669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27033</xdr:rowOff>
    </xdr:from>
    <xdr:to>
      <xdr:col>107</xdr:col>
      <xdr:colOff>50800</xdr:colOff>
      <xdr:row>36</xdr:row>
      <xdr:rowOff>113574</xdr:rowOff>
    </xdr:to>
    <xdr:cxnSp macro="">
      <xdr:nvCxnSpPr>
        <xdr:cNvPr id="761" name="直線コネクタ 760"/>
        <xdr:cNvCxnSpPr/>
      </xdr:nvCxnSpPr>
      <xdr:spPr>
        <a:xfrm flipV="1">
          <a:off x="19545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98697</xdr:rowOff>
    </xdr:from>
    <xdr:to>
      <xdr:col>107</xdr:col>
      <xdr:colOff>101600</xdr:colOff>
      <xdr:row>39</xdr:row>
      <xdr:rowOff>28847</xdr:rowOff>
    </xdr:to>
    <xdr:sp macro="" textlink="">
      <xdr:nvSpPr>
        <xdr:cNvPr id="762" name="フローチャート: 判断 761"/>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19974</xdr:rowOff>
    </xdr:from>
    <xdr:ext cx="313932" cy="259045"/>
    <xdr:sp macro="" textlink="">
      <xdr:nvSpPr>
        <xdr:cNvPr id="763" name="テキスト ボックス 762"/>
        <xdr:cNvSpPr txBox="1"/>
      </xdr:nvSpPr>
      <xdr:spPr>
        <a:xfrm>
          <a:off x="20277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69487</xdr:rowOff>
    </xdr:from>
    <xdr:to>
      <xdr:col>102</xdr:col>
      <xdr:colOff>114300</xdr:colOff>
      <xdr:row>36</xdr:row>
      <xdr:rowOff>113574</xdr:rowOff>
    </xdr:to>
    <xdr:cxnSp macro="">
      <xdr:nvCxnSpPr>
        <xdr:cNvPr id="764" name="直線コネクタ 763"/>
        <xdr:cNvCxnSpPr/>
      </xdr:nvCxnSpPr>
      <xdr:spPr>
        <a:xfrm>
          <a:off x="18656300" y="607023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168910</xdr:rowOff>
    </xdr:from>
    <xdr:to>
      <xdr:col>102</xdr:col>
      <xdr:colOff>165100</xdr:colOff>
      <xdr:row>39</xdr:row>
      <xdr:rowOff>99060</xdr:rowOff>
    </xdr:to>
    <xdr:sp macro="" textlink="">
      <xdr:nvSpPr>
        <xdr:cNvPr id="765" name="フローチャート: 判断 764"/>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90187</xdr:rowOff>
    </xdr:from>
    <xdr:ext cx="313932" cy="259045"/>
    <xdr:sp macro="" textlink="">
      <xdr:nvSpPr>
        <xdr:cNvPr id="766" name="テキスト ボックス 765"/>
        <xdr:cNvSpPr txBox="1"/>
      </xdr:nvSpPr>
      <xdr:spPr>
        <a:xfrm>
          <a:off x="19388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116658</xdr:rowOff>
    </xdr:from>
    <xdr:to>
      <xdr:col>98</xdr:col>
      <xdr:colOff>38100</xdr:colOff>
      <xdr:row>38</xdr:row>
      <xdr:rowOff>46808</xdr:rowOff>
    </xdr:to>
    <xdr:sp macro="" textlink="">
      <xdr:nvSpPr>
        <xdr:cNvPr id="767" name="フローチャート: 判断 766"/>
        <xdr:cNvSpPr/>
      </xdr:nvSpPr>
      <xdr:spPr>
        <a:xfrm>
          <a:off x="18605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37936</xdr:rowOff>
    </xdr:from>
    <xdr:ext cx="378565" cy="259045"/>
    <xdr:sp macro="" textlink="">
      <xdr:nvSpPr>
        <xdr:cNvPr id="768" name="テキスト ボックス 767"/>
        <xdr:cNvSpPr txBox="1"/>
      </xdr:nvSpPr>
      <xdr:spPr>
        <a:xfrm>
          <a:off x="18467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17054</xdr:rowOff>
    </xdr:from>
    <xdr:to>
      <xdr:col>116</xdr:col>
      <xdr:colOff>114300</xdr:colOff>
      <xdr:row>36</xdr:row>
      <xdr:rowOff>118654</xdr:rowOff>
    </xdr:to>
    <xdr:sp macro="" textlink="">
      <xdr:nvSpPr>
        <xdr:cNvPr id="774" name="楕円 773"/>
        <xdr:cNvSpPr/>
      </xdr:nvSpPr>
      <xdr:spPr>
        <a:xfrm>
          <a:off x="22110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141531</xdr:rowOff>
    </xdr:from>
    <xdr:ext cx="378565" cy="259045"/>
    <xdr:sp macro="" textlink="">
      <xdr:nvSpPr>
        <xdr:cNvPr id="775" name="諸支出金該当値テキスト"/>
        <xdr:cNvSpPr txBox="1"/>
      </xdr:nvSpPr>
      <xdr:spPr>
        <a:xfrm>
          <a:off x="22212300" y="61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142784</xdr:rowOff>
    </xdr:from>
    <xdr:to>
      <xdr:col>112</xdr:col>
      <xdr:colOff>38100</xdr:colOff>
      <xdr:row>30</xdr:row>
      <xdr:rowOff>72934</xdr:rowOff>
    </xdr:to>
    <xdr:sp macro="" textlink="">
      <xdr:nvSpPr>
        <xdr:cNvPr id="776" name="楕円 775"/>
        <xdr:cNvSpPr/>
      </xdr:nvSpPr>
      <xdr:spPr>
        <a:xfrm>
          <a:off x="21272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28</xdr:row>
      <xdr:rowOff>89461</xdr:rowOff>
    </xdr:from>
    <xdr:ext cx="378565" cy="259045"/>
    <xdr:sp macro="" textlink="">
      <xdr:nvSpPr>
        <xdr:cNvPr id="777" name="テキスト ボックス 776"/>
        <xdr:cNvSpPr txBox="1"/>
      </xdr:nvSpPr>
      <xdr:spPr>
        <a:xfrm>
          <a:off x="21134017" y="489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147683</xdr:rowOff>
    </xdr:from>
    <xdr:to>
      <xdr:col>107</xdr:col>
      <xdr:colOff>101600</xdr:colOff>
      <xdr:row>31</xdr:row>
      <xdr:rowOff>77833</xdr:rowOff>
    </xdr:to>
    <xdr:sp macro="" textlink="">
      <xdr:nvSpPr>
        <xdr:cNvPr id="778" name="楕円 777"/>
        <xdr:cNvSpPr/>
      </xdr:nvSpPr>
      <xdr:spPr>
        <a:xfrm>
          <a:off x="20383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94360</xdr:rowOff>
    </xdr:from>
    <xdr:ext cx="378565" cy="259045"/>
    <xdr:sp macro="" textlink="">
      <xdr:nvSpPr>
        <xdr:cNvPr id="779" name="テキスト ボックス 778"/>
        <xdr:cNvSpPr txBox="1"/>
      </xdr:nvSpPr>
      <xdr:spPr>
        <a:xfrm>
          <a:off x="20245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62774</xdr:rowOff>
    </xdr:from>
    <xdr:to>
      <xdr:col>102</xdr:col>
      <xdr:colOff>165100</xdr:colOff>
      <xdr:row>36</xdr:row>
      <xdr:rowOff>164374</xdr:rowOff>
    </xdr:to>
    <xdr:sp macro="" textlink="">
      <xdr:nvSpPr>
        <xdr:cNvPr id="780" name="楕円 779"/>
        <xdr:cNvSpPr/>
      </xdr:nvSpPr>
      <xdr:spPr>
        <a:xfrm>
          <a:off x="19494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9451</xdr:rowOff>
    </xdr:from>
    <xdr:ext cx="378565" cy="259045"/>
    <xdr:sp macro="" textlink="">
      <xdr:nvSpPr>
        <xdr:cNvPr id="781" name="テキスト ボックス 780"/>
        <xdr:cNvSpPr txBox="1"/>
      </xdr:nvSpPr>
      <xdr:spPr>
        <a:xfrm>
          <a:off x="19356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18687</xdr:rowOff>
    </xdr:from>
    <xdr:to>
      <xdr:col>98</xdr:col>
      <xdr:colOff>38100</xdr:colOff>
      <xdr:row>35</xdr:row>
      <xdr:rowOff>120287</xdr:rowOff>
    </xdr:to>
    <xdr:sp macro="" textlink="">
      <xdr:nvSpPr>
        <xdr:cNvPr id="782" name="楕円 781"/>
        <xdr:cNvSpPr/>
      </xdr:nvSpPr>
      <xdr:spPr>
        <a:xfrm>
          <a:off x="18605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136814</xdr:rowOff>
    </xdr:from>
    <xdr:ext cx="378565" cy="259045"/>
    <xdr:sp macro="" textlink="">
      <xdr:nvSpPr>
        <xdr:cNvPr id="783" name="テキスト ボックス 782"/>
        <xdr:cNvSpPr txBox="1"/>
      </xdr:nvSpPr>
      <xdr:spPr>
        <a:xfrm>
          <a:off x="18467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総務費は、がんばれ観音寺応援基金積立金やふるさと納税推進事業の事業費が大幅に増額したことにより、前年度に比べ</a:t>
          </a:r>
          <a:r>
            <a:rPr kumimoji="1" lang="en-US" altLang="ja-JP" sz="1300">
              <a:latin typeface="ＭＳ Ｐゴシック" panose="020B0600070205080204" pitchFamily="50" charset="-128"/>
              <a:ea typeface="ＭＳ Ｐゴシック" panose="020B0600070205080204" pitchFamily="50" charset="-128"/>
            </a:rPr>
            <a:t>12,089</a:t>
          </a:r>
          <a:r>
            <a:rPr kumimoji="1" lang="ja-JP" altLang="en-US" sz="1300">
              <a:latin typeface="ＭＳ Ｐゴシック" panose="020B0600070205080204" pitchFamily="50" charset="-128"/>
              <a:ea typeface="ＭＳ Ｐゴシック" panose="020B0600070205080204" pitchFamily="50" charset="-128"/>
            </a:rPr>
            <a:t>円増加した。民生費はプレミアム付商品券発行事業や民間保育所整備のための補助事業が新たに追加したことから、</a:t>
          </a:r>
          <a:r>
            <a:rPr kumimoji="1" lang="en-US" altLang="ja-JP" sz="1300">
              <a:latin typeface="ＭＳ Ｐゴシック" panose="020B0600070205080204" pitchFamily="50" charset="-128"/>
              <a:ea typeface="ＭＳ Ｐゴシック" panose="020B0600070205080204" pitchFamily="50" charset="-128"/>
            </a:rPr>
            <a:t>13,054</a:t>
          </a:r>
          <a:r>
            <a:rPr kumimoji="1" lang="ja-JP" altLang="en-US" sz="1300">
              <a:latin typeface="ＭＳ Ｐゴシック" panose="020B0600070205080204" pitchFamily="50" charset="-128"/>
              <a:ea typeface="ＭＳ Ｐゴシック" panose="020B0600070205080204" pitchFamily="50" charset="-128"/>
            </a:rPr>
            <a:t>円増加した。衛生費については、ほぼ昨年度並みではあるが、飲料水供給施設整備事業が平成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年度で完了したことにより、微減となった。農林水産業費は、前年度と比較して</a:t>
          </a:r>
          <a:r>
            <a:rPr kumimoji="1" lang="en-US" altLang="ja-JP" sz="1300">
              <a:latin typeface="ＭＳ Ｐゴシック" panose="020B0600070205080204" pitchFamily="50" charset="-128"/>
              <a:ea typeface="ＭＳ Ｐゴシック" panose="020B0600070205080204" pitchFamily="50" charset="-128"/>
            </a:rPr>
            <a:t>7,630</a:t>
          </a:r>
          <a:r>
            <a:rPr kumimoji="1" lang="ja-JP" altLang="en-US" sz="1300">
              <a:latin typeface="ＭＳ Ｐゴシック" panose="020B0600070205080204" pitchFamily="50" charset="-128"/>
              <a:ea typeface="ＭＳ Ｐゴシック" panose="020B0600070205080204" pitchFamily="50" charset="-128"/>
            </a:rPr>
            <a:t>円の減少となり、主な要因は常磐地区排水対策事業の経費が減少したことである。土木費においては、例年、類似団体内順位が低い水準で推移しているが、令和元年度においては市道舗装新設事業や市道橋落橋防止対策事業の事業費増加に伴い、</a:t>
          </a:r>
          <a:r>
            <a:rPr kumimoji="1" lang="en-US" altLang="ja-JP" sz="1300">
              <a:latin typeface="ＭＳ Ｐゴシック" panose="020B0600070205080204" pitchFamily="50" charset="-128"/>
              <a:ea typeface="ＭＳ Ｐゴシック" panose="020B0600070205080204" pitchFamily="50" charset="-128"/>
            </a:rPr>
            <a:t>1,078</a:t>
          </a:r>
          <a:r>
            <a:rPr kumimoji="1" lang="ja-JP" altLang="en-US" sz="1300">
              <a:latin typeface="ＭＳ Ｐゴシック" panose="020B0600070205080204" pitchFamily="50" charset="-128"/>
              <a:ea typeface="ＭＳ Ｐゴシック" panose="020B0600070205080204" pitchFamily="50" charset="-128"/>
            </a:rPr>
            <a:t>円増加した。消防費は、前年度と比較して同程度である。教育費については、前年度と比較して</a:t>
          </a:r>
          <a:r>
            <a:rPr kumimoji="1" lang="en-US" altLang="ja-JP" sz="1300">
              <a:latin typeface="ＭＳ Ｐゴシック" panose="020B0600070205080204" pitchFamily="50" charset="-128"/>
              <a:ea typeface="ＭＳ Ｐゴシック" panose="020B0600070205080204" pitchFamily="50" charset="-128"/>
            </a:rPr>
            <a:t>10,780</a:t>
          </a:r>
          <a:r>
            <a:rPr kumimoji="1" lang="ja-JP" altLang="en-US" sz="1300">
              <a:latin typeface="ＭＳ Ｐゴシック" panose="020B0600070205080204" pitchFamily="50" charset="-128"/>
              <a:ea typeface="ＭＳ Ｐゴシック" panose="020B0600070205080204" pitchFamily="50" charset="-128"/>
            </a:rPr>
            <a:t>円の減少となり、要因としては平成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年度に観音寺中央幼稚園建設事業が完了したことが大きく影響している。公債費では、新市民会館建設事業・新庁舎建設事業の大型事業の元金償還が平成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本格的に開始されたことにより増加している。今後、令和４年度で公債費がピークを迎えることが予想されるため交付税措置の高い地方債などを活用することで、住民一人当たりのコスト削減に努めていきたい。諸支出金は類似団体内順位は１位であり、航路事業特別会計繰出金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2,614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財政調整基金残高は、歳計剰余金処分による積立金と</a:t>
          </a:r>
        </a:p>
        <a:p>
          <a:r>
            <a:rPr kumimoji="1" lang="ja-JP" altLang="en-US" sz="1400">
              <a:latin typeface="ＭＳ ゴシック" pitchFamily="49" charset="-128"/>
              <a:ea typeface="ＭＳ ゴシック" pitchFamily="49" charset="-128"/>
            </a:rPr>
            <a:t>取崩額の差で</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百万円の差が発生したことから、前年度</a:t>
          </a:r>
        </a:p>
        <a:p>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ポイント減少した。取崩額の増加要因は市税の減</a:t>
          </a:r>
        </a:p>
        <a:p>
          <a:r>
            <a:rPr kumimoji="1" lang="ja-JP" altLang="en-US" sz="1400">
              <a:latin typeface="ＭＳ ゴシック" pitchFamily="49" charset="-128"/>
              <a:ea typeface="ＭＳ ゴシック" pitchFamily="49" charset="-128"/>
            </a:rPr>
            <a:t>少や公債費が増加したことが原因と考える。</a:t>
          </a: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ポイントの減少だが</a:t>
          </a:r>
        </a:p>
        <a:p>
          <a:r>
            <a:rPr kumimoji="1" lang="ja-JP" altLang="en-US" sz="1400">
              <a:latin typeface="ＭＳ ゴシック" pitchFamily="49" charset="-128"/>
              <a:ea typeface="ＭＳ ゴシック" pitchFamily="49" charset="-128"/>
            </a:rPr>
            <a:t>市税や財政調整基金繰入金等が減少したことが要因である。</a:t>
          </a:r>
        </a:p>
        <a:p>
          <a:r>
            <a:rPr kumimoji="1" lang="ja-JP" altLang="en-US" sz="1400">
              <a:latin typeface="ＭＳ ゴシック" pitchFamily="49" charset="-128"/>
              <a:ea typeface="ＭＳ ゴシック" pitchFamily="49" charset="-128"/>
            </a:rPr>
            <a:t>　単年度収支は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ポイント減少しており、今後はごみ袋の</a:t>
          </a:r>
        </a:p>
        <a:p>
          <a:r>
            <a:rPr kumimoji="1" lang="ja-JP" altLang="en-US" sz="1400">
              <a:latin typeface="ＭＳ ゴシック" pitchFamily="49" charset="-128"/>
              <a:ea typeface="ＭＳ ゴシック" pitchFamily="49" charset="-128"/>
            </a:rPr>
            <a:t>有料化などの自主財源の確保を積極的に推進したい。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一般会計・特別会計のすべてにおいて黒字決算となった。</a:t>
          </a: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a:t>
          </a:r>
        </a:p>
        <a:p>
          <a:r>
            <a:rPr kumimoji="1" lang="ja-JP" altLang="en-US" sz="1400">
              <a:latin typeface="ＭＳ ゴシック" pitchFamily="49" charset="-128"/>
              <a:ea typeface="ＭＳ ゴシック" pitchFamily="49" charset="-128"/>
            </a:rPr>
            <a:t>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年度から黒字額の比率が減少しているのは、市</a:t>
          </a:r>
        </a:p>
        <a:p>
          <a:r>
            <a:rPr kumimoji="1" lang="ja-JP" altLang="en-US" sz="1400">
              <a:latin typeface="ＭＳ ゴシック" pitchFamily="49" charset="-128"/>
              <a:ea typeface="ＭＳ ゴシック" pitchFamily="49" charset="-128"/>
            </a:rPr>
            <a:t>税収入の減少などが起因している。</a:t>
          </a:r>
        </a:p>
        <a:p>
          <a:r>
            <a:rPr kumimoji="1" lang="ja-JP" altLang="en-US" sz="1400">
              <a:latin typeface="ＭＳ ゴシック" pitchFamily="49" charset="-128"/>
              <a:ea typeface="ＭＳ ゴシック" pitchFamily="49" charset="-128"/>
            </a:rPr>
            <a:t>　特別会計では、介護保険事業特別会計において黒字額の比率が</a:t>
          </a:r>
        </a:p>
        <a:p>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ポイント増加した。前年度繰越金が</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百万円と多額だったこ</a:t>
          </a:r>
        </a:p>
        <a:p>
          <a:r>
            <a:rPr kumimoji="1" lang="ja-JP" altLang="en-US" sz="1400">
              <a:latin typeface="ＭＳ ゴシック" pitchFamily="49" charset="-128"/>
              <a:ea typeface="ＭＳ ゴシック" pitchFamily="49" charset="-128"/>
            </a:rPr>
            <a:t>となどが黒字の割合を増加させた。</a:t>
          </a:r>
        </a:p>
        <a:p>
          <a:r>
            <a:rPr kumimoji="1" lang="ja-JP" altLang="en-US" sz="1400">
              <a:latin typeface="ＭＳ ゴシック" pitchFamily="49" charset="-128"/>
              <a:ea typeface="ＭＳ ゴシック" pitchFamily="49" charset="-128"/>
            </a:rPr>
            <a:t>　公共下水道事業特別会計では、一般会計からの繰出金について、</a:t>
          </a:r>
        </a:p>
        <a:p>
          <a:r>
            <a:rPr kumimoji="1" lang="ja-JP" altLang="en-US" sz="1400">
              <a:latin typeface="ＭＳ ゴシック" pitchFamily="49" charset="-128"/>
              <a:ea typeface="ＭＳ ゴシック" pitchFamily="49" charset="-128"/>
            </a:rPr>
            <a:t>前年度に比べ</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百万円減少したことなどが影響し、黒字額の比率が</a:t>
          </a:r>
        </a:p>
        <a:p>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ポイント減少している。令和２年度からは、公共下水道事業特</a:t>
          </a:r>
        </a:p>
        <a:p>
          <a:r>
            <a:rPr kumimoji="1" lang="ja-JP" altLang="en-US" sz="1400">
              <a:latin typeface="ＭＳ ゴシック" pitchFamily="49" charset="-128"/>
              <a:ea typeface="ＭＳ ゴシック" pitchFamily="49" charset="-128"/>
            </a:rPr>
            <a:t>別会計及び農業集落排水事業特別会計が一部法適用化し、今後は経</a:t>
          </a:r>
        </a:p>
        <a:p>
          <a:r>
            <a:rPr kumimoji="1" lang="ja-JP" altLang="en-US" sz="1400">
              <a:latin typeface="ＭＳ ゴシック" pitchFamily="49" charset="-128"/>
              <a:ea typeface="ＭＳ ゴシック" pitchFamily="49" charset="-128"/>
            </a:rPr>
            <a:t>営戦略も策定する予定であるため、一般会計の繰出金に依存しない</a:t>
          </a:r>
        </a:p>
        <a:p>
          <a:r>
            <a:rPr kumimoji="1" lang="ja-JP" altLang="en-US" sz="1400">
              <a:latin typeface="ＭＳ ゴシック" pitchFamily="49" charset="-128"/>
              <a:ea typeface="ＭＳ ゴシック" pitchFamily="49" charset="-128"/>
            </a:rPr>
            <a:t>仕組みづくりを行っていきたい。</a:t>
          </a: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10.26&#20877;&#25552;&#20986;&#12305;&#12304;&#36001;&#25919;&#29366;&#27841;&#36039;&#26009;&#38598;&#12305;_372056_&#35251;&#38899;&#23546;&#24066;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76.400000000000006</v>
          </cell>
          <cell r="BX51">
            <v>77.900000000000006</v>
          </cell>
          <cell r="CF51">
            <v>77.099999999999994</v>
          </cell>
          <cell r="CN51">
            <v>74.5</v>
          </cell>
          <cell r="CV51">
            <v>61.8</v>
          </cell>
        </row>
        <row r="53">
          <cell r="BP53">
            <v>51.6</v>
          </cell>
          <cell r="BX53">
            <v>48.5</v>
          </cell>
          <cell r="CF53">
            <v>49.7</v>
          </cell>
          <cell r="CN53">
            <v>50.9</v>
          </cell>
          <cell r="CV53">
            <v>53.1</v>
          </cell>
        </row>
        <row r="55">
          <cell r="AN55" t="str">
            <v>類似団体内平均値</v>
          </cell>
          <cell r="BP55">
            <v>35.700000000000003</v>
          </cell>
          <cell r="BX55">
            <v>33.9</v>
          </cell>
          <cell r="CF55">
            <v>32.299999999999997</v>
          </cell>
          <cell r="CN55">
            <v>35.200000000000003</v>
          </cell>
          <cell r="CV55">
            <v>40.4</v>
          </cell>
        </row>
        <row r="57">
          <cell r="BP57">
            <v>57</v>
          </cell>
          <cell r="BX57">
            <v>55.4</v>
          </cell>
          <cell r="CF57">
            <v>56.6</v>
          </cell>
          <cell r="CN57">
            <v>56.9</v>
          </cell>
          <cell r="CV57">
            <v>56.8</v>
          </cell>
        </row>
        <row r="72">
          <cell r="BP72" t="str">
            <v>H27</v>
          </cell>
          <cell r="BX72" t="str">
            <v>H28</v>
          </cell>
          <cell r="CF72" t="str">
            <v>H29</v>
          </cell>
          <cell r="CN72" t="str">
            <v>H30</v>
          </cell>
          <cell r="CV72" t="str">
            <v>R01</v>
          </cell>
        </row>
        <row r="73">
          <cell r="AN73" t="str">
            <v>当該団体値</v>
          </cell>
          <cell r="BP73">
            <v>76.400000000000006</v>
          </cell>
          <cell r="BX73">
            <v>77.900000000000006</v>
          </cell>
          <cell r="CF73">
            <v>77.099999999999994</v>
          </cell>
          <cell r="CN73">
            <v>74.5</v>
          </cell>
          <cell r="CV73">
            <v>61.8</v>
          </cell>
        </row>
        <row r="75">
          <cell r="BP75">
            <v>10.199999999999999</v>
          </cell>
          <cell r="BX75">
            <v>9.6999999999999993</v>
          </cell>
          <cell r="CF75">
            <v>9.4</v>
          </cell>
          <cell r="CN75">
            <v>9.4</v>
          </cell>
          <cell r="CV75">
            <v>9.4</v>
          </cell>
        </row>
        <row r="77">
          <cell r="AN77" t="str">
            <v>類似団体内平均値</v>
          </cell>
          <cell r="BP77">
            <v>35.700000000000003</v>
          </cell>
          <cell r="BX77">
            <v>33.9</v>
          </cell>
          <cell r="CF77">
            <v>32.299999999999997</v>
          </cell>
          <cell r="CN77">
            <v>35.200000000000003</v>
          </cell>
          <cell r="CV77">
            <v>40.4</v>
          </cell>
        </row>
        <row r="79">
          <cell r="BP79">
            <v>8</v>
          </cell>
          <cell r="BX79">
            <v>7.4</v>
          </cell>
          <cell r="CF79">
            <v>7</v>
          </cell>
          <cell r="CN79">
            <v>6.9</v>
          </cell>
          <cell r="CV79">
            <v>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26788938</v>
      </c>
      <c r="BO4" s="393"/>
      <c r="BP4" s="393"/>
      <c r="BQ4" s="393"/>
      <c r="BR4" s="393"/>
      <c r="BS4" s="393"/>
      <c r="BT4" s="393"/>
      <c r="BU4" s="394"/>
      <c r="BV4" s="392">
        <v>26839984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4.7</v>
      </c>
      <c r="CU4" s="399"/>
      <c r="CV4" s="399"/>
      <c r="CW4" s="399"/>
      <c r="CX4" s="399"/>
      <c r="CY4" s="399"/>
      <c r="CZ4" s="399"/>
      <c r="DA4" s="400"/>
      <c r="DB4" s="398">
        <v>6.4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25969769</v>
      </c>
      <c r="BO5" s="430"/>
      <c r="BP5" s="430"/>
      <c r="BQ5" s="430"/>
      <c r="BR5" s="430"/>
      <c r="BS5" s="430"/>
      <c r="BT5" s="430"/>
      <c r="BU5" s="431"/>
      <c r="BV5" s="429">
        <v>25679098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91.6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819169</v>
      </c>
      <c r="BO6" s="430"/>
      <c r="BP6" s="430"/>
      <c r="BQ6" s="430"/>
      <c r="BR6" s="430"/>
      <c r="BS6" s="430"/>
      <c r="BT6" s="430"/>
      <c r="BU6" s="431"/>
      <c r="BV6" s="429">
        <v>1160886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97.4</v>
      </c>
      <c r="CU6" s="467"/>
      <c r="CV6" s="467"/>
      <c r="CW6" s="467"/>
      <c r="CX6" s="467"/>
      <c r="CY6" s="467"/>
      <c r="CZ6" s="467"/>
      <c r="DA6" s="468"/>
      <c r="DB6" s="466">
        <v>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78081</v>
      </c>
      <c r="BO7" s="430"/>
      <c r="BP7" s="430"/>
      <c r="BQ7" s="430"/>
      <c r="BR7" s="430"/>
      <c r="BS7" s="430"/>
      <c r="BT7" s="430"/>
      <c r="BU7" s="431"/>
      <c r="BV7" s="429">
        <v>158221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15709707</v>
      </c>
      <c r="CU7" s="430"/>
      <c r="CV7" s="430"/>
      <c r="CW7" s="430"/>
      <c r="CX7" s="430"/>
      <c r="CY7" s="430"/>
      <c r="CZ7" s="430"/>
      <c r="DA7" s="431"/>
      <c r="DB7" s="429">
        <v>15691617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741088</v>
      </c>
      <c r="BO8" s="430"/>
      <c r="BP8" s="430"/>
      <c r="BQ8" s="430"/>
      <c r="BR8" s="430"/>
      <c r="BS8" s="430"/>
      <c r="BT8" s="430"/>
      <c r="BU8" s="431"/>
      <c r="BV8" s="429">
        <v>1002665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59409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-261577</v>
      </c>
      <c r="BO9" s="430"/>
      <c r="BP9" s="430"/>
      <c r="BQ9" s="430"/>
      <c r="BR9" s="430"/>
      <c r="BS9" s="430"/>
      <c r="BT9" s="430"/>
      <c r="BU9" s="431"/>
      <c r="BV9" s="429">
        <v>91426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18.2</v>
      </c>
      <c r="CU9" s="427"/>
      <c r="CV9" s="427"/>
      <c r="CW9" s="427"/>
      <c r="CX9" s="427"/>
      <c r="CY9" s="427"/>
      <c r="CZ9" s="427"/>
      <c r="DA9" s="428"/>
      <c r="DB9" s="426">
        <v>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62690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2947</v>
      </c>
      <c r="BO10" s="430"/>
      <c r="BP10" s="430"/>
      <c r="BQ10" s="430"/>
      <c r="BR10" s="430"/>
      <c r="BS10" s="430"/>
      <c r="BT10" s="430"/>
      <c r="BU10" s="431"/>
      <c r="BV10" s="429">
        <v>3715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4501</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59959</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700000</v>
      </c>
      <c r="BO12" s="430"/>
      <c r="BP12" s="430"/>
      <c r="BQ12" s="430"/>
      <c r="BR12" s="430"/>
      <c r="BS12" s="430"/>
      <c r="BT12" s="430"/>
      <c r="BU12" s="431"/>
      <c r="BV12" s="429">
        <v>900000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142</v>
      </c>
      <c r="N13" s="521"/>
      <c r="O13" s="521"/>
      <c r="P13" s="521"/>
      <c r="Q13" s="522"/>
      <c r="R13" s="513">
        <v>59011</v>
      </c>
      <c r="S13" s="514"/>
      <c r="T13" s="514"/>
      <c r="U13" s="514"/>
      <c r="V13" s="515"/>
      <c r="W13" s="445" t="s">
        <v>143</v>
      </c>
      <c r="X13" s="446"/>
      <c r="Y13" s="446"/>
      <c r="Z13" s="446"/>
      <c r="AA13" s="446"/>
      <c r="AB13" s="436"/>
      <c r="AC13" s="480">
        <v>2952</v>
      </c>
      <c r="AD13" s="481"/>
      <c r="AE13" s="481"/>
      <c r="AF13" s="481"/>
      <c r="AG13" s="523"/>
      <c r="AH13" s="480">
        <v>3564</v>
      </c>
      <c r="AI13" s="481"/>
      <c r="AJ13" s="481"/>
      <c r="AK13" s="481"/>
      <c r="AL13" s="482"/>
      <c r="AM13" s="458" t="s">
        <v>144</v>
      </c>
      <c r="AN13" s="459"/>
      <c r="AO13" s="459"/>
      <c r="AP13" s="459"/>
      <c r="AQ13" s="459"/>
      <c r="AR13" s="459"/>
      <c r="AS13" s="459"/>
      <c r="AT13" s="460"/>
      <c r="AU13" s="461" t="s">
        <v>137</v>
      </c>
      <c r="AV13" s="462"/>
      <c r="AW13" s="462"/>
      <c r="AX13" s="462"/>
      <c r="AY13" s="463" t="s">
        <v>145</v>
      </c>
      <c r="AZ13" s="464"/>
      <c r="BA13" s="464"/>
      <c r="BB13" s="464"/>
      <c r="BC13" s="464"/>
      <c r="BD13" s="464"/>
      <c r="BE13" s="464"/>
      <c r="BF13" s="464"/>
      <c r="BG13" s="464"/>
      <c r="BH13" s="464"/>
      <c r="BI13" s="464"/>
      <c r="BJ13" s="464"/>
      <c r="BK13" s="464"/>
      <c r="BL13" s="464"/>
      <c r="BM13" s="465"/>
      <c r="BN13" s="429">
        <v>-958630</v>
      </c>
      <c r="BO13" s="430"/>
      <c r="BP13" s="430"/>
      <c r="BQ13" s="430"/>
      <c r="BR13" s="430"/>
      <c r="BS13" s="430"/>
      <c r="BT13" s="430"/>
      <c r="BU13" s="431"/>
      <c r="BV13" s="429">
        <v>-800358</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9.4</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60466</v>
      </c>
      <c r="S14" s="514"/>
      <c r="T14" s="514"/>
      <c r="U14" s="514"/>
      <c r="V14" s="515"/>
      <c r="W14" s="419"/>
      <c r="X14" s="420"/>
      <c r="Y14" s="420"/>
      <c r="Z14" s="420"/>
      <c r="AA14" s="420"/>
      <c r="AB14" s="409"/>
      <c r="AC14" s="516">
        <v>10.5</v>
      </c>
      <c r="AD14" s="517"/>
      <c r="AE14" s="517"/>
      <c r="AF14" s="517"/>
      <c r="AG14" s="518"/>
      <c r="AH14" s="516">
        <v>11.9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61.8</v>
      </c>
      <c r="CU14" s="528"/>
      <c r="CV14" s="528"/>
      <c r="CW14" s="528"/>
      <c r="CX14" s="528"/>
      <c r="CY14" s="528"/>
      <c r="CZ14" s="528"/>
      <c r="DA14" s="529"/>
      <c r="DB14" s="527">
        <v>74.5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59711</v>
      </c>
      <c r="S15" s="514"/>
      <c r="T15" s="514"/>
      <c r="U15" s="514"/>
      <c r="V15" s="515"/>
      <c r="W15" s="445" t="s">
        <v>150</v>
      </c>
      <c r="X15" s="446"/>
      <c r="Y15" s="446"/>
      <c r="Z15" s="446"/>
      <c r="AA15" s="446"/>
      <c r="AB15" s="436"/>
      <c r="AC15" s="480">
        <v>9197</v>
      </c>
      <c r="AD15" s="481"/>
      <c r="AE15" s="481"/>
      <c r="AF15" s="481"/>
      <c r="AG15" s="523"/>
      <c r="AH15" s="480">
        <v>9601</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7991194</v>
      </c>
      <c r="BO15" s="393"/>
      <c r="BP15" s="393"/>
      <c r="BQ15" s="393"/>
      <c r="BR15" s="393"/>
      <c r="BS15" s="393"/>
      <c r="BT15" s="393"/>
      <c r="BU15" s="394"/>
      <c r="BV15" s="392">
        <v>7958757</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32.6</v>
      </c>
      <c r="AD16" s="517"/>
      <c r="AE16" s="517"/>
      <c r="AF16" s="517"/>
      <c r="AG16" s="518"/>
      <c r="AH16" s="516">
        <v>32.1</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12447585</v>
      </c>
      <c r="BO16" s="430"/>
      <c r="BP16" s="430"/>
      <c r="BQ16" s="430"/>
      <c r="BR16" s="430"/>
      <c r="BS16" s="430"/>
      <c r="BT16" s="430"/>
      <c r="BU16" s="431"/>
      <c r="BV16" s="429">
        <v>12208895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16038</v>
      </c>
      <c r="AD17" s="481"/>
      <c r="AE17" s="481"/>
      <c r="AF17" s="481"/>
      <c r="AG17" s="523"/>
      <c r="AH17" s="480">
        <v>16762</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10249394</v>
      </c>
      <c r="BO17" s="430"/>
      <c r="BP17" s="430"/>
      <c r="BQ17" s="430"/>
      <c r="BR17" s="430"/>
      <c r="BS17" s="430"/>
      <c r="BT17" s="430"/>
      <c r="BU17" s="431"/>
      <c r="BV17" s="429">
        <v>10199955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117.84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56</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14704523</v>
      </c>
      <c r="BO18" s="430"/>
      <c r="BP18" s="430"/>
      <c r="BQ18" s="430"/>
      <c r="BR18" s="430"/>
      <c r="BS18" s="430"/>
      <c r="BT18" s="430"/>
      <c r="BU18" s="431"/>
      <c r="BV18" s="429">
        <v>14731045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504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18130733</v>
      </c>
      <c r="BO19" s="430"/>
      <c r="BP19" s="430"/>
      <c r="BQ19" s="430"/>
      <c r="BR19" s="430"/>
      <c r="BS19" s="430"/>
      <c r="BT19" s="430"/>
      <c r="BU19" s="431"/>
      <c r="BV19" s="429">
        <v>18589382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21984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35904113</v>
      </c>
      <c r="BO23" s="430"/>
      <c r="BP23" s="430"/>
      <c r="BQ23" s="430"/>
      <c r="BR23" s="430"/>
      <c r="BS23" s="430"/>
      <c r="BT23" s="430"/>
      <c r="BU23" s="431"/>
      <c r="BV23" s="429">
        <v>37526838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8523</v>
      </c>
      <c r="R24" s="481"/>
      <c r="S24" s="481"/>
      <c r="T24" s="481"/>
      <c r="U24" s="481"/>
      <c r="V24" s="523"/>
      <c r="W24" s="582"/>
      <c r="X24" s="570"/>
      <c r="Y24" s="571"/>
      <c r="Z24" s="479" t="s">
        <v>174</v>
      </c>
      <c r="AA24" s="459"/>
      <c r="AB24" s="459"/>
      <c r="AC24" s="459"/>
      <c r="AD24" s="459"/>
      <c r="AE24" s="459"/>
      <c r="AF24" s="459"/>
      <c r="AG24" s="460"/>
      <c r="AH24" s="480">
        <v>376</v>
      </c>
      <c r="AI24" s="481"/>
      <c r="AJ24" s="481"/>
      <c r="AK24" s="481"/>
      <c r="AL24" s="523"/>
      <c r="AM24" s="480">
        <v>1109576</v>
      </c>
      <c r="AN24" s="481"/>
      <c r="AO24" s="481"/>
      <c r="AP24" s="481"/>
      <c r="AQ24" s="481"/>
      <c r="AR24" s="523"/>
      <c r="AS24" s="480">
        <v>2951</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17086281</v>
      </c>
      <c r="BO24" s="430"/>
      <c r="BP24" s="430"/>
      <c r="BQ24" s="430"/>
      <c r="BR24" s="430"/>
      <c r="BS24" s="430"/>
      <c r="BT24" s="430"/>
      <c r="BU24" s="431"/>
      <c r="BV24" s="429">
        <v>17483372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6570</v>
      </c>
      <c r="R25" s="481"/>
      <c r="S25" s="481"/>
      <c r="T25" s="481"/>
      <c r="U25" s="481"/>
      <c r="V25" s="523"/>
      <c r="W25" s="582"/>
      <c r="X25" s="570"/>
      <c r="Y25" s="571"/>
      <c r="Z25" s="479" t="s">
        <v>177</v>
      </c>
      <c r="AA25" s="459"/>
      <c r="AB25" s="459"/>
      <c r="AC25" s="459"/>
      <c r="AD25" s="459"/>
      <c r="AE25" s="459"/>
      <c r="AF25" s="459"/>
      <c r="AG25" s="460"/>
      <c r="AH25" s="480" t="s">
        <v>130</v>
      </c>
      <c r="AI25" s="481"/>
      <c r="AJ25" s="481"/>
      <c r="AK25" s="481"/>
      <c r="AL25" s="523"/>
      <c r="AM25" s="480" t="s">
        <v>130</v>
      </c>
      <c r="AN25" s="481"/>
      <c r="AO25" s="481"/>
      <c r="AP25" s="481"/>
      <c r="AQ25" s="481"/>
      <c r="AR25" s="523"/>
      <c r="AS25" s="480" t="s">
        <v>140</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2373457</v>
      </c>
      <c r="BO25" s="393"/>
      <c r="BP25" s="393"/>
      <c r="BQ25" s="393"/>
      <c r="BR25" s="393"/>
      <c r="BS25" s="393"/>
      <c r="BT25" s="393"/>
      <c r="BU25" s="394"/>
      <c r="BV25" s="392">
        <v>2894990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5859</v>
      </c>
      <c r="R26" s="481"/>
      <c r="S26" s="481"/>
      <c r="T26" s="481"/>
      <c r="U26" s="481"/>
      <c r="V26" s="523"/>
      <c r="W26" s="582"/>
      <c r="X26" s="570"/>
      <c r="Y26" s="571"/>
      <c r="Z26" s="479" t="s">
        <v>180</v>
      </c>
      <c r="AA26" s="592"/>
      <c r="AB26" s="592"/>
      <c r="AC26" s="592"/>
      <c r="AD26" s="592"/>
      <c r="AE26" s="592"/>
      <c r="AF26" s="592"/>
      <c r="AG26" s="593"/>
      <c r="AH26" s="480">
        <v>25</v>
      </c>
      <c r="AI26" s="481"/>
      <c r="AJ26" s="481"/>
      <c r="AK26" s="481"/>
      <c r="AL26" s="523"/>
      <c r="AM26" s="480">
        <v>78725</v>
      </c>
      <c r="AN26" s="481"/>
      <c r="AO26" s="481"/>
      <c r="AP26" s="481"/>
      <c r="AQ26" s="481"/>
      <c r="AR26" s="523"/>
      <c r="AS26" s="480">
        <v>3149</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141</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5390</v>
      </c>
      <c r="R27" s="481"/>
      <c r="S27" s="481"/>
      <c r="T27" s="481"/>
      <c r="U27" s="481"/>
      <c r="V27" s="523"/>
      <c r="W27" s="582"/>
      <c r="X27" s="570"/>
      <c r="Y27" s="571"/>
      <c r="Z27" s="479" t="s">
        <v>183</v>
      </c>
      <c r="AA27" s="459"/>
      <c r="AB27" s="459"/>
      <c r="AC27" s="459"/>
      <c r="AD27" s="459"/>
      <c r="AE27" s="459"/>
      <c r="AF27" s="459"/>
      <c r="AG27" s="460"/>
      <c r="AH27" s="480">
        <v>41</v>
      </c>
      <c r="AI27" s="481"/>
      <c r="AJ27" s="481"/>
      <c r="AK27" s="481"/>
      <c r="AL27" s="523"/>
      <c r="AM27" s="480">
        <v>115497</v>
      </c>
      <c r="AN27" s="481"/>
      <c r="AO27" s="481"/>
      <c r="AP27" s="481"/>
      <c r="AQ27" s="481"/>
      <c r="AR27" s="523"/>
      <c r="AS27" s="480">
        <v>2817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216778</v>
      </c>
      <c r="BO27" s="606"/>
      <c r="BP27" s="606"/>
      <c r="BQ27" s="606"/>
      <c r="BR27" s="606"/>
      <c r="BS27" s="606"/>
      <c r="BT27" s="606"/>
      <c r="BU27" s="607"/>
      <c r="BV27" s="605">
        <v>216391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4650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141</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2459100</v>
      </c>
      <c r="BO28" s="393"/>
      <c r="BP28" s="393"/>
      <c r="BQ28" s="393"/>
      <c r="BR28" s="393"/>
      <c r="BS28" s="393"/>
      <c r="BT28" s="393"/>
      <c r="BU28" s="394"/>
      <c r="BV28" s="392">
        <v>2556153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18</v>
      </c>
      <c r="M29" s="481"/>
      <c r="N29" s="481"/>
      <c r="O29" s="481"/>
      <c r="P29" s="523"/>
      <c r="Q29" s="480">
        <v>4300</v>
      </c>
      <c r="R29" s="481"/>
      <c r="S29" s="481"/>
      <c r="T29" s="481"/>
      <c r="U29" s="481"/>
      <c r="V29" s="523"/>
      <c r="W29" s="583"/>
      <c r="X29" s="584"/>
      <c r="Y29" s="585"/>
      <c r="Z29" s="479" t="s">
        <v>189</v>
      </c>
      <c r="AA29" s="459"/>
      <c r="AB29" s="459"/>
      <c r="AC29" s="459"/>
      <c r="AD29" s="459"/>
      <c r="AE29" s="459"/>
      <c r="AF29" s="459"/>
      <c r="AG29" s="460"/>
      <c r="AH29" s="480">
        <v>417</v>
      </c>
      <c r="AI29" s="481"/>
      <c r="AJ29" s="481"/>
      <c r="AK29" s="481"/>
      <c r="AL29" s="523"/>
      <c r="AM29" s="480">
        <v>1225073</v>
      </c>
      <c r="AN29" s="481"/>
      <c r="AO29" s="481"/>
      <c r="AP29" s="481"/>
      <c r="AQ29" s="481"/>
      <c r="AR29" s="523"/>
      <c r="AS29" s="480">
        <v>2938</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60168</v>
      </c>
      <c r="BO29" s="430"/>
      <c r="BP29" s="430"/>
      <c r="BQ29" s="430"/>
      <c r="BR29" s="430"/>
      <c r="BS29" s="430"/>
      <c r="BT29" s="430"/>
      <c r="BU29" s="431"/>
      <c r="BV29" s="429">
        <v>60094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3141474</v>
      </c>
      <c r="BO30" s="606"/>
      <c r="BP30" s="606"/>
      <c r="BQ30" s="606"/>
      <c r="BR30" s="606"/>
      <c r="BS30" s="606"/>
      <c r="BT30" s="606"/>
      <c r="BU30" s="607"/>
      <c r="BV30" s="605">
        <v>3292353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201</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198</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航路事業特別会計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三観広域行政組合（一般会計）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22</v>
      </c>
      <c r="CP34" s="618"/>
      <c r="CQ34" s="619" t="str">
        <f>IF('各会計、関係団体の財政状況及び健全化判断比率'!BS7="","",'各会計、関係団体の財政状況及び健全化判断比率'!BS7)</f>
        <v>観音寺市土地開発公社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施設貸付事業特別会計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国民健康保険伊吹診療所特別会計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三観広域行政組合（電子計算センター）</v>
      </c>
      <c r="BZ35" s="619"/>
      <c r="CA35" s="619"/>
      <c r="CB35" s="619"/>
      <c r="CC35" s="619"/>
      <c r="CD35" s="619"/>
      <c r="CE35" s="619"/>
      <c r="CF35" s="619"/>
      <c r="CG35" s="619"/>
      <c r="CH35" s="619"/>
      <c r="CI35" s="619"/>
      <c r="CJ35" s="619"/>
      <c r="CK35" s="619"/>
      <c r="CL35" s="619"/>
      <c r="CM35" s="619"/>
      <c r="CN35" s="214"/>
      <c r="CO35" s="618">
        <f t="shared" ref="CO35:CO43" si="3">IF(CQ35="","",CO34+1)</f>
        <v>23</v>
      </c>
      <c r="CP35" s="618"/>
      <c r="CQ35" s="619" t="str">
        <f>IF('各会計、関係団体の財政状況及び健全化判断比率'!BS8="","",'各会計、関係団体の財政状況及び健全化判断比率'!BS8)</f>
        <v>株式会社観音寺冷蔵センター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粟井坂瀬山林特別会計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IF('各会計、関係団体の財政状況及び健全化判断比率'!B35="","",'各会計、関係団体の財政状況及び健全化判断比率'!B35)</f>
        <v>農業集落排水事業特別会計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三豊総合病院企業団（病院事業会計）</v>
      </c>
      <c r="BZ36" s="619"/>
      <c r="CA36" s="619"/>
      <c r="CB36" s="619"/>
      <c r="CC36" s="619"/>
      <c r="CD36" s="619"/>
      <c r="CE36" s="619"/>
      <c r="CF36" s="619"/>
      <c r="CG36" s="619"/>
      <c r="CH36" s="619"/>
      <c r="CI36" s="619"/>
      <c r="CJ36" s="619"/>
      <c r="CK36" s="619"/>
      <c r="CL36" s="619"/>
      <c r="CM36" s="619"/>
      <c r="CN36" s="214"/>
      <c r="CO36" s="618">
        <f t="shared" si="3"/>
        <v>24</v>
      </c>
      <c r="CP36" s="618"/>
      <c r="CQ36" s="619" t="str">
        <f>IF('各会計、関係団体の財政状況及び健全化判断比率'!BS9="","",'各会計、関係団体の財政状況及び健全化判断比率'!BS9)</f>
        <v>観音寺観光開発株式会社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三豊総合病院企業団（保健福祉総合施設事業）</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介護予防サービス事業特別会計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三豊総合病院企業団（介護老人保健施設事業会計）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香川県三豊市観音寺市学校組合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香川県市町総合事務組合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香川県後期高齢者医療広域連合（一般会計）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20</v>
      </c>
      <c r="BX42" s="618"/>
      <c r="BY42" s="619" t="str">
        <f>IF('各会計、関係団体の財政状況及び健全化判断比率'!B76="","",'各会計、関係団体の財政状況及び健全化判断比率'!B76)</f>
        <v>香川県後期高齢者医療広域連合（後期高齢者医療事業）</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21</v>
      </c>
      <c r="BX43" s="618"/>
      <c r="BY43" s="619" t="str">
        <f>IF('各会計、関係団体の財政状況及び健全化判断比率'!B77="","",'各会計、関係団体の財政状況及び健全化判断比率'!B77)</f>
        <v>香川県広域水道企業団（水道事業会計）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v4PByFPE5crR/avGv2b0rr4tuhiAoCHM0BX17Wq2rYwlcBzxL5DbJAN55hA40bU1cfexONO0iziD9lZj1Gi7hg==" saltValue="PbcxNd79o6ll9wSKeDlu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3.54</v>
      </c>
      <c r="G34" s="33">
        <v>4.6500000000000004</v>
      </c>
      <c r="H34" s="33">
        <v>5.57</v>
      </c>
      <c r="I34" s="33">
        <v>6.11</v>
      </c>
      <c r="J34" s="34">
        <v>4.47</v>
      </c>
      <c r="K34" s="22"/>
      <c r="L34" s="22"/>
      <c r="M34" s="22"/>
      <c r="N34" s="22"/>
      <c r="O34" s="22"/>
      <c r="P34" s="22"/>
    </row>
    <row r="35" spans="1:16" ht="39" customHeight="1" x14ac:dyDescent="0.15">
      <c r="A35" s="22"/>
      <c r="B35" s="35"/>
      <c r="C35" s="1204" t="s">
        <v>564</v>
      </c>
      <c r="D35" s="1205"/>
      <c r="E35" s="1206"/>
      <c r="F35" s="36">
        <v>0.8</v>
      </c>
      <c r="G35" s="37">
        <v>1.0900000000000001</v>
      </c>
      <c r="H35" s="37">
        <v>0.63</v>
      </c>
      <c r="I35" s="37">
        <v>1.19</v>
      </c>
      <c r="J35" s="38">
        <v>1.47</v>
      </c>
      <c r="K35" s="22"/>
      <c r="L35" s="22"/>
      <c r="M35" s="22"/>
      <c r="N35" s="22"/>
      <c r="O35" s="22"/>
      <c r="P35" s="22"/>
    </row>
    <row r="36" spans="1:16" ht="39" customHeight="1" x14ac:dyDescent="0.15">
      <c r="A36" s="22"/>
      <c r="B36" s="35"/>
      <c r="C36" s="1204" t="s">
        <v>565</v>
      </c>
      <c r="D36" s="1205"/>
      <c r="E36" s="1206"/>
      <c r="F36" s="36">
        <v>1.44</v>
      </c>
      <c r="G36" s="37">
        <v>1.68</v>
      </c>
      <c r="H36" s="37">
        <v>1.62</v>
      </c>
      <c r="I36" s="37">
        <v>1.58</v>
      </c>
      <c r="J36" s="38">
        <v>0.91</v>
      </c>
      <c r="K36" s="22"/>
      <c r="L36" s="22"/>
      <c r="M36" s="22"/>
      <c r="N36" s="22"/>
      <c r="O36" s="22"/>
      <c r="P36" s="22"/>
    </row>
    <row r="37" spans="1:16" ht="39" customHeight="1" x14ac:dyDescent="0.15">
      <c r="A37" s="22"/>
      <c r="B37" s="35"/>
      <c r="C37" s="1204" t="s">
        <v>566</v>
      </c>
      <c r="D37" s="1205"/>
      <c r="E37" s="1206"/>
      <c r="F37" s="36">
        <v>0.12</v>
      </c>
      <c r="G37" s="37">
        <v>0.1</v>
      </c>
      <c r="H37" s="37">
        <v>0.11</v>
      </c>
      <c r="I37" s="37">
        <v>0.18</v>
      </c>
      <c r="J37" s="38">
        <v>0.14000000000000001</v>
      </c>
      <c r="K37" s="22"/>
      <c r="L37" s="22"/>
      <c r="M37" s="22"/>
      <c r="N37" s="22"/>
      <c r="O37" s="22"/>
      <c r="P37" s="22"/>
    </row>
    <row r="38" spans="1:16" ht="39" customHeight="1" x14ac:dyDescent="0.15">
      <c r="A38" s="22"/>
      <c r="B38" s="35"/>
      <c r="C38" s="1204" t="s">
        <v>567</v>
      </c>
      <c r="D38" s="1205"/>
      <c r="E38" s="1206"/>
      <c r="F38" s="36">
        <v>0.14000000000000001</v>
      </c>
      <c r="G38" s="37">
        <v>0.17</v>
      </c>
      <c r="H38" s="37">
        <v>0.19</v>
      </c>
      <c r="I38" s="37">
        <v>0.19</v>
      </c>
      <c r="J38" s="38">
        <v>0.13</v>
      </c>
      <c r="K38" s="22"/>
      <c r="L38" s="22"/>
      <c r="M38" s="22"/>
      <c r="N38" s="22"/>
      <c r="O38" s="22"/>
      <c r="P38" s="22"/>
    </row>
    <row r="39" spans="1:16" ht="39" customHeight="1" x14ac:dyDescent="0.15">
      <c r="A39" s="22"/>
      <c r="B39" s="35"/>
      <c r="C39" s="1204" t="s">
        <v>568</v>
      </c>
      <c r="D39" s="1205"/>
      <c r="E39" s="1206"/>
      <c r="F39" s="36">
        <v>0.11</v>
      </c>
      <c r="G39" s="37">
        <v>0.09</v>
      </c>
      <c r="H39" s="37">
        <v>0.09</v>
      </c>
      <c r="I39" s="37">
        <v>0.09</v>
      </c>
      <c r="J39" s="38">
        <v>0.09</v>
      </c>
      <c r="K39" s="22"/>
      <c r="L39" s="22"/>
      <c r="M39" s="22"/>
      <c r="N39" s="22"/>
      <c r="O39" s="22"/>
      <c r="P39" s="22"/>
    </row>
    <row r="40" spans="1:16" ht="39" customHeight="1" x14ac:dyDescent="0.15">
      <c r="A40" s="22"/>
      <c r="B40" s="35"/>
      <c r="C40" s="1204" t="s">
        <v>569</v>
      </c>
      <c r="D40" s="1205"/>
      <c r="E40" s="1206"/>
      <c r="F40" s="36">
        <v>0.01</v>
      </c>
      <c r="G40" s="37">
        <v>0.02</v>
      </c>
      <c r="H40" s="37">
        <v>0.03</v>
      </c>
      <c r="I40" s="37">
        <v>0.03</v>
      </c>
      <c r="J40" s="38">
        <v>0.08</v>
      </c>
      <c r="K40" s="22"/>
      <c r="L40" s="22"/>
      <c r="M40" s="22"/>
      <c r="N40" s="22"/>
      <c r="O40" s="22"/>
      <c r="P40" s="22"/>
    </row>
    <row r="41" spans="1:16" ht="39" customHeight="1" x14ac:dyDescent="0.15">
      <c r="A41" s="22"/>
      <c r="B41" s="35"/>
      <c r="C41" s="1204" t="s">
        <v>570</v>
      </c>
      <c r="D41" s="1205"/>
      <c r="E41" s="1206"/>
      <c r="F41" s="36">
        <v>0.04</v>
      </c>
      <c r="G41" s="37">
        <v>0.04</v>
      </c>
      <c r="H41" s="37">
        <v>0.05</v>
      </c>
      <c r="I41" s="37">
        <v>0.02</v>
      </c>
      <c r="J41" s="38">
        <v>0.02</v>
      </c>
      <c r="K41" s="22"/>
      <c r="L41" s="22"/>
      <c r="M41" s="22"/>
      <c r="N41" s="22"/>
      <c r="O41" s="22"/>
      <c r="P41" s="22"/>
    </row>
    <row r="42" spans="1:16" ht="39" customHeight="1" x14ac:dyDescent="0.15">
      <c r="A42" s="22"/>
      <c r="B42" s="39"/>
      <c r="C42" s="1204" t="s">
        <v>571</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572</v>
      </c>
      <c r="D43" s="1208"/>
      <c r="E43" s="1209"/>
      <c r="F43" s="41">
        <v>11.86</v>
      </c>
      <c r="G43" s="42">
        <v>12.93</v>
      </c>
      <c r="H43" s="42">
        <v>13.04</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M5cgZjnpH3WroQRZBIJU3Bio1OnpsifwSx+c7my0dx+9h31FmkCwFOSGziuZr24MR0ltshG7XJVgLDZ8aGmQ==" saltValue="NEOlx4yOOHnI7DZJagKi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60" zoomScaleNormal="60" zoomScaleSheetLayoutView="55" workbookViewId="0">
      <selection activeCell="A43" sqref="A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3121</v>
      </c>
      <c r="L45" s="60">
        <v>3108</v>
      </c>
      <c r="M45" s="60">
        <v>3093</v>
      </c>
      <c r="N45" s="60">
        <v>3211</v>
      </c>
      <c r="O45" s="61">
        <v>3347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15</v>
      </c>
      <c r="F48" s="1220"/>
      <c r="G48" s="1220"/>
      <c r="H48" s="1220"/>
      <c r="I48" s="1220"/>
      <c r="J48" s="1221"/>
      <c r="K48" s="63">
        <v>500</v>
      </c>
      <c r="L48" s="64">
        <v>501</v>
      </c>
      <c r="M48" s="64">
        <v>498</v>
      </c>
      <c r="N48" s="64">
        <v>461</v>
      </c>
      <c r="O48" s="65">
        <v>455</v>
      </c>
      <c r="P48" s="48"/>
      <c r="Q48" s="48"/>
      <c r="R48" s="48"/>
      <c r="S48" s="48"/>
      <c r="T48" s="48"/>
      <c r="U48" s="48"/>
    </row>
    <row r="49" spans="1:21" ht="30.75" customHeight="1" x14ac:dyDescent="0.15">
      <c r="A49" s="48"/>
      <c r="B49" s="1214"/>
      <c r="C49" s="1215"/>
      <c r="D49" s="62"/>
      <c r="E49" s="1220" t="s">
        <v>16</v>
      </c>
      <c r="F49" s="1220"/>
      <c r="G49" s="1220"/>
      <c r="H49" s="1220"/>
      <c r="I49" s="1220"/>
      <c r="J49" s="1221"/>
      <c r="K49" s="63">
        <v>217</v>
      </c>
      <c r="L49" s="64">
        <v>224</v>
      </c>
      <c r="M49" s="64">
        <v>216</v>
      </c>
      <c r="N49" s="64">
        <v>250</v>
      </c>
      <c r="O49" s="65">
        <v>283</v>
      </c>
      <c r="P49" s="48"/>
      <c r="Q49" s="48"/>
      <c r="R49" s="48"/>
      <c r="S49" s="48"/>
      <c r="T49" s="48"/>
      <c r="U49" s="48"/>
    </row>
    <row r="50" spans="1:21" ht="30.75" customHeight="1" x14ac:dyDescent="0.15">
      <c r="A50" s="48"/>
      <c r="B50" s="1214"/>
      <c r="C50" s="1215"/>
      <c r="D50" s="62"/>
      <c r="E50" s="1220" t="s">
        <v>17</v>
      </c>
      <c r="F50" s="1220"/>
      <c r="G50" s="1220"/>
      <c r="H50" s="1220"/>
      <c r="I50" s="1220"/>
      <c r="J50" s="1221"/>
      <c r="K50" s="63">
        <v>10</v>
      </c>
      <c r="L50" s="64">
        <v>10</v>
      </c>
      <c r="M50" s="64">
        <v>10</v>
      </c>
      <c r="N50" s="64">
        <v>10</v>
      </c>
      <c r="O50" s="65">
        <v>10</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1</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2504</v>
      </c>
      <c r="L52" s="64">
        <v>2548</v>
      </c>
      <c r="M52" s="64">
        <v>2587</v>
      </c>
      <c r="N52" s="64">
        <v>2676</v>
      </c>
      <c r="O52" s="65">
        <v>2805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1345</v>
      </c>
      <c r="L53" s="69">
        <v>1296</v>
      </c>
      <c r="M53" s="69">
        <v>1230</v>
      </c>
      <c r="N53" s="69">
        <v>1256</v>
      </c>
      <c r="O53" s="70">
        <v>1290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glukuUrqKGANGtuwYrd0htL1FA0qpiABXYDOiRg9P3a+yDqlcnMyczusEK8SOSGRjAEUVkvCJNJbOuvJEb5w==" saltValue="mCotpeOztyesQRcyaz8v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39" sqref="A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36034</v>
      </c>
      <c r="J41" s="104">
        <v>38419</v>
      </c>
      <c r="K41" s="104">
        <v>37970</v>
      </c>
      <c r="L41" s="104">
        <v>37527</v>
      </c>
      <c r="M41" s="105">
        <v>35904</v>
      </c>
    </row>
    <row r="42" spans="2:13" ht="27.75" customHeight="1" x14ac:dyDescent="0.15">
      <c r="B42" s="1240"/>
      <c r="C42" s="1241"/>
      <c r="D42" s="106"/>
      <c r="E42" s="1246" t="s">
        <v>32</v>
      </c>
      <c r="F42" s="1246"/>
      <c r="G42" s="1246"/>
      <c r="H42" s="1247"/>
      <c r="I42" s="107">
        <v>200</v>
      </c>
      <c r="J42" s="108">
        <v>47</v>
      </c>
      <c r="K42" s="108">
        <v>37</v>
      </c>
      <c r="L42" s="108">
        <v>27</v>
      </c>
      <c r="M42" s="109">
        <v>17</v>
      </c>
    </row>
    <row r="43" spans="2:13" ht="27.75" customHeight="1" x14ac:dyDescent="0.15">
      <c r="B43" s="1240"/>
      <c r="C43" s="1241"/>
      <c r="D43" s="106"/>
      <c r="E43" s="1246" t="s">
        <v>33</v>
      </c>
      <c r="F43" s="1246"/>
      <c r="G43" s="1246"/>
      <c r="H43" s="1247"/>
      <c r="I43" s="107">
        <v>7486</v>
      </c>
      <c r="J43" s="108">
        <v>7347</v>
      </c>
      <c r="K43" s="108">
        <v>7248</v>
      </c>
      <c r="L43" s="108">
        <v>6696</v>
      </c>
      <c r="M43" s="109">
        <v>6256</v>
      </c>
    </row>
    <row r="44" spans="2:13" ht="27.75" customHeight="1" x14ac:dyDescent="0.15">
      <c r="B44" s="1240"/>
      <c r="C44" s="1241"/>
      <c r="D44" s="106"/>
      <c r="E44" s="1246" t="s">
        <v>34</v>
      </c>
      <c r="F44" s="1246"/>
      <c r="G44" s="1246"/>
      <c r="H44" s="1247"/>
      <c r="I44" s="107">
        <v>3274</v>
      </c>
      <c r="J44" s="108">
        <v>3091</v>
      </c>
      <c r="K44" s="108">
        <v>2941</v>
      </c>
      <c r="L44" s="108">
        <v>2760</v>
      </c>
      <c r="M44" s="109">
        <v>2528</v>
      </c>
    </row>
    <row r="45" spans="2:13" ht="27.75" customHeight="1" x14ac:dyDescent="0.15">
      <c r="B45" s="1240"/>
      <c r="C45" s="1241"/>
      <c r="D45" s="106"/>
      <c r="E45" s="1246" t="s">
        <v>35</v>
      </c>
      <c r="F45" s="1246"/>
      <c r="G45" s="1246"/>
      <c r="H45" s="1247"/>
      <c r="I45" s="107">
        <v>3238</v>
      </c>
      <c r="J45" s="108">
        <v>3183</v>
      </c>
      <c r="K45" s="108">
        <v>3229</v>
      </c>
      <c r="L45" s="108">
        <v>2936</v>
      </c>
      <c r="M45" s="109">
        <v>2728</v>
      </c>
    </row>
    <row r="46" spans="2:13" ht="27.75" customHeight="1" x14ac:dyDescent="0.15">
      <c r="B46" s="1240"/>
      <c r="C46" s="1241"/>
      <c r="D46" s="110"/>
      <c r="E46" s="1246" t="s">
        <v>36</v>
      </c>
      <c r="F46" s="1246"/>
      <c r="G46" s="1246"/>
      <c r="H46" s="1247"/>
      <c r="I46" s="107" t="s">
        <v>512</v>
      </c>
      <c r="J46" s="108" t="s">
        <v>512</v>
      </c>
      <c r="K46" s="108" t="s">
        <v>512</v>
      </c>
      <c r="L46" s="108">
        <v>0</v>
      </c>
      <c r="M46" s="109" t="s">
        <v>512</v>
      </c>
    </row>
    <row r="47" spans="2:13" ht="27.75" customHeight="1" x14ac:dyDescent="0.15">
      <c r="B47" s="1240"/>
      <c r="C47" s="1241"/>
      <c r="D47" s="111"/>
      <c r="E47" s="1248" t="s">
        <v>37</v>
      </c>
      <c r="F47" s="1249"/>
      <c r="G47" s="1249"/>
      <c r="H47" s="1250"/>
      <c r="I47" s="107" t="s">
        <v>512</v>
      </c>
      <c r="J47" s="108" t="s">
        <v>512</v>
      </c>
      <c r="K47" s="108" t="s">
        <v>512</v>
      </c>
      <c r="L47" s="108" t="s">
        <v>512</v>
      </c>
      <c r="M47" s="109" t="s">
        <v>512</v>
      </c>
    </row>
    <row r="48" spans="2:13" ht="27.75" customHeight="1" x14ac:dyDescent="0.15">
      <c r="B48" s="1240"/>
      <c r="C48" s="1241"/>
      <c r="D48" s="106"/>
      <c r="E48" s="1246" t="s">
        <v>38</v>
      </c>
      <c r="F48" s="1246"/>
      <c r="G48" s="1246"/>
      <c r="H48" s="1247"/>
      <c r="I48" s="107" t="s">
        <v>512</v>
      </c>
      <c r="J48" s="108" t="s">
        <v>512</v>
      </c>
      <c r="K48" s="108" t="s">
        <v>512</v>
      </c>
      <c r="L48" s="108" t="s">
        <v>512</v>
      </c>
      <c r="M48" s="109" t="s">
        <v>512</v>
      </c>
    </row>
    <row r="49" spans="2:13" ht="27.75" customHeight="1" x14ac:dyDescent="0.15">
      <c r="B49" s="1242"/>
      <c r="C49" s="1243"/>
      <c r="D49" s="106"/>
      <c r="E49" s="1246" t="s">
        <v>39</v>
      </c>
      <c r="F49" s="1246"/>
      <c r="G49" s="1246"/>
      <c r="H49" s="1247"/>
      <c r="I49" s="107" t="s">
        <v>512</v>
      </c>
      <c r="J49" s="108" t="s">
        <v>512</v>
      </c>
      <c r="K49" s="108" t="s">
        <v>512</v>
      </c>
      <c r="L49" s="108" t="s">
        <v>512</v>
      </c>
      <c r="M49" s="109" t="s">
        <v>512</v>
      </c>
    </row>
    <row r="50" spans="2:13" ht="27.75" customHeight="1" x14ac:dyDescent="0.15">
      <c r="B50" s="1251" t="s">
        <v>40</v>
      </c>
      <c r="C50" s="1252"/>
      <c r="D50" s="112"/>
      <c r="E50" s="1246" t="s">
        <v>41</v>
      </c>
      <c r="F50" s="1246"/>
      <c r="G50" s="1246"/>
      <c r="H50" s="1247"/>
      <c r="I50" s="107">
        <v>5453</v>
      </c>
      <c r="J50" s="108">
        <v>5468</v>
      </c>
      <c r="K50" s="108">
        <v>5322</v>
      </c>
      <c r="L50" s="108">
        <v>5057</v>
      </c>
      <c r="M50" s="109">
        <v>5335</v>
      </c>
    </row>
    <row r="51" spans="2:13" ht="27.75" customHeight="1" x14ac:dyDescent="0.15">
      <c r="B51" s="1240"/>
      <c r="C51" s="1241"/>
      <c r="D51" s="106"/>
      <c r="E51" s="1246" t="s">
        <v>42</v>
      </c>
      <c r="F51" s="1246"/>
      <c r="G51" s="1246"/>
      <c r="H51" s="1247"/>
      <c r="I51" s="107">
        <v>3025</v>
      </c>
      <c r="J51" s="108">
        <v>3016</v>
      </c>
      <c r="K51" s="108">
        <v>2992</v>
      </c>
      <c r="L51" s="108">
        <v>2695</v>
      </c>
      <c r="M51" s="109">
        <v>2595</v>
      </c>
    </row>
    <row r="52" spans="2:13" ht="27.75" customHeight="1" x14ac:dyDescent="0.15">
      <c r="B52" s="1242"/>
      <c r="C52" s="1243"/>
      <c r="D52" s="106"/>
      <c r="E52" s="1246" t="s">
        <v>43</v>
      </c>
      <c r="F52" s="1246"/>
      <c r="G52" s="1246"/>
      <c r="H52" s="1247"/>
      <c r="I52" s="107">
        <v>31089</v>
      </c>
      <c r="J52" s="108">
        <v>33057</v>
      </c>
      <c r="K52" s="108">
        <v>32751</v>
      </c>
      <c r="L52" s="108">
        <v>32309</v>
      </c>
      <c r="M52" s="109">
        <v>31361</v>
      </c>
    </row>
    <row r="53" spans="2:13" ht="27.75" customHeight="1" thickBot="1" x14ac:dyDescent="0.2">
      <c r="B53" s="1253" t="s">
        <v>44</v>
      </c>
      <c r="C53" s="1254"/>
      <c r="D53" s="113"/>
      <c r="E53" s="1255" t="s">
        <v>45</v>
      </c>
      <c r="F53" s="1255"/>
      <c r="G53" s="1255"/>
      <c r="H53" s="1256"/>
      <c r="I53" s="114">
        <v>10665</v>
      </c>
      <c r="J53" s="115">
        <v>10546</v>
      </c>
      <c r="K53" s="115">
        <v>10362</v>
      </c>
      <c r="L53" s="115">
        <v>9886</v>
      </c>
      <c r="M53" s="116">
        <v>8143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6p8CIpYmpCCtaJGj6ueCIcIWNyxr4uoY8YnocI9DqyYGafJWonGMUId0/GYfK+IfL4KDxBGr4mG70NvGuotA==" saltValue="y4vhnb5hL0FkXAFZvdw+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53" sqref="A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2952</v>
      </c>
      <c r="G55" s="128">
        <v>2556</v>
      </c>
      <c r="H55" s="129">
        <v>2459</v>
      </c>
    </row>
    <row r="56" spans="2:8" ht="52.5" customHeight="1" x14ac:dyDescent="0.15">
      <c r="B56" s="130"/>
      <c r="C56" s="1267" t="s">
        <v>49</v>
      </c>
      <c r="D56" s="1267"/>
      <c r="E56" s="1268"/>
      <c r="F56" s="131">
        <v>60</v>
      </c>
      <c r="G56" s="131">
        <v>60</v>
      </c>
      <c r="H56" s="132">
        <v>60</v>
      </c>
    </row>
    <row r="57" spans="2:8" ht="53.25" customHeight="1" x14ac:dyDescent="0.15">
      <c r="B57" s="130"/>
      <c r="C57" s="1269" t="s">
        <v>50</v>
      </c>
      <c r="D57" s="1269"/>
      <c r="E57" s="1270"/>
      <c r="F57" s="133">
        <v>3347</v>
      </c>
      <c r="G57" s="133">
        <v>3292</v>
      </c>
      <c r="H57" s="134">
        <v>3141</v>
      </c>
    </row>
    <row r="58" spans="2:8" ht="45.75" customHeight="1" x14ac:dyDescent="0.15">
      <c r="B58" s="135"/>
      <c r="C58" s="1257" t="s">
        <v>597</v>
      </c>
      <c r="D58" s="1258"/>
      <c r="E58" s="1259"/>
      <c r="F58" s="136">
        <v>1560</v>
      </c>
      <c r="G58" s="136">
        <v>1415</v>
      </c>
      <c r="H58" s="137">
        <v>998</v>
      </c>
    </row>
    <row r="59" spans="2:8" ht="45.75" customHeight="1" x14ac:dyDescent="0.15">
      <c r="B59" s="135"/>
      <c r="C59" s="1257" t="s">
        <v>598</v>
      </c>
      <c r="D59" s="1258"/>
      <c r="E59" s="1259"/>
      <c r="F59" s="136">
        <v>602</v>
      </c>
      <c r="G59" s="136">
        <v>663</v>
      </c>
      <c r="H59" s="137">
        <v>694</v>
      </c>
    </row>
    <row r="60" spans="2:8" ht="45.75" customHeight="1" x14ac:dyDescent="0.15">
      <c r="B60" s="135"/>
      <c r="C60" s="1257" t="s">
        <v>599</v>
      </c>
      <c r="D60" s="1258"/>
      <c r="E60" s="1259"/>
      <c r="F60" s="136">
        <v>52</v>
      </c>
      <c r="G60" s="136">
        <v>192</v>
      </c>
      <c r="H60" s="137">
        <v>653</v>
      </c>
    </row>
    <row r="61" spans="2:8" ht="45.75" customHeight="1" x14ac:dyDescent="0.15">
      <c r="B61" s="135"/>
      <c r="C61" s="1257" t="s">
        <v>600</v>
      </c>
      <c r="D61" s="1258"/>
      <c r="E61" s="1259"/>
      <c r="F61" s="136">
        <v>426</v>
      </c>
      <c r="G61" s="136">
        <v>412</v>
      </c>
      <c r="H61" s="137">
        <v>365</v>
      </c>
    </row>
    <row r="62" spans="2:8" ht="45.75" customHeight="1" thickBot="1" x14ac:dyDescent="0.2">
      <c r="B62" s="138"/>
      <c r="C62" s="1260" t="s">
        <v>601</v>
      </c>
      <c r="D62" s="1261"/>
      <c r="E62" s="1262"/>
      <c r="F62" s="139">
        <v>226</v>
      </c>
      <c r="G62" s="139">
        <v>226</v>
      </c>
      <c r="H62" s="140">
        <v>226</v>
      </c>
    </row>
    <row r="63" spans="2:8" ht="52.5" customHeight="1" thickBot="1" x14ac:dyDescent="0.2">
      <c r="B63" s="141"/>
      <c r="C63" s="1263" t="s">
        <v>51</v>
      </c>
      <c r="D63" s="1263"/>
      <c r="E63" s="1264"/>
      <c r="F63" s="142">
        <v>6359</v>
      </c>
      <c r="G63" s="142">
        <v>5909</v>
      </c>
      <c r="H63" s="143">
        <v>5661</v>
      </c>
    </row>
    <row r="64" spans="2:8" ht="15" customHeight="1" x14ac:dyDescent="0.15"/>
  </sheetData>
  <sheetProtection algorithmName="SHA-512" hashValue="JBRnscTdFo4k/XMLh6TDW3qL+WBL8byEw+tbFMcBtLqUMIZmcUdVXhP9XlY5HR//HTu6cOllIGSynG3wp5bufA==" saltValue="7midkKieFj+NpeAQITIm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6" zoomScale="80" zoomScaleNormal="8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76.400000000000006</v>
      </c>
      <c r="BQ51" s="1310"/>
      <c r="BR51" s="1310"/>
      <c r="BS51" s="1310"/>
      <c r="BT51" s="1310"/>
      <c r="BU51" s="1310"/>
      <c r="BV51" s="1310"/>
      <c r="BW51" s="1310"/>
      <c r="BX51" s="1310">
        <v>77.900000000000006</v>
      </c>
      <c r="BY51" s="1310"/>
      <c r="BZ51" s="1310"/>
      <c r="CA51" s="1310"/>
      <c r="CB51" s="1310"/>
      <c r="CC51" s="1310"/>
      <c r="CD51" s="1310"/>
      <c r="CE51" s="1310"/>
      <c r="CF51" s="1310">
        <v>77.099999999999994</v>
      </c>
      <c r="CG51" s="1310"/>
      <c r="CH51" s="1310"/>
      <c r="CI51" s="1310"/>
      <c r="CJ51" s="1310"/>
      <c r="CK51" s="1310"/>
      <c r="CL51" s="1310"/>
      <c r="CM51" s="1310"/>
      <c r="CN51" s="1310">
        <v>74.5</v>
      </c>
      <c r="CO51" s="1310"/>
      <c r="CP51" s="1310"/>
      <c r="CQ51" s="1310"/>
      <c r="CR51" s="1310"/>
      <c r="CS51" s="1310"/>
      <c r="CT51" s="1310"/>
      <c r="CU51" s="1310"/>
      <c r="CV51" s="1310">
        <v>61.8</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51.6</v>
      </c>
      <c r="BQ53" s="1310"/>
      <c r="BR53" s="1310"/>
      <c r="BS53" s="1310"/>
      <c r="BT53" s="1310"/>
      <c r="BU53" s="1310"/>
      <c r="BV53" s="1310"/>
      <c r="BW53" s="1310"/>
      <c r="BX53" s="1310">
        <v>48.5</v>
      </c>
      <c r="BY53" s="1310"/>
      <c r="BZ53" s="1310"/>
      <c r="CA53" s="1310"/>
      <c r="CB53" s="1310"/>
      <c r="CC53" s="1310"/>
      <c r="CD53" s="1310"/>
      <c r="CE53" s="1310"/>
      <c r="CF53" s="1310">
        <v>49.7</v>
      </c>
      <c r="CG53" s="1310"/>
      <c r="CH53" s="1310"/>
      <c r="CI53" s="1310"/>
      <c r="CJ53" s="1310"/>
      <c r="CK53" s="1310"/>
      <c r="CL53" s="1310"/>
      <c r="CM53" s="1310"/>
      <c r="CN53" s="1310">
        <v>50.9</v>
      </c>
      <c r="CO53" s="1310"/>
      <c r="CP53" s="1310"/>
      <c r="CQ53" s="1310"/>
      <c r="CR53" s="1310"/>
      <c r="CS53" s="1310"/>
      <c r="CT53" s="1310"/>
      <c r="CU53" s="1310"/>
      <c r="CV53" s="1310">
        <v>53.1</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35.700000000000003</v>
      </c>
      <c r="BQ55" s="1310"/>
      <c r="BR55" s="1310"/>
      <c r="BS55" s="1310"/>
      <c r="BT55" s="1310"/>
      <c r="BU55" s="1310"/>
      <c r="BV55" s="1310"/>
      <c r="BW55" s="1310"/>
      <c r="BX55" s="1310">
        <v>33.9</v>
      </c>
      <c r="BY55" s="1310"/>
      <c r="BZ55" s="1310"/>
      <c r="CA55" s="1310"/>
      <c r="CB55" s="1310"/>
      <c r="CC55" s="1310"/>
      <c r="CD55" s="1310"/>
      <c r="CE55" s="1310"/>
      <c r="CF55" s="1310">
        <v>32.299999999999997</v>
      </c>
      <c r="CG55" s="1310"/>
      <c r="CH55" s="1310"/>
      <c r="CI55" s="1310"/>
      <c r="CJ55" s="1310"/>
      <c r="CK55" s="1310"/>
      <c r="CL55" s="1310"/>
      <c r="CM55" s="1310"/>
      <c r="CN55" s="1310">
        <v>35.200000000000003</v>
      </c>
      <c r="CO55" s="1310"/>
      <c r="CP55" s="1310"/>
      <c r="CQ55" s="1310"/>
      <c r="CR55" s="1310"/>
      <c r="CS55" s="1310"/>
      <c r="CT55" s="1310"/>
      <c r="CU55" s="1310"/>
      <c r="CV55" s="1310">
        <v>40.4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57</v>
      </c>
      <c r="BQ57" s="1310"/>
      <c r="BR57" s="1310"/>
      <c r="BS57" s="1310"/>
      <c r="BT57" s="1310"/>
      <c r="BU57" s="1310"/>
      <c r="BV57" s="1310"/>
      <c r="BW57" s="1310"/>
      <c r="BX57" s="1310">
        <v>55.4</v>
      </c>
      <c r="BY57" s="1310"/>
      <c r="BZ57" s="1310"/>
      <c r="CA57" s="1310"/>
      <c r="CB57" s="1310"/>
      <c r="CC57" s="1310"/>
      <c r="CD57" s="1310"/>
      <c r="CE57" s="1310"/>
      <c r="CF57" s="1310">
        <v>56.6</v>
      </c>
      <c r="CG57" s="1310"/>
      <c r="CH57" s="1310"/>
      <c r="CI57" s="1310"/>
      <c r="CJ57" s="1310"/>
      <c r="CK57" s="1310"/>
      <c r="CL57" s="1310"/>
      <c r="CM57" s="1310"/>
      <c r="CN57" s="1310">
        <v>56.9</v>
      </c>
      <c r="CO57" s="1310"/>
      <c r="CP57" s="1310"/>
      <c r="CQ57" s="1310"/>
      <c r="CR57" s="1310"/>
      <c r="CS57" s="1310"/>
      <c r="CT57" s="1310"/>
      <c r="CU57" s="1310"/>
      <c r="CV57" s="1310">
        <v>56.8</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614</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76.400000000000006</v>
      </c>
      <c r="BQ73" s="1310"/>
      <c r="BR73" s="1310"/>
      <c r="BS73" s="1310"/>
      <c r="BT73" s="1310"/>
      <c r="BU73" s="1310"/>
      <c r="BV73" s="1310"/>
      <c r="BW73" s="1310"/>
      <c r="BX73" s="1310">
        <v>77.900000000000006</v>
      </c>
      <c r="BY73" s="1310"/>
      <c r="BZ73" s="1310"/>
      <c r="CA73" s="1310"/>
      <c r="CB73" s="1310"/>
      <c r="CC73" s="1310"/>
      <c r="CD73" s="1310"/>
      <c r="CE73" s="1310"/>
      <c r="CF73" s="1310">
        <v>77.099999999999994</v>
      </c>
      <c r="CG73" s="1310"/>
      <c r="CH73" s="1310"/>
      <c r="CI73" s="1310"/>
      <c r="CJ73" s="1310"/>
      <c r="CK73" s="1310"/>
      <c r="CL73" s="1310"/>
      <c r="CM73" s="1310"/>
      <c r="CN73" s="1310">
        <v>74.5</v>
      </c>
      <c r="CO73" s="1310"/>
      <c r="CP73" s="1310"/>
      <c r="CQ73" s="1310"/>
      <c r="CR73" s="1310"/>
      <c r="CS73" s="1310"/>
      <c r="CT73" s="1310"/>
      <c r="CU73" s="1310"/>
      <c r="CV73" s="1310">
        <v>61.8</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10">
        <v>10.199999999999999</v>
      </c>
      <c r="BQ75" s="1310"/>
      <c r="BR75" s="1310"/>
      <c r="BS75" s="1310"/>
      <c r="BT75" s="1310"/>
      <c r="BU75" s="1310"/>
      <c r="BV75" s="1310"/>
      <c r="BW75" s="1310"/>
      <c r="BX75" s="1310">
        <v>9.6999999999999993</v>
      </c>
      <c r="BY75" s="1310"/>
      <c r="BZ75" s="1310"/>
      <c r="CA75" s="1310"/>
      <c r="CB75" s="1310"/>
      <c r="CC75" s="1310"/>
      <c r="CD75" s="1310"/>
      <c r="CE75" s="1310"/>
      <c r="CF75" s="1310">
        <v>9.4</v>
      </c>
      <c r="CG75" s="1310"/>
      <c r="CH75" s="1310"/>
      <c r="CI75" s="1310"/>
      <c r="CJ75" s="1310"/>
      <c r="CK75" s="1310"/>
      <c r="CL75" s="1310"/>
      <c r="CM75" s="1310"/>
      <c r="CN75" s="1310">
        <v>9.4</v>
      </c>
      <c r="CO75" s="1310"/>
      <c r="CP75" s="1310"/>
      <c r="CQ75" s="1310"/>
      <c r="CR75" s="1310"/>
      <c r="CS75" s="1310"/>
      <c r="CT75" s="1310"/>
      <c r="CU75" s="1310"/>
      <c r="CV75" s="1310">
        <v>9.4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617</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35.700000000000003</v>
      </c>
      <c r="BQ77" s="1310"/>
      <c r="BR77" s="1310"/>
      <c r="BS77" s="1310"/>
      <c r="BT77" s="1310"/>
      <c r="BU77" s="1310"/>
      <c r="BV77" s="1310"/>
      <c r="BW77" s="1310"/>
      <c r="BX77" s="1310">
        <v>33.9</v>
      </c>
      <c r="BY77" s="1310"/>
      <c r="BZ77" s="1310"/>
      <c r="CA77" s="1310"/>
      <c r="CB77" s="1310"/>
      <c r="CC77" s="1310"/>
      <c r="CD77" s="1310"/>
      <c r="CE77" s="1310"/>
      <c r="CF77" s="1310">
        <v>32.299999999999997</v>
      </c>
      <c r="CG77" s="1310"/>
      <c r="CH77" s="1310"/>
      <c r="CI77" s="1310"/>
      <c r="CJ77" s="1310"/>
      <c r="CK77" s="1310"/>
      <c r="CL77" s="1310"/>
      <c r="CM77" s="1310"/>
      <c r="CN77" s="1310">
        <v>35.200000000000003</v>
      </c>
      <c r="CO77" s="1310"/>
      <c r="CP77" s="1310"/>
      <c r="CQ77" s="1310"/>
      <c r="CR77" s="1310"/>
      <c r="CS77" s="1310"/>
      <c r="CT77" s="1310"/>
      <c r="CU77" s="1310"/>
      <c r="CV77" s="1310">
        <v>40.4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0">
        <v>8</v>
      </c>
      <c r="BQ79" s="1310"/>
      <c r="BR79" s="1310"/>
      <c r="BS79" s="1310"/>
      <c r="BT79" s="1310"/>
      <c r="BU79" s="1310"/>
      <c r="BV79" s="1310"/>
      <c r="BW79" s="1310"/>
      <c r="BX79" s="1310">
        <v>7.4</v>
      </c>
      <c r="BY79" s="1310"/>
      <c r="BZ79" s="1310"/>
      <c r="CA79" s="1310"/>
      <c r="CB79" s="1310"/>
      <c r="CC79" s="1310"/>
      <c r="CD79" s="1310"/>
      <c r="CE79" s="1310"/>
      <c r="CF79" s="1310">
        <v>7</v>
      </c>
      <c r="CG79" s="1310"/>
      <c r="CH79" s="1310"/>
      <c r="CI79" s="1310"/>
      <c r="CJ79" s="1310"/>
      <c r="CK79" s="1310"/>
      <c r="CL79" s="1310"/>
      <c r="CM79" s="1310"/>
      <c r="CN79" s="1310">
        <v>6.9</v>
      </c>
      <c r="CO79" s="1310"/>
      <c r="CP79" s="1310"/>
      <c r="CQ79" s="1310"/>
      <c r="CR79" s="1310"/>
      <c r="CS79" s="1310"/>
      <c r="CT79" s="1310"/>
      <c r="CU79" s="1310"/>
      <c r="CV79" s="1310">
        <v>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Cruu76lbcb5VnRo1XrbyuRnc0EDqrpKnIuxJSCpCXSCoA5RvSE6rosYqJcgA8r0uNrQUgXsbnhQwDJJYYW4FA==" saltValue="EqBNC43Km2hVE0Ppg+BM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E107" sqref="AE10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s9GPq+6TzKHGKK57+3QnjNo6nT34KTTwNXCnFQCYxeAnUPHQ0Xz9IOad6ySFZqMuefmeS9ObZ0SQbYnkqbZM1A==" saltValue="4NsDPbZGmP4pPjtlxDDO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E111" sqref="AE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V4o8hP04eVZRCc7asyV10pw3CAlphiEV8CBzJ+fR2IU9854wyaZB83bQ6Br033WeOCvh9iYorjmvPXxT6kzmzw==" saltValue="FEEviRPPgj/dGufZweu2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70251</v>
      </c>
      <c r="E3" s="162"/>
      <c r="F3" s="163">
        <v>77507</v>
      </c>
      <c r="G3" s="164"/>
      <c r="H3" s="165"/>
    </row>
    <row r="4" spans="1:8" x14ac:dyDescent="0.15">
      <c r="A4" s="166"/>
      <c r="B4" s="167"/>
      <c r="C4" s="168"/>
      <c r="D4" s="169">
        <v>35727</v>
      </c>
      <c r="E4" s="170"/>
      <c r="F4" s="171">
        <v>42788</v>
      </c>
      <c r="G4" s="172"/>
      <c r="H4" s="173"/>
    </row>
    <row r="5" spans="1:8" x14ac:dyDescent="0.15">
      <c r="A5" s="154" t="s">
        <v>545</v>
      </c>
      <c r="B5" s="159"/>
      <c r="C5" s="160"/>
      <c r="D5" s="161">
        <v>116180</v>
      </c>
      <c r="E5" s="162"/>
      <c r="F5" s="163">
        <v>86564</v>
      </c>
      <c r="G5" s="164"/>
      <c r="H5" s="165"/>
    </row>
    <row r="6" spans="1:8" x14ac:dyDescent="0.15">
      <c r="A6" s="166"/>
      <c r="B6" s="167"/>
      <c r="C6" s="168"/>
      <c r="D6" s="169">
        <v>77138</v>
      </c>
      <c r="E6" s="170"/>
      <c r="F6" s="171">
        <v>44869</v>
      </c>
      <c r="G6" s="172"/>
      <c r="H6" s="173"/>
    </row>
    <row r="7" spans="1:8" x14ac:dyDescent="0.15">
      <c r="A7" s="154" t="s">
        <v>546</v>
      </c>
      <c r="B7" s="159"/>
      <c r="C7" s="160"/>
      <c r="D7" s="161">
        <v>49543</v>
      </c>
      <c r="E7" s="162"/>
      <c r="F7" s="163">
        <v>62698</v>
      </c>
      <c r="G7" s="164"/>
      <c r="H7" s="165"/>
    </row>
    <row r="8" spans="1:8" x14ac:dyDescent="0.15">
      <c r="A8" s="166"/>
      <c r="B8" s="167"/>
      <c r="C8" s="168"/>
      <c r="D8" s="169">
        <v>30783</v>
      </c>
      <c r="E8" s="170"/>
      <c r="F8" s="171">
        <v>31973</v>
      </c>
      <c r="G8" s="172"/>
      <c r="H8" s="173"/>
    </row>
    <row r="9" spans="1:8" x14ac:dyDescent="0.15">
      <c r="A9" s="154" t="s">
        <v>547</v>
      </c>
      <c r="B9" s="159"/>
      <c r="C9" s="160"/>
      <c r="D9" s="161">
        <v>58952</v>
      </c>
      <c r="E9" s="162"/>
      <c r="F9" s="163">
        <v>79245</v>
      </c>
      <c r="G9" s="164"/>
      <c r="H9" s="165"/>
    </row>
    <row r="10" spans="1:8" x14ac:dyDescent="0.15">
      <c r="A10" s="166"/>
      <c r="B10" s="167"/>
      <c r="C10" s="168"/>
      <c r="D10" s="169">
        <v>34428</v>
      </c>
      <c r="E10" s="170"/>
      <c r="F10" s="171">
        <v>40378</v>
      </c>
      <c r="G10" s="172"/>
      <c r="H10" s="173"/>
    </row>
    <row r="11" spans="1:8" x14ac:dyDescent="0.15">
      <c r="A11" s="154" t="s">
        <v>548</v>
      </c>
      <c r="B11" s="159"/>
      <c r="C11" s="160"/>
      <c r="D11" s="161">
        <v>44461</v>
      </c>
      <c r="E11" s="162"/>
      <c r="F11" s="163">
        <v>71604</v>
      </c>
      <c r="G11" s="164"/>
      <c r="H11" s="165"/>
    </row>
    <row r="12" spans="1:8" x14ac:dyDescent="0.15">
      <c r="A12" s="166"/>
      <c r="B12" s="167"/>
      <c r="C12" s="174"/>
      <c r="D12" s="169">
        <v>20521</v>
      </c>
      <c r="E12" s="170"/>
      <c r="F12" s="171">
        <v>45121</v>
      </c>
      <c r="G12" s="172"/>
      <c r="H12" s="173"/>
    </row>
    <row r="13" spans="1:8" x14ac:dyDescent="0.15">
      <c r="A13" s="154"/>
      <c r="B13" s="159"/>
      <c r="C13" s="175"/>
      <c r="D13" s="176">
        <v>67877</v>
      </c>
      <c r="E13" s="177"/>
      <c r="F13" s="178">
        <v>75524</v>
      </c>
      <c r="G13" s="179"/>
      <c r="H13" s="165"/>
    </row>
    <row r="14" spans="1:8" x14ac:dyDescent="0.15">
      <c r="A14" s="166"/>
      <c r="B14" s="167"/>
      <c r="C14" s="168"/>
      <c r="D14" s="169">
        <v>39719</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3.79</v>
      </c>
      <c r="C19" s="180">
        <f>ROUND(VALUE(SUBSTITUTE(実質収支比率等に係る経年分析!G$48,"▲","-")),2)</f>
        <v>4.8499999999999996</v>
      </c>
      <c r="D19" s="180">
        <f>ROUND(VALUE(SUBSTITUTE(実質収支比率等に係る経年分析!H$48,"▲","-")),2)</f>
        <v>5.78</v>
      </c>
      <c r="E19" s="180">
        <f>ROUND(VALUE(SUBSTITUTE(実質収支比率等に係る経年分析!I$48,"▲","-")),2)</f>
        <v>6.39</v>
      </c>
      <c r="F19" s="180">
        <f>ROUND(VALUE(SUBSTITUTE(実質収支比率等に係る経年分析!J$48,"▲","-")),2)</f>
        <v>4.72</v>
      </c>
    </row>
    <row r="20" spans="1:11" x14ac:dyDescent="0.15">
      <c r="A20" s="180" t="s">
        <v>55</v>
      </c>
      <c r="B20" s="180">
        <f>ROUND(VALUE(SUBSTITUTE(実質収支比率等に係る経年分析!F$47,"▲","-")),2)</f>
        <v>18.8</v>
      </c>
      <c r="C20" s="180">
        <f>ROUND(VALUE(SUBSTITUTE(実質収支比率等に係る経年分析!G$47,"▲","-")),2)</f>
        <v>18.68</v>
      </c>
      <c r="D20" s="180">
        <f>ROUND(VALUE(SUBSTITUTE(実質収支比率等に係る経年分析!H$47,"▲","-")),2)</f>
        <v>18.739999999999998</v>
      </c>
      <c r="E20" s="180">
        <f>ROUND(VALUE(SUBSTITUTE(実質収支比率等に係る経年分析!I$47,"▲","-")),2)</f>
        <v>16.29</v>
      </c>
      <c r="F20" s="180">
        <f>ROUND(VALUE(SUBSTITUTE(実質収支比率等に係る経年分析!J$47,"▲","-")),2)</f>
        <v>15.65</v>
      </c>
    </row>
    <row r="21" spans="1:11" x14ac:dyDescent="0.15">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-5.0999999999999996</v>
      </c>
      <c r="F21" s="180">
        <f>IF(ISNUMBER(VALUE(SUBSTITUTE(実質収支比率等に係る経年分析!J$49,"▲","-"))),ROUND(VALUE(SUBSTITUTE(実質収支比率等に係る経年分析!J$49,"▲","-")),2),NA())</f>
        <v>-6.1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11.86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12.93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粟井坂瀬山林特別会計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航路事業特別会計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施設貸付事業特別会計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2504</v>
      </c>
      <c r="E42" s="182"/>
      <c r="F42" s="182"/>
      <c r="G42" s="182">
        <f>'実質公債費比率（分子）の構造'!L$52</f>
        <v>2548</v>
      </c>
      <c r="H42" s="182"/>
      <c r="I42" s="182"/>
      <c r="J42" s="182">
        <f>'実質公債費比率（分子）の構造'!M$52</f>
        <v>2587</v>
      </c>
      <c r="K42" s="182"/>
      <c r="L42" s="182"/>
      <c r="M42" s="182">
        <f>'実質公債費比率（分子）の構造'!N$52</f>
        <v>2676</v>
      </c>
      <c r="N42" s="182"/>
      <c r="O42" s="182"/>
      <c r="P42" s="182">
        <f>'実質公債費比率（分子）の構造'!O$52</f>
        <v>2805</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15">
      <c r="A45" s="182" t="s">
        <v>66</v>
      </c>
      <c r="B45" s="182">
        <f>'実質公債費比率（分子）の構造'!K$49</f>
        <v>217</v>
      </c>
      <c r="C45" s="182"/>
      <c r="D45" s="182"/>
      <c r="E45" s="182">
        <f>'実質公債費比率（分子）の構造'!L$49</f>
        <v>224</v>
      </c>
      <c r="F45" s="182"/>
      <c r="G45" s="182"/>
      <c r="H45" s="182">
        <f>'実質公債費比率（分子）の構造'!M$49</f>
        <v>216</v>
      </c>
      <c r="I45" s="182"/>
      <c r="J45" s="182"/>
      <c r="K45" s="182">
        <f>'実質公債費比率（分子）の構造'!N$49</f>
        <v>250</v>
      </c>
      <c r="L45" s="182"/>
      <c r="M45" s="182"/>
      <c r="N45" s="182">
        <f>'実質公債費比率（分子）の構造'!O$49</f>
        <v>283</v>
      </c>
      <c r="O45" s="182"/>
      <c r="P45" s="182"/>
    </row>
    <row r="46" spans="1:16" x14ac:dyDescent="0.15">
      <c r="A46" s="182" t="s">
        <v>67</v>
      </c>
      <c r="B46" s="182">
        <f>'実質公債費比率（分子）の構造'!K$48</f>
        <v>500</v>
      </c>
      <c r="C46" s="182"/>
      <c r="D46" s="182"/>
      <c r="E46" s="182">
        <f>'実質公債費比率（分子）の構造'!L$48</f>
        <v>501</v>
      </c>
      <c r="F46" s="182"/>
      <c r="G46" s="182"/>
      <c r="H46" s="182">
        <f>'実質公債費比率（分子）の構造'!M$48</f>
        <v>498</v>
      </c>
      <c r="I46" s="182"/>
      <c r="J46" s="182"/>
      <c r="K46" s="182">
        <f>'実質公債費比率（分子）の構造'!N$48</f>
        <v>461</v>
      </c>
      <c r="L46" s="182"/>
      <c r="M46" s="182"/>
      <c r="N46" s="182">
        <f>'実質公債費比率（分子）の構造'!O$48</f>
        <v>455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3121</v>
      </c>
      <c r="C49" s="182"/>
      <c r="D49" s="182"/>
      <c r="E49" s="182">
        <f>'実質公債費比率（分子）の構造'!L$45</f>
        <v>3108</v>
      </c>
      <c r="F49" s="182"/>
      <c r="G49" s="182"/>
      <c r="H49" s="182">
        <f>'実質公債費比率（分子）の構造'!M$45</f>
        <v>3093</v>
      </c>
      <c r="I49" s="182"/>
      <c r="J49" s="182"/>
      <c r="K49" s="182">
        <f>'実質公債費比率（分子）の構造'!N$45</f>
        <v>3211</v>
      </c>
      <c r="L49" s="182"/>
      <c r="M49" s="182"/>
      <c r="N49" s="182">
        <f>'実質公債費比率（分子）の構造'!O$45</f>
        <v>3347</v>
      </c>
      <c r="O49" s="182"/>
      <c r="P49" s="182"/>
    </row>
    <row r="50" spans="1:16" x14ac:dyDescent="0.15">
      <c r="A50" s="182" t="s">
        <v>71</v>
      </c>
      <c r="B50" s="182" t="e">
        <f>NA()</f>
        <v>#N/A</v>
      </c>
      <c r="C50" s="182">
        <f>IF(ISNUMBER('実質公債費比率（分子）の構造'!K$53),'実質公債費比率（分子）の構造'!K$53,NA())</f>
        <v>1345</v>
      </c>
      <c r="D50" s="182" t="e">
        <f>NA()</f>
        <v>#N/A</v>
      </c>
      <c r="E50" s="182" t="e">
        <f>NA()</f>
        <v>#N/A</v>
      </c>
      <c r="F50" s="182">
        <f>IF(ISNUMBER('実質公債費比率（分子）の構造'!L$53),'実質公債費比率（分子）の構造'!L$53,NA())</f>
        <v>1296</v>
      </c>
      <c r="G50" s="182" t="e">
        <f>NA()</f>
        <v>#N/A</v>
      </c>
      <c r="H50" s="182" t="e">
        <f>NA()</f>
        <v>#N/A</v>
      </c>
      <c r="I50" s="182">
        <f>IF(ISNUMBER('実質公債費比率（分子）の構造'!M$53),'実質公債費比率（分子）の構造'!M$53,NA())</f>
        <v>1230</v>
      </c>
      <c r="J50" s="182" t="e">
        <f>NA()</f>
        <v>#N/A</v>
      </c>
      <c r="K50" s="182" t="e">
        <f>NA()</f>
        <v>#N/A</v>
      </c>
      <c r="L50" s="182">
        <f>IF(ISNUMBER('実質公債費比率（分子）の構造'!N$53),'実質公債費比率（分子）の構造'!N$53,NA())</f>
        <v>1256</v>
      </c>
      <c r="M50" s="182" t="e">
        <f>NA()</f>
        <v>#N/A</v>
      </c>
      <c r="N50" s="182" t="e">
        <f>NA()</f>
        <v>#N/A</v>
      </c>
      <c r="O50" s="182">
        <f>IF(ISNUMBER('実質公債費比率（分子）の構造'!O$53),'実質公債費比率（分子）の構造'!O$53,NA())</f>
        <v>1290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31089</v>
      </c>
      <c r="E56" s="181"/>
      <c r="F56" s="181"/>
      <c r="G56" s="181">
        <f>'将来負担比率（分子）の構造'!J$52</f>
        <v>33057</v>
      </c>
      <c r="H56" s="181"/>
      <c r="I56" s="181"/>
      <c r="J56" s="181">
        <f>'将来負担比率（分子）の構造'!K$52</f>
        <v>32751</v>
      </c>
      <c r="K56" s="181"/>
      <c r="L56" s="181"/>
      <c r="M56" s="181">
        <f>'将来負担比率（分子）の構造'!L$52</f>
        <v>32309</v>
      </c>
      <c r="N56" s="181"/>
      <c r="O56" s="181"/>
      <c r="P56" s="181">
        <f>'将来負担比率（分子）の構造'!M$52</f>
        <v>31361</v>
      </c>
    </row>
    <row r="57" spans="1:16" x14ac:dyDescent="0.15">
      <c r="A57" s="181" t="s">
        <v>42</v>
      </c>
      <c r="B57" s="181"/>
      <c r="C57" s="181"/>
      <c r="D57" s="181">
        <f>'将来負担比率（分子）の構造'!I$51</f>
        <v>3025</v>
      </c>
      <c r="E57" s="181"/>
      <c r="F57" s="181"/>
      <c r="G57" s="181">
        <f>'将来負担比率（分子）の構造'!J$51</f>
        <v>3016</v>
      </c>
      <c r="H57" s="181"/>
      <c r="I57" s="181"/>
      <c r="J57" s="181">
        <f>'将来負担比率（分子）の構造'!K$51</f>
        <v>2992</v>
      </c>
      <c r="K57" s="181"/>
      <c r="L57" s="181"/>
      <c r="M57" s="181">
        <f>'将来負担比率（分子）の構造'!L$51</f>
        <v>2695</v>
      </c>
      <c r="N57" s="181"/>
      <c r="O57" s="181"/>
      <c r="P57" s="181">
        <f>'将来負担比率（分子）の構造'!M$51</f>
        <v>2595</v>
      </c>
    </row>
    <row r="58" spans="1:16" x14ac:dyDescent="0.15">
      <c r="A58" s="181" t="s">
        <v>41</v>
      </c>
      <c r="B58" s="181"/>
      <c r="C58" s="181"/>
      <c r="D58" s="181">
        <f>'将来負担比率（分子）の構造'!I$50</f>
        <v>5453</v>
      </c>
      <c r="E58" s="181"/>
      <c r="F58" s="181"/>
      <c r="G58" s="181">
        <f>'将来負担比率（分子）の構造'!J$50</f>
        <v>5468</v>
      </c>
      <c r="H58" s="181"/>
      <c r="I58" s="181"/>
      <c r="J58" s="181">
        <f>'将来負担比率（分子）の構造'!K$50</f>
        <v>5322</v>
      </c>
      <c r="K58" s="181"/>
      <c r="L58" s="181"/>
      <c r="M58" s="181">
        <f>'将来負担比率（分子）の構造'!L$50</f>
        <v>5057</v>
      </c>
      <c r="N58" s="181"/>
      <c r="O58" s="181"/>
      <c r="P58" s="181">
        <f>'将来負担比率（分子）の構造'!M$50</f>
        <v>5335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3238</v>
      </c>
      <c r="C62" s="181"/>
      <c r="D62" s="181"/>
      <c r="E62" s="181">
        <f>'将来負担比率（分子）の構造'!J$45</f>
        <v>3183</v>
      </c>
      <c r="F62" s="181"/>
      <c r="G62" s="181"/>
      <c r="H62" s="181">
        <f>'将来負担比率（分子）の構造'!K$45</f>
        <v>3229</v>
      </c>
      <c r="I62" s="181"/>
      <c r="J62" s="181"/>
      <c r="K62" s="181">
        <f>'将来負担比率（分子）の構造'!L$45</f>
        <v>2936</v>
      </c>
      <c r="L62" s="181"/>
      <c r="M62" s="181"/>
      <c r="N62" s="181">
        <f>'将来負担比率（分子）の構造'!M$45</f>
        <v>2728</v>
      </c>
      <c r="O62" s="181"/>
      <c r="P62" s="181"/>
    </row>
    <row r="63" spans="1:16" x14ac:dyDescent="0.15">
      <c r="A63" s="181" t="s">
        <v>34</v>
      </c>
      <c r="B63" s="181">
        <f>'将来負担比率（分子）の構造'!I$44</f>
        <v>3274</v>
      </c>
      <c r="C63" s="181"/>
      <c r="D63" s="181"/>
      <c r="E63" s="181">
        <f>'将来負担比率（分子）の構造'!J$44</f>
        <v>3091</v>
      </c>
      <c r="F63" s="181"/>
      <c r="G63" s="181"/>
      <c r="H63" s="181">
        <f>'将来負担比率（分子）の構造'!K$44</f>
        <v>2941</v>
      </c>
      <c r="I63" s="181"/>
      <c r="J63" s="181"/>
      <c r="K63" s="181">
        <f>'将来負担比率（分子）の構造'!L$44</f>
        <v>2760</v>
      </c>
      <c r="L63" s="181"/>
      <c r="M63" s="181"/>
      <c r="N63" s="181">
        <f>'将来負担比率（分子）の構造'!M$44</f>
        <v>2528</v>
      </c>
      <c r="O63" s="181"/>
      <c r="P63" s="181"/>
    </row>
    <row r="64" spans="1:16" x14ac:dyDescent="0.15">
      <c r="A64" s="181" t="s">
        <v>33</v>
      </c>
      <c r="B64" s="181">
        <f>'将来負担比率（分子）の構造'!I$43</f>
        <v>7486</v>
      </c>
      <c r="C64" s="181"/>
      <c r="D64" s="181"/>
      <c r="E64" s="181">
        <f>'将来負担比率（分子）の構造'!J$43</f>
        <v>7347</v>
      </c>
      <c r="F64" s="181"/>
      <c r="G64" s="181"/>
      <c r="H64" s="181">
        <f>'将来負担比率（分子）の構造'!K$43</f>
        <v>7248</v>
      </c>
      <c r="I64" s="181"/>
      <c r="J64" s="181"/>
      <c r="K64" s="181">
        <f>'将来負担比率（分子）の構造'!L$43</f>
        <v>6696</v>
      </c>
      <c r="L64" s="181"/>
      <c r="M64" s="181"/>
      <c r="N64" s="181">
        <f>'将来負担比率（分子）の構造'!M$43</f>
        <v>6256</v>
      </c>
      <c r="O64" s="181"/>
      <c r="P64" s="181"/>
    </row>
    <row r="65" spans="1:16" x14ac:dyDescent="0.15">
      <c r="A65" s="181" t="s">
        <v>32</v>
      </c>
      <c r="B65" s="181">
        <f>'将来負担比率（分子）の構造'!I$42</f>
        <v>200</v>
      </c>
      <c r="C65" s="181"/>
      <c r="D65" s="181"/>
      <c r="E65" s="181">
        <f>'将来負担比率（分子）の構造'!J$42</f>
        <v>47</v>
      </c>
      <c r="F65" s="181"/>
      <c r="G65" s="181"/>
      <c r="H65" s="181">
        <f>'将来負担比率（分子）の構造'!K$42</f>
        <v>37</v>
      </c>
      <c r="I65" s="181"/>
      <c r="J65" s="181"/>
      <c r="K65" s="181">
        <f>'将来負担比率（分子）の構造'!L$42</f>
        <v>27</v>
      </c>
      <c r="L65" s="181"/>
      <c r="M65" s="181"/>
      <c r="N65" s="181">
        <f>'将来負担比率（分子）の構造'!M$42</f>
        <v>17</v>
      </c>
      <c r="O65" s="181"/>
      <c r="P65" s="181"/>
    </row>
    <row r="66" spans="1:16" x14ac:dyDescent="0.15">
      <c r="A66" s="181" t="s">
        <v>31</v>
      </c>
      <c r="B66" s="181">
        <f>'将来負担比率（分子）の構造'!I$41</f>
        <v>36034</v>
      </c>
      <c r="C66" s="181"/>
      <c r="D66" s="181"/>
      <c r="E66" s="181">
        <f>'将来負担比率（分子）の構造'!J$41</f>
        <v>38419</v>
      </c>
      <c r="F66" s="181"/>
      <c r="G66" s="181"/>
      <c r="H66" s="181">
        <f>'将来負担比率（分子）の構造'!K$41</f>
        <v>37970</v>
      </c>
      <c r="I66" s="181"/>
      <c r="J66" s="181"/>
      <c r="K66" s="181">
        <f>'将来負担比率（分子）の構造'!L$41</f>
        <v>37527</v>
      </c>
      <c r="L66" s="181"/>
      <c r="M66" s="181"/>
      <c r="N66" s="181">
        <f>'将来負担比率（分子）の構造'!M$41</f>
        <v>35904</v>
      </c>
      <c r="O66" s="181"/>
      <c r="P66" s="181"/>
    </row>
    <row r="67" spans="1:16" x14ac:dyDescent="0.15">
      <c r="A67" s="181" t="s">
        <v>75</v>
      </c>
      <c r="B67" s="181" t="e">
        <f>NA()</f>
        <v>#N/A</v>
      </c>
      <c r="C67" s="181">
        <f>IF(ISNUMBER('将来負担比率（分子）の構造'!I$53), IF('将来負担比率（分子）の構造'!I$53 &lt; 0, 0, '将来負担比率（分子）の構造'!I$53), NA())</f>
        <v>10665</v>
      </c>
      <c r="D67" s="181" t="e">
        <f>NA()</f>
        <v>#N/A</v>
      </c>
      <c r="E67" s="181" t="e">
        <f>NA()</f>
        <v>#N/A</v>
      </c>
      <c r="F67" s="181">
        <f>IF(ISNUMBER('将来負担比率（分子）の構造'!J$53), IF('将来負担比率（分子）の構造'!J$53 &lt; 0, 0, '将来負担比率（分子）の構造'!J$53), NA())</f>
        <v>10546</v>
      </c>
      <c r="G67" s="181" t="e">
        <f>NA()</f>
        <v>#N/A</v>
      </c>
      <c r="H67" s="181" t="e">
        <f>NA()</f>
        <v>#N/A</v>
      </c>
      <c r="I67" s="181">
        <f>IF(ISNUMBER('将来負担比率（分子）の構造'!K$53), IF('将来負担比率（分子）の構造'!K$53 &lt; 0, 0, '将来負担比率（分子）の構造'!K$53), NA())</f>
        <v>10362</v>
      </c>
      <c r="J67" s="181" t="e">
        <f>NA()</f>
        <v>#N/A</v>
      </c>
      <c r="K67" s="181" t="e">
        <f>NA()</f>
        <v>#N/A</v>
      </c>
      <c r="L67" s="181">
        <f>IF(ISNUMBER('将来負担比率（分子）の構造'!L$53), IF('将来負担比率（分子）の構造'!L$53 &lt; 0, 0, '将来負担比率（分子）の構造'!L$53), NA())</f>
        <v>9886</v>
      </c>
      <c r="M67" s="181" t="e">
        <f>NA()</f>
        <v>#N/A</v>
      </c>
      <c r="N67" s="181" t="e">
        <f>NA()</f>
        <v>#N/A</v>
      </c>
      <c r="O67" s="181">
        <f>IF(ISNUMBER('将来負担比率（分子）の構造'!M$53), IF('将来負担比率（分子）の構造'!M$53 &lt; 0, 0, '将来負担比率（分子）の構造'!M$53), NA())</f>
        <v>8143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2952</v>
      </c>
      <c r="C72" s="185">
        <f>基金残高に係る経年分析!G55</f>
        <v>2556</v>
      </c>
      <c r="D72" s="185">
        <f>基金残高に係る経年分析!H55</f>
        <v>2459</v>
      </c>
    </row>
    <row r="73" spans="1:16" x14ac:dyDescent="0.15">
      <c r="A73" s="184" t="s">
        <v>78</v>
      </c>
      <c r="B73" s="185">
        <f>基金残高に係る経年分析!F56</f>
        <v>60</v>
      </c>
      <c r="C73" s="185">
        <f>基金残高に係る経年分析!G56</f>
        <v>60</v>
      </c>
      <c r="D73" s="185">
        <f>基金残高に係る経年分析!H56</f>
        <v>60</v>
      </c>
    </row>
    <row r="74" spans="1:16" x14ac:dyDescent="0.15">
      <c r="A74" s="184" t="s">
        <v>79</v>
      </c>
      <c r="B74" s="185">
        <f>基金残高に係る経年分析!F57</f>
        <v>3347</v>
      </c>
      <c r="C74" s="185">
        <f>基金残高に係る経年分析!G57</f>
        <v>3292</v>
      </c>
      <c r="D74" s="185">
        <f>基金残高に係る経年分析!H57</f>
        <v>3141</v>
      </c>
    </row>
  </sheetData>
  <sheetProtection algorithmName="SHA-512" hashValue="d5BRuARfTD5H3454jDGZpwbocYDqRLxEyAzxPHCKYoKA098d7Um+26A8QbBK1nJXEgcJ6qomSdj1P1X+06MHZA==" saltValue="mQM0ihsbsRltd3Dig191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8954034</v>
      </c>
      <c r="S5" s="635"/>
      <c r="T5" s="635"/>
      <c r="U5" s="635"/>
      <c r="V5" s="635"/>
      <c r="W5" s="635"/>
      <c r="X5" s="635"/>
      <c r="Y5" s="636"/>
      <c r="Z5" s="637">
        <v>33.4</v>
      </c>
      <c r="AA5" s="637"/>
      <c r="AB5" s="637"/>
      <c r="AC5" s="637"/>
      <c r="AD5" s="638">
        <v>8702717</v>
      </c>
      <c r="AE5" s="638"/>
      <c r="AF5" s="638"/>
      <c r="AG5" s="638"/>
      <c r="AH5" s="638"/>
      <c r="AI5" s="638"/>
      <c r="AJ5" s="638"/>
      <c r="AK5" s="638"/>
      <c r="AL5" s="639">
        <v>57.6</v>
      </c>
      <c r="AM5" s="640"/>
      <c r="AN5" s="640"/>
      <c r="AO5" s="641"/>
      <c r="AP5" s="631" t="s">
        <v>230</v>
      </c>
      <c r="AQ5" s="632"/>
      <c r="AR5" s="632"/>
      <c r="AS5" s="632"/>
      <c r="AT5" s="632"/>
      <c r="AU5" s="632"/>
      <c r="AV5" s="632"/>
      <c r="AW5" s="632"/>
      <c r="AX5" s="632"/>
      <c r="AY5" s="632"/>
      <c r="AZ5" s="632"/>
      <c r="BA5" s="632"/>
      <c r="BB5" s="632"/>
      <c r="BC5" s="632"/>
      <c r="BD5" s="632"/>
      <c r="BE5" s="632"/>
      <c r="BF5" s="633"/>
      <c r="BG5" s="645">
        <v>8697042</v>
      </c>
      <c r="BH5" s="646"/>
      <c r="BI5" s="646"/>
      <c r="BJ5" s="646"/>
      <c r="BK5" s="646"/>
      <c r="BL5" s="646"/>
      <c r="BM5" s="646"/>
      <c r="BN5" s="647"/>
      <c r="BO5" s="648">
        <v>97.1</v>
      </c>
      <c r="BP5" s="648"/>
      <c r="BQ5" s="648"/>
      <c r="BR5" s="648"/>
      <c r="BS5" s="649">
        <v>195654</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207682</v>
      </c>
      <c r="S6" s="646"/>
      <c r="T6" s="646"/>
      <c r="U6" s="646"/>
      <c r="V6" s="646"/>
      <c r="W6" s="646"/>
      <c r="X6" s="646"/>
      <c r="Y6" s="647"/>
      <c r="Z6" s="648">
        <v>0.8</v>
      </c>
      <c r="AA6" s="648"/>
      <c r="AB6" s="648"/>
      <c r="AC6" s="648"/>
      <c r="AD6" s="649">
        <v>207682</v>
      </c>
      <c r="AE6" s="649"/>
      <c r="AF6" s="649"/>
      <c r="AG6" s="649"/>
      <c r="AH6" s="649"/>
      <c r="AI6" s="649"/>
      <c r="AJ6" s="649"/>
      <c r="AK6" s="649"/>
      <c r="AL6" s="650">
        <v>1.4</v>
      </c>
      <c r="AM6" s="651"/>
      <c r="AN6" s="651"/>
      <c r="AO6" s="652"/>
      <c r="AP6" s="642" t="s">
        <v>235</v>
      </c>
      <c r="AQ6" s="643"/>
      <c r="AR6" s="643"/>
      <c r="AS6" s="643"/>
      <c r="AT6" s="643"/>
      <c r="AU6" s="643"/>
      <c r="AV6" s="643"/>
      <c r="AW6" s="643"/>
      <c r="AX6" s="643"/>
      <c r="AY6" s="643"/>
      <c r="AZ6" s="643"/>
      <c r="BA6" s="643"/>
      <c r="BB6" s="643"/>
      <c r="BC6" s="643"/>
      <c r="BD6" s="643"/>
      <c r="BE6" s="643"/>
      <c r="BF6" s="644"/>
      <c r="BG6" s="645">
        <v>8697042</v>
      </c>
      <c r="BH6" s="646"/>
      <c r="BI6" s="646"/>
      <c r="BJ6" s="646"/>
      <c r="BK6" s="646"/>
      <c r="BL6" s="646"/>
      <c r="BM6" s="646"/>
      <c r="BN6" s="647"/>
      <c r="BO6" s="648">
        <v>97.1</v>
      </c>
      <c r="BP6" s="648"/>
      <c r="BQ6" s="648"/>
      <c r="BR6" s="648"/>
      <c r="BS6" s="649">
        <v>195654</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230738</v>
      </c>
      <c r="CS6" s="646"/>
      <c r="CT6" s="646"/>
      <c r="CU6" s="646"/>
      <c r="CV6" s="646"/>
      <c r="CW6" s="646"/>
      <c r="CX6" s="646"/>
      <c r="CY6" s="647"/>
      <c r="CZ6" s="639">
        <v>0.9</v>
      </c>
      <c r="DA6" s="640"/>
      <c r="DB6" s="640"/>
      <c r="DC6" s="659"/>
      <c r="DD6" s="654" t="s">
        <v>141</v>
      </c>
      <c r="DE6" s="646"/>
      <c r="DF6" s="646"/>
      <c r="DG6" s="646"/>
      <c r="DH6" s="646"/>
      <c r="DI6" s="646"/>
      <c r="DJ6" s="646"/>
      <c r="DK6" s="646"/>
      <c r="DL6" s="646"/>
      <c r="DM6" s="646"/>
      <c r="DN6" s="646"/>
      <c r="DO6" s="646"/>
      <c r="DP6" s="647"/>
      <c r="DQ6" s="654">
        <v>230738</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10450</v>
      </c>
      <c r="S7" s="646"/>
      <c r="T7" s="646"/>
      <c r="U7" s="646"/>
      <c r="V7" s="646"/>
      <c r="W7" s="646"/>
      <c r="X7" s="646"/>
      <c r="Y7" s="647"/>
      <c r="Z7" s="648">
        <v>0</v>
      </c>
      <c r="AA7" s="648"/>
      <c r="AB7" s="648"/>
      <c r="AC7" s="648"/>
      <c r="AD7" s="649">
        <v>10450</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3938224</v>
      </c>
      <c r="BH7" s="646"/>
      <c r="BI7" s="646"/>
      <c r="BJ7" s="646"/>
      <c r="BK7" s="646"/>
      <c r="BL7" s="646"/>
      <c r="BM7" s="646"/>
      <c r="BN7" s="647"/>
      <c r="BO7" s="648">
        <v>44</v>
      </c>
      <c r="BP7" s="648"/>
      <c r="BQ7" s="648"/>
      <c r="BR7" s="648"/>
      <c r="BS7" s="649">
        <v>195654</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3290706</v>
      </c>
      <c r="CS7" s="646"/>
      <c r="CT7" s="646"/>
      <c r="CU7" s="646"/>
      <c r="CV7" s="646"/>
      <c r="CW7" s="646"/>
      <c r="CX7" s="646"/>
      <c r="CY7" s="647"/>
      <c r="CZ7" s="648">
        <v>12.7</v>
      </c>
      <c r="DA7" s="648"/>
      <c r="DB7" s="648"/>
      <c r="DC7" s="648"/>
      <c r="DD7" s="654">
        <v>38642</v>
      </c>
      <c r="DE7" s="646"/>
      <c r="DF7" s="646"/>
      <c r="DG7" s="646"/>
      <c r="DH7" s="646"/>
      <c r="DI7" s="646"/>
      <c r="DJ7" s="646"/>
      <c r="DK7" s="646"/>
      <c r="DL7" s="646"/>
      <c r="DM7" s="646"/>
      <c r="DN7" s="646"/>
      <c r="DO7" s="646"/>
      <c r="DP7" s="647"/>
      <c r="DQ7" s="654">
        <v>1851142</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45264</v>
      </c>
      <c r="S8" s="646"/>
      <c r="T8" s="646"/>
      <c r="U8" s="646"/>
      <c r="V8" s="646"/>
      <c r="W8" s="646"/>
      <c r="X8" s="646"/>
      <c r="Y8" s="647"/>
      <c r="Z8" s="648">
        <v>0.2</v>
      </c>
      <c r="AA8" s="648"/>
      <c r="AB8" s="648"/>
      <c r="AC8" s="648"/>
      <c r="AD8" s="649">
        <v>45264</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107984</v>
      </c>
      <c r="BH8" s="646"/>
      <c r="BI8" s="646"/>
      <c r="BJ8" s="646"/>
      <c r="BK8" s="646"/>
      <c r="BL8" s="646"/>
      <c r="BM8" s="646"/>
      <c r="BN8" s="647"/>
      <c r="BO8" s="648">
        <v>1.2</v>
      </c>
      <c r="BP8" s="648"/>
      <c r="BQ8" s="648"/>
      <c r="BR8" s="648"/>
      <c r="BS8" s="654" t="s">
        <v>242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9193815</v>
      </c>
      <c r="CS8" s="646"/>
      <c r="CT8" s="646"/>
      <c r="CU8" s="646"/>
      <c r="CV8" s="646"/>
      <c r="CW8" s="646"/>
      <c r="CX8" s="646"/>
      <c r="CY8" s="647"/>
      <c r="CZ8" s="648">
        <v>35.4</v>
      </c>
      <c r="DA8" s="648"/>
      <c r="DB8" s="648"/>
      <c r="DC8" s="648"/>
      <c r="DD8" s="654">
        <v>425916</v>
      </c>
      <c r="DE8" s="646"/>
      <c r="DF8" s="646"/>
      <c r="DG8" s="646"/>
      <c r="DH8" s="646"/>
      <c r="DI8" s="646"/>
      <c r="DJ8" s="646"/>
      <c r="DK8" s="646"/>
      <c r="DL8" s="646"/>
      <c r="DM8" s="646"/>
      <c r="DN8" s="646"/>
      <c r="DO8" s="646"/>
      <c r="DP8" s="647"/>
      <c r="DQ8" s="654">
        <v>4969522</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20635</v>
      </c>
      <c r="S9" s="646"/>
      <c r="T9" s="646"/>
      <c r="U9" s="646"/>
      <c r="V9" s="646"/>
      <c r="W9" s="646"/>
      <c r="X9" s="646"/>
      <c r="Y9" s="647"/>
      <c r="Z9" s="648">
        <v>0.1</v>
      </c>
      <c r="AA9" s="648"/>
      <c r="AB9" s="648"/>
      <c r="AC9" s="648"/>
      <c r="AD9" s="649">
        <v>20635</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2644432</v>
      </c>
      <c r="BH9" s="646"/>
      <c r="BI9" s="646"/>
      <c r="BJ9" s="646"/>
      <c r="BK9" s="646"/>
      <c r="BL9" s="646"/>
      <c r="BM9" s="646"/>
      <c r="BN9" s="647"/>
      <c r="BO9" s="648">
        <v>29.5</v>
      </c>
      <c r="BP9" s="648"/>
      <c r="BQ9" s="648"/>
      <c r="BR9" s="648"/>
      <c r="BS9" s="654" t="s">
        <v>141</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2525306</v>
      </c>
      <c r="CS9" s="646"/>
      <c r="CT9" s="646"/>
      <c r="CU9" s="646"/>
      <c r="CV9" s="646"/>
      <c r="CW9" s="646"/>
      <c r="CX9" s="646"/>
      <c r="CY9" s="647"/>
      <c r="CZ9" s="648">
        <v>9.6999999999999993</v>
      </c>
      <c r="DA9" s="648"/>
      <c r="DB9" s="648"/>
      <c r="DC9" s="648"/>
      <c r="DD9" s="654">
        <v>126434</v>
      </c>
      <c r="DE9" s="646"/>
      <c r="DF9" s="646"/>
      <c r="DG9" s="646"/>
      <c r="DH9" s="646"/>
      <c r="DI9" s="646"/>
      <c r="DJ9" s="646"/>
      <c r="DK9" s="646"/>
      <c r="DL9" s="646"/>
      <c r="DM9" s="646"/>
      <c r="DN9" s="646"/>
      <c r="DO9" s="646"/>
      <c r="DP9" s="647"/>
      <c r="DQ9" s="654">
        <v>2160970</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141</v>
      </c>
      <c r="S10" s="646"/>
      <c r="T10" s="646"/>
      <c r="U10" s="646"/>
      <c r="V10" s="646"/>
      <c r="W10" s="646"/>
      <c r="X10" s="646"/>
      <c r="Y10" s="647"/>
      <c r="Z10" s="648" t="s">
        <v>242</v>
      </c>
      <c r="AA10" s="648"/>
      <c r="AB10" s="648"/>
      <c r="AC10" s="648"/>
      <c r="AD10" s="649" t="s">
        <v>141</v>
      </c>
      <c r="AE10" s="649"/>
      <c r="AF10" s="649"/>
      <c r="AG10" s="649"/>
      <c r="AH10" s="649"/>
      <c r="AI10" s="649"/>
      <c r="AJ10" s="649"/>
      <c r="AK10" s="649"/>
      <c r="AL10" s="650" t="s">
        <v>242</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189266</v>
      </c>
      <c r="BH10" s="646"/>
      <c r="BI10" s="646"/>
      <c r="BJ10" s="646"/>
      <c r="BK10" s="646"/>
      <c r="BL10" s="646"/>
      <c r="BM10" s="646"/>
      <c r="BN10" s="647"/>
      <c r="BO10" s="648">
        <v>2.1</v>
      </c>
      <c r="BP10" s="648"/>
      <c r="BQ10" s="648"/>
      <c r="BR10" s="648"/>
      <c r="BS10" s="654" t="s">
        <v>141</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46386</v>
      </c>
      <c r="CS10" s="646"/>
      <c r="CT10" s="646"/>
      <c r="CU10" s="646"/>
      <c r="CV10" s="646"/>
      <c r="CW10" s="646"/>
      <c r="CX10" s="646"/>
      <c r="CY10" s="647"/>
      <c r="CZ10" s="648">
        <v>0.2</v>
      </c>
      <c r="DA10" s="648"/>
      <c r="DB10" s="648"/>
      <c r="DC10" s="648"/>
      <c r="DD10" s="654" t="s">
        <v>141</v>
      </c>
      <c r="DE10" s="646"/>
      <c r="DF10" s="646"/>
      <c r="DG10" s="646"/>
      <c r="DH10" s="646"/>
      <c r="DI10" s="646"/>
      <c r="DJ10" s="646"/>
      <c r="DK10" s="646"/>
      <c r="DL10" s="646"/>
      <c r="DM10" s="646"/>
      <c r="DN10" s="646"/>
      <c r="DO10" s="646"/>
      <c r="DP10" s="647"/>
      <c r="DQ10" s="654">
        <v>8187</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1093127</v>
      </c>
      <c r="S11" s="646"/>
      <c r="T11" s="646"/>
      <c r="U11" s="646"/>
      <c r="V11" s="646"/>
      <c r="W11" s="646"/>
      <c r="X11" s="646"/>
      <c r="Y11" s="647"/>
      <c r="Z11" s="650">
        <v>4.0999999999999996</v>
      </c>
      <c r="AA11" s="651"/>
      <c r="AB11" s="651"/>
      <c r="AC11" s="663"/>
      <c r="AD11" s="654">
        <v>1093127</v>
      </c>
      <c r="AE11" s="646"/>
      <c r="AF11" s="646"/>
      <c r="AG11" s="646"/>
      <c r="AH11" s="646"/>
      <c r="AI11" s="646"/>
      <c r="AJ11" s="646"/>
      <c r="AK11" s="647"/>
      <c r="AL11" s="650">
        <v>7.2</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996542</v>
      </c>
      <c r="BH11" s="646"/>
      <c r="BI11" s="646"/>
      <c r="BJ11" s="646"/>
      <c r="BK11" s="646"/>
      <c r="BL11" s="646"/>
      <c r="BM11" s="646"/>
      <c r="BN11" s="647"/>
      <c r="BO11" s="648">
        <v>11.1</v>
      </c>
      <c r="BP11" s="648"/>
      <c r="BQ11" s="648"/>
      <c r="BR11" s="648"/>
      <c r="BS11" s="654">
        <v>195654</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1176961</v>
      </c>
      <c r="CS11" s="646"/>
      <c r="CT11" s="646"/>
      <c r="CU11" s="646"/>
      <c r="CV11" s="646"/>
      <c r="CW11" s="646"/>
      <c r="CX11" s="646"/>
      <c r="CY11" s="647"/>
      <c r="CZ11" s="648">
        <v>4.5</v>
      </c>
      <c r="DA11" s="648"/>
      <c r="DB11" s="648"/>
      <c r="DC11" s="648"/>
      <c r="DD11" s="654">
        <v>731018</v>
      </c>
      <c r="DE11" s="646"/>
      <c r="DF11" s="646"/>
      <c r="DG11" s="646"/>
      <c r="DH11" s="646"/>
      <c r="DI11" s="646"/>
      <c r="DJ11" s="646"/>
      <c r="DK11" s="646"/>
      <c r="DL11" s="646"/>
      <c r="DM11" s="646"/>
      <c r="DN11" s="646"/>
      <c r="DO11" s="646"/>
      <c r="DP11" s="647"/>
      <c r="DQ11" s="654">
        <v>415566</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242</v>
      </c>
      <c r="AA12" s="648"/>
      <c r="AB12" s="648"/>
      <c r="AC12" s="648"/>
      <c r="AD12" s="649" t="s">
        <v>242</v>
      </c>
      <c r="AE12" s="649"/>
      <c r="AF12" s="649"/>
      <c r="AG12" s="649"/>
      <c r="AH12" s="649"/>
      <c r="AI12" s="649"/>
      <c r="AJ12" s="649"/>
      <c r="AK12" s="649"/>
      <c r="AL12" s="650" t="s">
        <v>242</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4084109</v>
      </c>
      <c r="BH12" s="646"/>
      <c r="BI12" s="646"/>
      <c r="BJ12" s="646"/>
      <c r="BK12" s="646"/>
      <c r="BL12" s="646"/>
      <c r="BM12" s="646"/>
      <c r="BN12" s="647"/>
      <c r="BO12" s="648">
        <v>45.6</v>
      </c>
      <c r="BP12" s="648"/>
      <c r="BQ12" s="648"/>
      <c r="BR12" s="648"/>
      <c r="BS12" s="654" t="s">
        <v>141</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379783</v>
      </c>
      <c r="CS12" s="646"/>
      <c r="CT12" s="646"/>
      <c r="CU12" s="646"/>
      <c r="CV12" s="646"/>
      <c r="CW12" s="646"/>
      <c r="CX12" s="646"/>
      <c r="CY12" s="647"/>
      <c r="CZ12" s="648">
        <v>1.5</v>
      </c>
      <c r="DA12" s="648"/>
      <c r="DB12" s="648"/>
      <c r="DC12" s="648"/>
      <c r="DD12" s="654">
        <v>2677</v>
      </c>
      <c r="DE12" s="646"/>
      <c r="DF12" s="646"/>
      <c r="DG12" s="646"/>
      <c r="DH12" s="646"/>
      <c r="DI12" s="646"/>
      <c r="DJ12" s="646"/>
      <c r="DK12" s="646"/>
      <c r="DL12" s="646"/>
      <c r="DM12" s="646"/>
      <c r="DN12" s="646"/>
      <c r="DO12" s="646"/>
      <c r="DP12" s="647"/>
      <c r="DQ12" s="654">
        <v>208581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141</v>
      </c>
      <c r="AA13" s="648"/>
      <c r="AB13" s="648"/>
      <c r="AC13" s="648"/>
      <c r="AD13" s="649" t="s">
        <v>242</v>
      </c>
      <c r="AE13" s="649"/>
      <c r="AF13" s="649"/>
      <c r="AG13" s="649"/>
      <c r="AH13" s="649"/>
      <c r="AI13" s="649"/>
      <c r="AJ13" s="649"/>
      <c r="AK13" s="649"/>
      <c r="AL13" s="650" t="s">
        <v>242</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4076826</v>
      </c>
      <c r="BH13" s="646"/>
      <c r="BI13" s="646"/>
      <c r="BJ13" s="646"/>
      <c r="BK13" s="646"/>
      <c r="BL13" s="646"/>
      <c r="BM13" s="646"/>
      <c r="BN13" s="647"/>
      <c r="BO13" s="648">
        <v>45.5</v>
      </c>
      <c r="BP13" s="648"/>
      <c r="BQ13" s="648"/>
      <c r="BR13" s="648"/>
      <c r="BS13" s="654" t="s">
        <v>242</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1877763</v>
      </c>
      <c r="CS13" s="646"/>
      <c r="CT13" s="646"/>
      <c r="CU13" s="646"/>
      <c r="CV13" s="646"/>
      <c r="CW13" s="646"/>
      <c r="CX13" s="646"/>
      <c r="CY13" s="647"/>
      <c r="CZ13" s="648">
        <v>7.2</v>
      </c>
      <c r="DA13" s="648"/>
      <c r="DB13" s="648"/>
      <c r="DC13" s="648"/>
      <c r="DD13" s="654">
        <v>783710</v>
      </c>
      <c r="DE13" s="646"/>
      <c r="DF13" s="646"/>
      <c r="DG13" s="646"/>
      <c r="DH13" s="646"/>
      <c r="DI13" s="646"/>
      <c r="DJ13" s="646"/>
      <c r="DK13" s="646"/>
      <c r="DL13" s="646"/>
      <c r="DM13" s="646"/>
      <c r="DN13" s="646"/>
      <c r="DO13" s="646"/>
      <c r="DP13" s="647"/>
      <c r="DQ13" s="654">
        <v>1045145</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36693</v>
      </c>
      <c r="S14" s="646"/>
      <c r="T14" s="646"/>
      <c r="U14" s="646"/>
      <c r="V14" s="646"/>
      <c r="W14" s="646"/>
      <c r="X14" s="646"/>
      <c r="Y14" s="647"/>
      <c r="Z14" s="648">
        <v>0.1</v>
      </c>
      <c r="AA14" s="648"/>
      <c r="AB14" s="648"/>
      <c r="AC14" s="648"/>
      <c r="AD14" s="649">
        <v>36693</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238044</v>
      </c>
      <c r="BH14" s="646"/>
      <c r="BI14" s="646"/>
      <c r="BJ14" s="646"/>
      <c r="BK14" s="646"/>
      <c r="BL14" s="646"/>
      <c r="BM14" s="646"/>
      <c r="BN14" s="647"/>
      <c r="BO14" s="648">
        <v>2.7</v>
      </c>
      <c r="BP14" s="648"/>
      <c r="BQ14" s="648"/>
      <c r="BR14" s="648"/>
      <c r="BS14" s="654" t="s">
        <v>141</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981416</v>
      </c>
      <c r="CS14" s="646"/>
      <c r="CT14" s="646"/>
      <c r="CU14" s="646"/>
      <c r="CV14" s="646"/>
      <c r="CW14" s="646"/>
      <c r="CX14" s="646"/>
      <c r="CY14" s="647"/>
      <c r="CZ14" s="648">
        <v>3.8</v>
      </c>
      <c r="DA14" s="648"/>
      <c r="DB14" s="648"/>
      <c r="DC14" s="648"/>
      <c r="DD14" s="654">
        <v>69887</v>
      </c>
      <c r="DE14" s="646"/>
      <c r="DF14" s="646"/>
      <c r="DG14" s="646"/>
      <c r="DH14" s="646"/>
      <c r="DI14" s="646"/>
      <c r="DJ14" s="646"/>
      <c r="DK14" s="646"/>
      <c r="DL14" s="646"/>
      <c r="DM14" s="646"/>
      <c r="DN14" s="646"/>
      <c r="DO14" s="646"/>
      <c r="DP14" s="647"/>
      <c r="DQ14" s="654">
        <v>950698</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141</v>
      </c>
      <c r="S15" s="646"/>
      <c r="T15" s="646"/>
      <c r="U15" s="646"/>
      <c r="V15" s="646"/>
      <c r="W15" s="646"/>
      <c r="X15" s="646"/>
      <c r="Y15" s="647"/>
      <c r="Z15" s="648" t="s">
        <v>141</v>
      </c>
      <c r="AA15" s="648"/>
      <c r="AB15" s="648"/>
      <c r="AC15" s="648"/>
      <c r="AD15" s="649" t="s">
        <v>141</v>
      </c>
      <c r="AE15" s="649"/>
      <c r="AF15" s="649"/>
      <c r="AG15" s="649"/>
      <c r="AH15" s="649"/>
      <c r="AI15" s="649"/>
      <c r="AJ15" s="649"/>
      <c r="AK15" s="649"/>
      <c r="AL15" s="650" t="s">
        <v>242</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436665</v>
      </c>
      <c r="BH15" s="646"/>
      <c r="BI15" s="646"/>
      <c r="BJ15" s="646"/>
      <c r="BK15" s="646"/>
      <c r="BL15" s="646"/>
      <c r="BM15" s="646"/>
      <c r="BN15" s="647"/>
      <c r="BO15" s="648">
        <v>4.9000000000000004</v>
      </c>
      <c r="BP15" s="648"/>
      <c r="BQ15" s="648"/>
      <c r="BR15" s="648"/>
      <c r="BS15" s="654" t="s">
        <v>242</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2880075</v>
      </c>
      <c r="CS15" s="646"/>
      <c r="CT15" s="646"/>
      <c r="CU15" s="646"/>
      <c r="CV15" s="646"/>
      <c r="CW15" s="646"/>
      <c r="CX15" s="646"/>
      <c r="CY15" s="647"/>
      <c r="CZ15" s="648">
        <v>11.1</v>
      </c>
      <c r="DA15" s="648"/>
      <c r="DB15" s="648"/>
      <c r="DC15" s="648"/>
      <c r="DD15" s="654">
        <v>487576</v>
      </c>
      <c r="DE15" s="646"/>
      <c r="DF15" s="646"/>
      <c r="DG15" s="646"/>
      <c r="DH15" s="646"/>
      <c r="DI15" s="646"/>
      <c r="DJ15" s="646"/>
      <c r="DK15" s="646"/>
      <c r="DL15" s="646"/>
      <c r="DM15" s="646"/>
      <c r="DN15" s="646"/>
      <c r="DO15" s="646"/>
      <c r="DP15" s="647"/>
      <c r="DQ15" s="654">
        <v>2150157</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9820</v>
      </c>
      <c r="S16" s="646"/>
      <c r="T16" s="646"/>
      <c r="U16" s="646"/>
      <c r="V16" s="646"/>
      <c r="W16" s="646"/>
      <c r="X16" s="646"/>
      <c r="Y16" s="647"/>
      <c r="Z16" s="648">
        <v>0</v>
      </c>
      <c r="AA16" s="648"/>
      <c r="AB16" s="648"/>
      <c r="AC16" s="648"/>
      <c r="AD16" s="649">
        <v>9820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141</v>
      </c>
      <c r="BP16" s="648"/>
      <c r="BQ16" s="648"/>
      <c r="BR16" s="648"/>
      <c r="BS16" s="654" t="s">
        <v>242</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19314</v>
      </c>
      <c r="CS16" s="646"/>
      <c r="CT16" s="646"/>
      <c r="CU16" s="646"/>
      <c r="CV16" s="646"/>
      <c r="CW16" s="646"/>
      <c r="CX16" s="646"/>
      <c r="CY16" s="647"/>
      <c r="CZ16" s="648">
        <v>0.1</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158668</v>
      </c>
      <c r="S17" s="646"/>
      <c r="T17" s="646"/>
      <c r="U17" s="646"/>
      <c r="V17" s="646"/>
      <c r="W17" s="646"/>
      <c r="X17" s="646"/>
      <c r="Y17" s="647"/>
      <c r="Z17" s="648">
        <v>0.6</v>
      </c>
      <c r="AA17" s="648"/>
      <c r="AB17" s="648"/>
      <c r="AC17" s="648"/>
      <c r="AD17" s="649">
        <v>158668</v>
      </c>
      <c r="AE17" s="649"/>
      <c r="AF17" s="649"/>
      <c r="AG17" s="649"/>
      <c r="AH17" s="649"/>
      <c r="AI17" s="649"/>
      <c r="AJ17" s="649"/>
      <c r="AK17" s="649"/>
      <c r="AL17" s="650">
        <v>1.1000000000000001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141</v>
      </c>
      <c r="BP17" s="648"/>
      <c r="BQ17" s="648"/>
      <c r="BR17" s="648"/>
      <c r="BS17" s="654" t="s">
        <v>242</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3347506</v>
      </c>
      <c r="CS17" s="646"/>
      <c r="CT17" s="646"/>
      <c r="CU17" s="646"/>
      <c r="CV17" s="646"/>
      <c r="CW17" s="646"/>
      <c r="CX17" s="646"/>
      <c r="CY17" s="647"/>
      <c r="CZ17" s="648">
        <v>12.9</v>
      </c>
      <c r="DA17" s="648"/>
      <c r="DB17" s="648"/>
      <c r="DC17" s="648"/>
      <c r="DD17" s="654" t="s">
        <v>141</v>
      </c>
      <c r="DE17" s="646"/>
      <c r="DF17" s="646"/>
      <c r="DG17" s="646"/>
      <c r="DH17" s="646"/>
      <c r="DI17" s="646"/>
      <c r="DJ17" s="646"/>
      <c r="DK17" s="646"/>
      <c r="DL17" s="646"/>
      <c r="DM17" s="646"/>
      <c r="DN17" s="646"/>
      <c r="DO17" s="646"/>
      <c r="DP17" s="647"/>
      <c r="DQ17" s="654">
        <v>3301376</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39973</v>
      </c>
      <c r="S18" s="646"/>
      <c r="T18" s="646"/>
      <c r="U18" s="646"/>
      <c r="V18" s="646"/>
      <c r="W18" s="646"/>
      <c r="X18" s="646"/>
      <c r="Y18" s="647"/>
      <c r="Z18" s="648">
        <v>0.1</v>
      </c>
      <c r="AA18" s="648"/>
      <c r="AB18" s="648"/>
      <c r="AC18" s="648"/>
      <c r="AD18" s="649">
        <v>39973</v>
      </c>
      <c r="AE18" s="649"/>
      <c r="AF18" s="649"/>
      <c r="AG18" s="649"/>
      <c r="AH18" s="649"/>
      <c r="AI18" s="649"/>
      <c r="AJ18" s="649"/>
      <c r="AK18" s="649"/>
      <c r="AL18" s="650">
        <v>0.3</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141</v>
      </c>
      <c r="BP18" s="648"/>
      <c r="BQ18" s="648"/>
      <c r="BR18" s="648"/>
      <c r="BS18" s="654" t="s">
        <v>242</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v>20000</v>
      </c>
      <c r="CS18" s="646"/>
      <c r="CT18" s="646"/>
      <c r="CU18" s="646"/>
      <c r="CV18" s="646"/>
      <c r="CW18" s="646"/>
      <c r="CX18" s="646"/>
      <c r="CY18" s="647"/>
      <c r="CZ18" s="648">
        <v>0.1</v>
      </c>
      <c r="DA18" s="648"/>
      <c r="DB18" s="648"/>
      <c r="DC18" s="648"/>
      <c r="DD18" s="654" t="s">
        <v>141</v>
      </c>
      <c r="DE18" s="646"/>
      <c r="DF18" s="646"/>
      <c r="DG18" s="646"/>
      <c r="DH18" s="646"/>
      <c r="DI18" s="646"/>
      <c r="DJ18" s="646"/>
      <c r="DK18" s="646"/>
      <c r="DL18" s="646"/>
      <c r="DM18" s="646"/>
      <c r="DN18" s="646"/>
      <c r="DO18" s="646"/>
      <c r="DP18" s="647"/>
      <c r="DQ18" s="654">
        <v>19482</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4671</v>
      </c>
      <c r="S19" s="646"/>
      <c r="T19" s="646"/>
      <c r="U19" s="646"/>
      <c r="V19" s="646"/>
      <c r="W19" s="646"/>
      <c r="X19" s="646"/>
      <c r="Y19" s="647"/>
      <c r="Z19" s="648">
        <v>0</v>
      </c>
      <c r="AA19" s="648"/>
      <c r="AB19" s="648"/>
      <c r="AC19" s="648"/>
      <c r="AD19" s="649">
        <v>4671</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256992</v>
      </c>
      <c r="BH19" s="646"/>
      <c r="BI19" s="646"/>
      <c r="BJ19" s="646"/>
      <c r="BK19" s="646"/>
      <c r="BL19" s="646"/>
      <c r="BM19" s="646"/>
      <c r="BN19" s="647"/>
      <c r="BO19" s="648">
        <v>2.9</v>
      </c>
      <c r="BP19" s="648"/>
      <c r="BQ19" s="648"/>
      <c r="BR19" s="648"/>
      <c r="BS19" s="654" t="s">
        <v>242</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141</v>
      </c>
      <c r="DA19" s="648"/>
      <c r="DB19" s="648"/>
      <c r="DC19" s="648"/>
      <c r="DD19" s="654" t="s">
        <v>242</v>
      </c>
      <c r="DE19" s="646"/>
      <c r="DF19" s="646"/>
      <c r="DG19" s="646"/>
      <c r="DH19" s="646"/>
      <c r="DI19" s="646"/>
      <c r="DJ19" s="646"/>
      <c r="DK19" s="646"/>
      <c r="DL19" s="646"/>
      <c r="DM19" s="646"/>
      <c r="DN19" s="646"/>
      <c r="DO19" s="646"/>
      <c r="DP19" s="647"/>
      <c r="DQ19" s="654" t="s">
        <v>141</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1425</v>
      </c>
      <c r="S20" s="646"/>
      <c r="T20" s="646"/>
      <c r="U20" s="646"/>
      <c r="V20" s="646"/>
      <c r="W20" s="646"/>
      <c r="X20" s="646"/>
      <c r="Y20" s="647"/>
      <c r="Z20" s="648">
        <v>0</v>
      </c>
      <c r="AA20" s="648"/>
      <c r="AB20" s="648"/>
      <c r="AC20" s="648"/>
      <c r="AD20" s="649">
        <v>1425</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256992</v>
      </c>
      <c r="BH20" s="646"/>
      <c r="BI20" s="646"/>
      <c r="BJ20" s="646"/>
      <c r="BK20" s="646"/>
      <c r="BL20" s="646"/>
      <c r="BM20" s="646"/>
      <c r="BN20" s="647"/>
      <c r="BO20" s="648">
        <v>2.9</v>
      </c>
      <c r="BP20" s="648"/>
      <c r="BQ20" s="648"/>
      <c r="BR20" s="648"/>
      <c r="BS20" s="654" t="s">
        <v>242</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25969769</v>
      </c>
      <c r="CS20" s="646"/>
      <c r="CT20" s="646"/>
      <c r="CU20" s="646"/>
      <c r="CV20" s="646"/>
      <c r="CW20" s="646"/>
      <c r="CX20" s="646"/>
      <c r="CY20" s="647"/>
      <c r="CZ20" s="648">
        <v>100</v>
      </c>
      <c r="DA20" s="648"/>
      <c r="DB20" s="648"/>
      <c r="DC20" s="648"/>
      <c r="DD20" s="654">
        <v>2665860</v>
      </c>
      <c r="DE20" s="646"/>
      <c r="DF20" s="646"/>
      <c r="DG20" s="646"/>
      <c r="DH20" s="646"/>
      <c r="DI20" s="646"/>
      <c r="DJ20" s="646"/>
      <c r="DK20" s="646"/>
      <c r="DL20" s="646"/>
      <c r="DM20" s="646"/>
      <c r="DN20" s="646"/>
      <c r="DO20" s="646"/>
      <c r="DP20" s="647"/>
      <c r="DQ20" s="654">
        <v>17311564</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112599</v>
      </c>
      <c r="S21" s="646"/>
      <c r="T21" s="646"/>
      <c r="U21" s="646"/>
      <c r="V21" s="646"/>
      <c r="W21" s="646"/>
      <c r="X21" s="646"/>
      <c r="Y21" s="647"/>
      <c r="Z21" s="648">
        <v>0.4</v>
      </c>
      <c r="AA21" s="648"/>
      <c r="AB21" s="648"/>
      <c r="AC21" s="648"/>
      <c r="AD21" s="649">
        <v>112599</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5675</v>
      </c>
      <c r="BH21" s="646"/>
      <c r="BI21" s="646"/>
      <c r="BJ21" s="646"/>
      <c r="BK21" s="646"/>
      <c r="BL21" s="646"/>
      <c r="BM21" s="646"/>
      <c r="BN21" s="647"/>
      <c r="BO21" s="648">
        <v>0.1</v>
      </c>
      <c r="BP21" s="648"/>
      <c r="BQ21" s="648"/>
      <c r="BR21" s="648"/>
      <c r="BS21" s="654" t="s">
        <v>141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5450766</v>
      </c>
      <c r="S22" s="646"/>
      <c r="T22" s="646"/>
      <c r="U22" s="646"/>
      <c r="V22" s="646"/>
      <c r="W22" s="646"/>
      <c r="X22" s="646"/>
      <c r="Y22" s="647"/>
      <c r="Z22" s="648">
        <v>20.3</v>
      </c>
      <c r="AA22" s="648"/>
      <c r="AB22" s="648"/>
      <c r="AC22" s="648"/>
      <c r="AD22" s="649">
        <v>4721158</v>
      </c>
      <c r="AE22" s="649"/>
      <c r="AF22" s="649"/>
      <c r="AG22" s="649"/>
      <c r="AH22" s="649"/>
      <c r="AI22" s="649"/>
      <c r="AJ22" s="649"/>
      <c r="AK22" s="649"/>
      <c r="AL22" s="650">
        <v>31.3</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141</v>
      </c>
      <c r="BH22" s="646"/>
      <c r="BI22" s="646"/>
      <c r="BJ22" s="646"/>
      <c r="BK22" s="646"/>
      <c r="BL22" s="646"/>
      <c r="BM22" s="646"/>
      <c r="BN22" s="647"/>
      <c r="BO22" s="648" t="s">
        <v>242</v>
      </c>
      <c r="BP22" s="648"/>
      <c r="BQ22" s="648"/>
      <c r="BR22" s="648"/>
      <c r="BS22" s="654" t="s">
        <v>141</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4721158</v>
      </c>
      <c r="S23" s="646"/>
      <c r="T23" s="646"/>
      <c r="U23" s="646"/>
      <c r="V23" s="646"/>
      <c r="W23" s="646"/>
      <c r="X23" s="646"/>
      <c r="Y23" s="647"/>
      <c r="Z23" s="648">
        <v>17.600000000000001</v>
      </c>
      <c r="AA23" s="648"/>
      <c r="AB23" s="648"/>
      <c r="AC23" s="648"/>
      <c r="AD23" s="649">
        <v>4721158</v>
      </c>
      <c r="AE23" s="649"/>
      <c r="AF23" s="649"/>
      <c r="AG23" s="649"/>
      <c r="AH23" s="649"/>
      <c r="AI23" s="649"/>
      <c r="AJ23" s="649"/>
      <c r="AK23" s="649"/>
      <c r="AL23" s="650">
        <v>31.3</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251317</v>
      </c>
      <c r="BH23" s="646"/>
      <c r="BI23" s="646"/>
      <c r="BJ23" s="646"/>
      <c r="BK23" s="646"/>
      <c r="BL23" s="646"/>
      <c r="BM23" s="646"/>
      <c r="BN23" s="647"/>
      <c r="BO23" s="648">
        <v>2.8</v>
      </c>
      <c r="BP23" s="648"/>
      <c r="BQ23" s="648"/>
      <c r="BR23" s="648"/>
      <c r="BS23" s="654" t="s">
        <v>141</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729608</v>
      </c>
      <c r="S24" s="646"/>
      <c r="T24" s="646"/>
      <c r="U24" s="646"/>
      <c r="V24" s="646"/>
      <c r="W24" s="646"/>
      <c r="X24" s="646"/>
      <c r="Y24" s="647"/>
      <c r="Z24" s="648">
        <v>2.7</v>
      </c>
      <c r="AA24" s="648"/>
      <c r="AB24" s="648"/>
      <c r="AC24" s="648"/>
      <c r="AD24" s="649" t="s">
        <v>141</v>
      </c>
      <c r="AE24" s="649"/>
      <c r="AF24" s="649"/>
      <c r="AG24" s="649"/>
      <c r="AH24" s="649"/>
      <c r="AI24" s="649"/>
      <c r="AJ24" s="649"/>
      <c r="AK24" s="649"/>
      <c r="AL24" s="650" t="s">
        <v>141</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141</v>
      </c>
      <c r="BH24" s="646"/>
      <c r="BI24" s="646"/>
      <c r="BJ24" s="646"/>
      <c r="BK24" s="646"/>
      <c r="BL24" s="646"/>
      <c r="BM24" s="646"/>
      <c r="BN24" s="647"/>
      <c r="BO24" s="648" t="s">
        <v>242</v>
      </c>
      <c r="BP24" s="648"/>
      <c r="BQ24" s="648"/>
      <c r="BR24" s="648"/>
      <c r="BS24" s="654" t="s">
        <v>242</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11771167</v>
      </c>
      <c r="CS24" s="635"/>
      <c r="CT24" s="635"/>
      <c r="CU24" s="635"/>
      <c r="CV24" s="635"/>
      <c r="CW24" s="635"/>
      <c r="CX24" s="635"/>
      <c r="CY24" s="636"/>
      <c r="CZ24" s="639">
        <v>45.3</v>
      </c>
      <c r="DA24" s="640"/>
      <c r="DB24" s="640"/>
      <c r="DC24" s="659"/>
      <c r="DD24" s="681">
        <v>8182506</v>
      </c>
      <c r="DE24" s="635"/>
      <c r="DF24" s="635"/>
      <c r="DG24" s="635"/>
      <c r="DH24" s="635"/>
      <c r="DI24" s="635"/>
      <c r="DJ24" s="635"/>
      <c r="DK24" s="636"/>
      <c r="DL24" s="681">
        <v>8071772</v>
      </c>
      <c r="DM24" s="635"/>
      <c r="DN24" s="635"/>
      <c r="DO24" s="635"/>
      <c r="DP24" s="635"/>
      <c r="DQ24" s="635"/>
      <c r="DR24" s="635"/>
      <c r="DS24" s="635"/>
      <c r="DT24" s="635"/>
      <c r="DU24" s="635"/>
      <c r="DV24" s="636"/>
      <c r="DW24" s="639">
        <v>51</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141</v>
      </c>
      <c r="S25" s="646"/>
      <c r="T25" s="646"/>
      <c r="U25" s="646"/>
      <c r="V25" s="646"/>
      <c r="W25" s="646"/>
      <c r="X25" s="646"/>
      <c r="Y25" s="647"/>
      <c r="Z25" s="648" t="s">
        <v>242</v>
      </c>
      <c r="AA25" s="648"/>
      <c r="AB25" s="648"/>
      <c r="AC25" s="648"/>
      <c r="AD25" s="649" t="s">
        <v>141</v>
      </c>
      <c r="AE25" s="649"/>
      <c r="AF25" s="649"/>
      <c r="AG25" s="649"/>
      <c r="AH25" s="649"/>
      <c r="AI25" s="649"/>
      <c r="AJ25" s="649"/>
      <c r="AK25" s="649"/>
      <c r="AL25" s="650" t="s">
        <v>242</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141</v>
      </c>
      <c r="BP25" s="648"/>
      <c r="BQ25" s="648"/>
      <c r="BR25" s="648"/>
      <c r="BS25" s="654" t="s">
        <v>242</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3515345</v>
      </c>
      <c r="CS25" s="682"/>
      <c r="CT25" s="682"/>
      <c r="CU25" s="682"/>
      <c r="CV25" s="682"/>
      <c r="CW25" s="682"/>
      <c r="CX25" s="682"/>
      <c r="CY25" s="683"/>
      <c r="CZ25" s="650">
        <v>13.5</v>
      </c>
      <c r="DA25" s="679"/>
      <c r="DB25" s="679"/>
      <c r="DC25" s="684"/>
      <c r="DD25" s="654">
        <v>3103533</v>
      </c>
      <c r="DE25" s="682"/>
      <c r="DF25" s="682"/>
      <c r="DG25" s="682"/>
      <c r="DH25" s="682"/>
      <c r="DI25" s="682"/>
      <c r="DJ25" s="682"/>
      <c r="DK25" s="683"/>
      <c r="DL25" s="654">
        <v>2992799</v>
      </c>
      <c r="DM25" s="682"/>
      <c r="DN25" s="682"/>
      <c r="DO25" s="682"/>
      <c r="DP25" s="682"/>
      <c r="DQ25" s="682"/>
      <c r="DR25" s="682"/>
      <c r="DS25" s="682"/>
      <c r="DT25" s="682"/>
      <c r="DU25" s="682"/>
      <c r="DV25" s="683"/>
      <c r="DW25" s="650">
        <v>18.899999999999999</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15987139</v>
      </c>
      <c r="S26" s="646"/>
      <c r="T26" s="646"/>
      <c r="U26" s="646"/>
      <c r="V26" s="646"/>
      <c r="W26" s="646"/>
      <c r="X26" s="646"/>
      <c r="Y26" s="647"/>
      <c r="Z26" s="648">
        <v>59.7</v>
      </c>
      <c r="AA26" s="648"/>
      <c r="AB26" s="648"/>
      <c r="AC26" s="648"/>
      <c r="AD26" s="649">
        <v>15006214</v>
      </c>
      <c r="AE26" s="649"/>
      <c r="AF26" s="649"/>
      <c r="AG26" s="649"/>
      <c r="AH26" s="649"/>
      <c r="AI26" s="649"/>
      <c r="AJ26" s="649"/>
      <c r="AK26" s="649"/>
      <c r="AL26" s="650">
        <v>99.4</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141</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2261982</v>
      </c>
      <c r="CS26" s="646"/>
      <c r="CT26" s="646"/>
      <c r="CU26" s="646"/>
      <c r="CV26" s="646"/>
      <c r="CW26" s="646"/>
      <c r="CX26" s="646"/>
      <c r="CY26" s="647"/>
      <c r="CZ26" s="650">
        <v>8.6999999999999993</v>
      </c>
      <c r="DA26" s="679"/>
      <c r="DB26" s="679"/>
      <c r="DC26" s="684"/>
      <c r="DD26" s="654">
        <v>2053167</v>
      </c>
      <c r="DE26" s="646"/>
      <c r="DF26" s="646"/>
      <c r="DG26" s="646"/>
      <c r="DH26" s="646"/>
      <c r="DI26" s="646"/>
      <c r="DJ26" s="646"/>
      <c r="DK26" s="647"/>
      <c r="DL26" s="654" t="s">
        <v>242</v>
      </c>
      <c r="DM26" s="646"/>
      <c r="DN26" s="646"/>
      <c r="DO26" s="646"/>
      <c r="DP26" s="646"/>
      <c r="DQ26" s="646"/>
      <c r="DR26" s="646"/>
      <c r="DS26" s="646"/>
      <c r="DT26" s="646"/>
      <c r="DU26" s="646"/>
      <c r="DV26" s="647"/>
      <c r="DW26" s="650" t="s">
        <v>141</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7281</v>
      </c>
      <c r="S27" s="646"/>
      <c r="T27" s="646"/>
      <c r="U27" s="646"/>
      <c r="V27" s="646"/>
      <c r="W27" s="646"/>
      <c r="X27" s="646"/>
      <c r="Y27" s="647"/>
      <c r="Z27" s="648">
        <v>0</v>
      </c>
      <c r="AA27" s="648"/>
      <c r="AB27" s="648"/>
      <c r="AC27" s="648"/>
      <c r="AD27" s="649">
        <v>7281</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8954034</v>
      </c>
      <c r="BH27" s="646"/>
      <c r="BI27" s="646"/>
      <c r="BJ27" s="646"/>
      <c r="BK27" s="646"/>
      <c r="BL27" s="646"/>
      <c r="BM27" s="646"/>
      <c r="BN27" s="647"/>
      <c r="BO27" s="648">
        <v>100</v>
      </c>
      <c r="BP27" s="648"/>
      <c r="BQ27" s="648"/>
      <c r="BR27" s="648"/>
      <c r="BS27" s="654">
        <v>195654</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4908316</v>
      </c>
      <c r="CS27" s="682"/>
      <c r="CT27" s="682"/>
      <c r="CU27" s="682"/>
      <c r="CV27" s="682"/>
      <c r="CW27" s="682"/>
      <c r="CX27" s="682"/>
      <c r="CY27" s="683"/>
      <c r="CZ27" s="650">
        <v>18.899999999999999</v>
      </c>
      <c r="DA27" s="679"/>
      <c r="DB27" s="679"/>
      <c r="DC27" s="684"/>
      <c r="DD27" s="654">
        <v>1777597</v>
      </c>
      <c r="DE27" s="682"/>
      <c r="DF27" s="682"/>
      <c r="DG27" s="682"/>
      <c r="DH27" s="682"/>
      <c r="DI27" s="682"/>
      <c r="DJ27" s="682"/>
      <c r="DK27" s="683"/>
      <c r="DL27" s="654">
        <v>1777597</v>
      </c>
      <c r="DM27" s="682"/>
      <c r="DN27" s="682"/>
      <c r="DO27" s="682"/>
      <c r="DP27" s="682"/>
      <c r="DQ27" s="682"/>
      <c r="DR27" s="682"/>
      <c r="DS27" s="682"/>
      <c r="DT27" s="682"/>
      <c r="DU27" s="682"/>
      <c r="DV27" s="683"/>
      <c r="DW27" s="650">
        <v>11.2</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356203</v>
      </c>
      <c r="S28" s="646"/>
      <c r="T28" s="646"/>
      <c r="U28" s="646"/>
      <c r="V28" s="646"/>
      <c r="W28" s="646"/>
      <c r="X28" s="646"/>
      <c r="Y28" s="647"/>
      <c r="Z28" s="648">
        <v>1.3</v>
      </c>
      <c r="AA28" s="648"/>
      <c r="AB28" s="648"/>
      <c r="AC28" s="648"/>
      <c r="AD28" s="649">
        <v>19022</v>
      </c>
      <c r="AE28" s="649"/>
      <c r="AF28" s="649"/>
      <c r="AG28" s="649"/>
      <c r="AH28" s="649"/>
      <c r="AI28" s="649"/>
      <c r="AJ28" s="649"/>
      <c r="AK28" s="649"/>
      <c r="AL28" s="650">
        <v>0.1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3347506</v>
      </c>
      <c r="CS28" s="646"/>
      <c r="CT28" s="646"/>
      <c r="CU28" s="646"/>
      <c r="CV28" s="646"/>
      <c r="CW28" s="646"/>
      <c r="CX28" s="646"/>
      <c r="CY28" s="647"/>
      <c r="CZ28" s="650">
        <v>12.9</v>
      </c>
      <c r="DA28" s="679"/>
      <c r="DB28" s="679"/>
      <c r="DC28" s="684"/>
      <c r="DD28" s="654">
        <v>3301376</v>
      </c>
      <c r="DE28" s="646"/>
      <c r="DF28" s="646"/>
      <c r="DG28" s="646"/>
      <c r="DH28" s="646"/>
      <c r="DI28" s="646"/>
      <c r="DJ28" s="646"/>
      <c r="DK28" s="647"/>
      <c r="DL28" s="654">
        <v>3301376</v>
      </c>
      <c r="DM28" s="646"/>
      <c r="DN28" s="646"/>
      <c r="DO28" s="646"/>
      <c r="DP28" s="646"/>
      <c r="DQ28" s="646"/>
      <c r="DR28" s="646"/>
      <c r="DS28" s="646"/>
      <c r="DT28" s="646"/>
      <c r="DU28" s="646"/>
      <c r="DV28" s="647"/>
      <c r="DW28" s="650">
        <v>20.8</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328993</v>
      </c>
      <c r="S29" s="646"/>
      <c r="T29" s="646"/>
      <c r="U29" s="646"/>
      <c r="V29" s="646"/>
      <c r="W29" s="646"/>
      <c r="X29" s="646"/>
      <c r="Y29" s="647"/>
      <c r="Z29" s="648">
        <v>1.2</v>
      </c>
      <c r="AA29" s="648"/>
      <c r="AB29" s="648"/>
      <c r="AC29" s="648"/>
      <c r="AD29" s="649">
        <v>11954</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308</v>
      </c>
      <c r="CG29" s="661"/>
      <c r="CH29" s="661"/>
      <c r="CI29" s="661"/>
      <c r="CJ29" s="661"/>
      <c r="CK29" s="661"/>
      <c r="CL29" s="661"/>
      <c r="CM29" s="661"/>
      <c r="CN29" s="661"/>
      <c r="CO29" s="661"/>
      <c r="CP29" s="661"/>
      <c r="CQ29" s="662"/>
      <c r="CR29" s="645">
        <v>3347239</v>
      </c>
      <c r="CS29" s="682"/>
      <c r="CT29" s="682"/>
      <c r="CU29" s="682"/>
      <c r="CV29" s="682"/>
      <c r="CW29" s="682"/>
      <c r="CX29" s="682"/>
      <c r="CY29" s="683"/>
      <c r="CZ29" s="650">
        <v>12.9</v>
      </c>
      <c r="DA29" s="679"/>
      <c r="DB29" s="679"/>
      <c r="DC29" s="684"/>
      <c r="DD29" s="654">
        <v>3301109</v>
      </c>
      <c r="DE29" s="682"/>
      <c r="DF29" s="682"/>
      <c r="DG29" s="682"/>
      <c r="DH29" s="682"/>
      <c r="DI29" s="682"/>
      <c r="DJ29" s="682"/>
      <c r="DK29" s="683"/>
      <c r="DL29" s="654">
        <v>3301109</v>
      </c>
      <c r="DM29" s="682"/>
      <c r="DN29" s="682"/>
      <c r="DO29" s="682"/>
      <c r="DP29" s="682"/>
      <c r="DQ29" s="682"/>
      <c r="DR29" s="682"/>
      <c r="DS29" s="682"/>
      <c r="DT29" s="682"/>
      <c r="DU29" s="682"/>
      <c r="DV29" s="683"/>
      <c r="DW29" s="650">
        <v>20.8</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128069</v>
      </c>
      <c r="S30" s="646"/>
      <c r="T30" s="646"/>
      <c r="U30" s="646"/>
      <c r="V30" s="646"/>
      <c r="W30" s="646"/>
      <c r="X30" s="646"/>
      <c r="Y30" s="647"/>
      <c r="Z30" s="648">
        <v>0.5</v>
      </c>
      <c r="AA30" s="648"/>
      <c r="AB30" s="648"/>
      <c r="AC30" s="648"/>
      <c r="AD30" s="649" t="s">
        <v>242</v>
      </c>
      <c r="AE30" s="649"/>
      <c r="AF30" s="649"/>
      <c r="AG30" s="649"/>
      <c r="AH30" s="649"/>
      <c r="AI30" s="649"/>
      <c r="AJ30" s="649"/>
      <c r="AK30" s="649"/>
      <c r="AL30" s="650" t="s">
        <v>141</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3153625</v>
      </c>
      <c r="CS30" s="646"/>
      <c r="CT30" s="646"/>
      <c r="CU30" s="646"/>
      <c r="CV30" s="646"/>
      <c r="CW30" s="646"/>
      <c r="CX30" s="646"/>
      <c r="CY30" s="647"/>
      <c r="CZ30" s="650">
        <v>12.1</v>
      </c>
      <c r="DA30" s="679"/>
      <c r="DB30" s="679"/>
      <c r="DC30" s="684"/>
      <c r="DD30" s="654">
        <v>3110457</v>
      </c>
      <c r="DE30" s="646"/>
      <c r="DF30" s="646"/>
      <c r="DG30" s="646"/>
      <c r="DH30" s="646"/>
      <c r="DI30" s="646"/>
      <c r="DJ30" s="646"/>
      <c r="DK30" s="647"/>
      <c r="DL30" s="654">
        <v>3110457</v>
      </c>
      <c r="DM30" s="646"/>
      <c r="DN30" s="646"/>
      <c r="DO30" s="646"/>
      <c r="DP30" s="646"/>
      <c r="DQ30" s="646"/>
      <c r="DR30" s="646"/>
      <c r="DS30" s="646"/>
      <c r="DT30" s="646"/>
      <c r="DU30" s="646"/>
      <c r="DV30" s="647"/>
      <c r="DW30" s="650">
        <v>19.600000000000001</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3157761</v>
      </c>
      <c r="S31" s="646"/>
      <c r="T31" s="646"/>
      <c r="U31" s="646"/>
      <c r="V31" s="646"/>
      <c r="W31" s="646"/>
      <c r="X31" s="646"/>
      <c r="Y31" s="647"/>
      <c r="Z31" s="648">
        <v>11.8</v>
      </c>
      <c r="AA31" s="648"/>
      <c r="AB31" s="648"/>
      <c r="AC31" s="648"/>
      <c r="AD31" s="649" t="s">
        <v>242</v>
      </c>
      <c r="AE31" s="649"/>
      <c r="AF31" s="649"/>
      <c r="AG31" s="649"/>
      <c r="AH31" s="649"/>
      <c r="AI31" s="649"/>
      <c r="AJ31" s="649"/>
      <c r="AK31" s="649"/>
      <c r="AL31" s="650" t="s">
        <v>242</v>
      </c>
      <c r="AM31" s="651"/>
      <c r="AN31" s="651"/>
      <c r="AO31" s="652"/>
      <c r="AP31" s="702" t="s">
        <v>314</v>
      </c>
      <c r="AQ31" s="703"/>
      <c r="AR31" s="703"/>
      <c r="AS31" s="703"/>
      <c r="AT31" s="708" t="s">
        <v>315</v>
      </c>
      <c r="AU31" s="231"/>
      <c r="AV31" s="231"/>
      <c r="AW31" s="231"/>
      <c r="AX31" s="631" t="s">
        <v>189</v>
      </c>
      <c r="AY31" s="632"/>
      <c r="AZ31" s="632"/>
      <c r="BA31" s="632"/>
      <c r="BB31" s="632"/>
      <c r="BC31" s="632"/>
      <c r="BD31" s="632"/>
      <c r="BE31" s="632"/>
      <c r="BF31" s="633"/>
      <c r="BG31" s="701">
        <v>99</v>
      </c>
      <c r="BH31" s="697"/>
      <c r="BI31" s="697"/>
      <c r="BJ31" s="697"/>
      <c r="BK31" s="697"/>
      <c r="BL31" s="697"/>
      <c r="BM31" s="640">
        <v>95.1</v>
      </c>
      <c r="BN31" s="697"/>
      <c r="BO31" s="697"/>
      <c r="BP31" s="697"/>
      <c r="BQ31" s="698"/>
      <c r="BR31" s="701">
        <v>98.8</v>
      </c>
      <c r="BS31" s="697"/>
      <c r="BT31" s="697"/>
      <c r="BU31" s="697"/>
      <c r="BV31" s="697"/>
      <c r="BW31" s="697"/>
      <c r="BX31" s="640">
        <v>94.8</v>
      </c>
      <c r="BY31" s="697"/>
      <c r="BZ31" s="697"/>
      <c r="CA31" s="697"/>
      <c r="CB31" s="698"/>
      <c r="CD31" s="693"/>
      <c r="CE31" s="694"/>
      <c r="CF31" s="660" t="s">
        <v>316</v>
      </c>
      <c r="CG31" s="661"/>
      <c r="CH31" s="661"/>
      <c r="CI31" s="661"/>
      <c r="CJ31" s="661"/>
      <c r="CK31" s="661"/>
      <c r="CL31" s="661"/>
      <c r="CM31" s="661"/>
      <c r="CN31" s="661"/>
      <c r="CO31" s="661"/>
      <c r="CP31" s="661"/>
      <c r="CQ31" s="662"/>
      <c r="CR31" s="645">
        <v>193614</v>
      </c>
      <c r="CS31" s="682"/>
      <c r="CT31" s="682"/>
      <c r="CU31" s="682"/>
      <c r="CV31" s="682"/>
      <c r="CW31" s="682"/>
      <c r="CX31" s="682"/>
      <c r="CY31" s="683"/>
      <c r="CZ31" s="650">
        <v>0.7</v>
      </c>
      <c r="DA31" s="679"/>
      <c r="DB31" s="679"/>
      <c r="DC31" s="684"/>
      <c r="DD31" s="654">
        <v>190652</v>
      </c>
      <c r="DE31" s="682"/>
      <c r="DF31" s="682"/>
      <c r="DG31" s="682"/>
      <c r="DH31" s="682"/>
      <c r="DI31" s="682"/>
      <c r="DJ31" s="682"/>
      <c r="DK31" s="683"/>
      <c r="DL31" s="654">
        <v>190652</v>
      </c>
      <c r="DM31" s="682"/>
      <c r="DN31" s="682"/>
      <c r="DO31" s="682"/>
      <c r="DP31" s="682"/>
      <c r="DQ31" s="682"/>
      <c r="DR31" s="682"/>
      <c r="DS31" s="682"/>
      <c r="DT31" s="682"/>
      <c r="DU31" s="682"/>
      <c r="DV31" s="683"/>
      <c r="DW31" s="650">
        <v>1.2</v>
      </c>
      <c r="DX31" s="679"/>
      <c r="DY31" s="679"/>
      <c r="DZ31" s="679"/>
      <c r="EA31" s="679"/>
      <c r="EB31" s="679"/>
      <c r="EC31" s="680"/>
    </row>
    <row r="32" spans="2:133" ht="11.25" customHeight="1" x14ac:dyDescent="0.15">
      <c r="B32" s="712" t="s">
        <v>317</v>
      </c>
      <c r="C32" s="713"/>
      <c r="D32" s="713"/>
      <c r="E32" s="713"/>
      <c r="F32" s="713"/>
      <c r="G32" s="713"/>
      <c r="H32" s="713"/>
      <c r="I32" s="713"/>
      <c r="J32" s="713"/>
      <c r="K32" s="713"/>
      <c r="L32" s="713"/>
      <c r="M32" s="713"/>
      <c r="N32" s="713"/>
      <c r="O32" s="713"/>
      <c r="P32" s="713"/>
      <c r="Q32" s="714"/>
      <c r="R32" s="645" t="s">
        <v>141</v>
      </c>
      <c r="S32" s="646"/>
      <c r="T32" s="646"/>
      <c r="U32" s="646"/>
      <c r="V32" s="646"/>
      <c r="W32" s="646"/>
      <c r="X32" s="646"/>
      <c r="Y32" s="647"/>
      <c r="Z32" s="648" t="s">
        <v>242</v>
      </c>
      <c r="AA32" s="648"/>
      <c r="AB32" s="648"/>
      <c r="AC32" s="648"/>
      <c r="AD32" s="649" t="s">
        <v>242</v>
      </c>
      <c r="AE32" s="649"/>
      <c r="AF32" s="649"/>
      <c r="AG32" s="649"/>
      <c r="AH32" s="649"/>
      <c r="AI32" s="649"/>
      <c r="AJ32" s="649"/>
      <c r="AK32" s="649"/>
      <c r="AL32" s="650" t="s">
        <v>141</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99.3</v>
      </c>
      <c r="BH32" s="682"/>
      <c r="BI32" s="682"/>
      <c r="BJ32" s="682"/>
      <c r="BK32" s="682"/>
      <c r="BL32" s="682"/>
      <c r="BM32" s="651">
        <v>96.7</v>
      </c>
      <c r="BN32" s="699"/>
      <c r="BO32" s="699"/>
      <c r="BP32" s="699"/>
      <c r="BQ32" s="700"/>
      <c r="BR32" s="711">
        <v>99.2</v>
      </c>
      <c r="BS32" s="682"/>
      <c r="BT32" s="682"/>
      <c r="BU32" s="682"/>
      <c r="BV32" s="682"/>
      <c r="BW32" s="682"/>
      <c r="BX32" s="651">
        <v>96.6</v>
      </c>
      <c r="BY32" s="699"/>
      <c r="BZ32" s="699"/>
      <c r="CA32" s="699"/>
      <c r="CB32" s="700"/>
      <c r="CD32" s="695"/>
      <c r="CE32" s="696"/>
      <c r="CF32" s="660" t="s">
        <v>320</v>
      </c>
      <c r="CG32" s="661"/>
      <c r="CH32" s="661"/>
      <c r="CI32" s="661"/>
      <c r="CJ32" s="661"/>
      <c r="CK32" s="661"/>
      <c r="CL32" s="661"/>
      <c r="CM32" s="661"/>
      <c r="CN32" s="661"/>
      <c r="CO32" s="661"/>
      <c r="CP32" s="661"/>
      <c r="CQ32" s="662"/>
      <c r="CR32" s="645">
        <v>267</v>
      </c>
      <c r="CS32" s="646"/>
      <c r="CT32" s="646"/>
      <c r="CU32" s="646"/>
      <c r="CV32" s="646"/>
      <c r="CW32" s="646"/>
      <c r="CX32" s="646"/>
      <c r="CY32" s="647"/>
      <c r="CZ32" s="650">
        <v>0</v>
      </c>
      <c r="DA32" s="679"/>
      <c r="DB32" s="679"/>
      <c r="DC32" s="684"/>
      <c r="DD32" s="654">
        <v>267</v>
      </c>
      <c r="DE32" s="646"/>
      <c r="DF32" s="646"/>
      <c r="DG32" s="646"/>
      <c r="DH32" s="646"/>
      <c r="DI32" s="646"/>
      <c r="DJ32" s="646"/>
      <c r="DK32" s="647"/>
      <c r="DL32" s="654">
        <v>267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1822714</v>
      </c>
      <c r="S33" s="646"/>
      <c r="T33" s="646"/>
      <c r="U33" s="646"/>
      <c r="V33" s="646"/>
      <c r="W33" s="646"/>
      <c r="X33" s="646"/>
      <c r="Y33" s="647"/>
      <c r="Z33" s="648">
        <v>6.8</v>
      </c>
      <c r="AA33" s="648"/>
      <c r="AB33" s="648"/>
      <c r="AC33" s="648"/>
      <c r="AD33" s="649" t="s">
        <v>242</v>
      </c>
      <c r="AE33" s="649"/>
      <c r="AF33" s="649"/>
      <c r="AG33" s="649"/>
      <c r="AH33" s="649"/>
      <c r="AI33" s="649"/>
      <c r="AJ33" s="649"/>
      <c r="AK33" s="649"/>
      <c r="AL33" s="650" t="s">
        <v>141</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98.6</v>
      </c>
      <c r="BH33" s="716"/>
      <c r="BI33" s="716"/>
      <c r="BJ33" s="716"/>
      <c r="BK33" s="716"/>
      <c r="BL33" s="716"/>
      <c r="BM33" s="717">
        <v>93.3</v>
      </c>
      <c r="BN33" s="716"/>
      <c r="BO33" s="716"/>
      <c r="BP33" s="716"/>
      <c r="BQ33" s="718"/>
      <c r="BR33" s="715">
        <v>98.8</v>
      </c>
      <c r="BS33" s="716"/>
      <c r="BT33" s="716"/>
      <c r="BU33" s="716"/>
      <c r="BV33" s="716"/>
      <c r="BW33" s="716"/>
      <c r="BX33" s="717">
        <v>93.2</v>
      </c>
      <c r="BY33" s="716"/>
      <c r="BZ33" s="716"/>
      <c r="CA33" s="716"/>
      <c r="CB33" s="718"/>
      <c r="CD33" s="660" t="s">
        <v>323</v>
      </c>
      <c r="CE33" s="661"/>
      <c r="CF33" s="661"/>
      <c r="CG33" s="661"/>
      <c r="CH33" s="661"/>
      <c r="CI33" s="661"/>
      <c r="CJ33" s="661"/>
      <c r="CK33" s="661"/>
      <c r="CL33" s="661"/>
      <c r="CM33" s="661"/>
      <c r="CN33" s="661"/>
      <c r="CO33" s="661"/>
      <c r="CP33" s="661"/>
      <c r="CQ33" s="662"/>
      <c r="CR33" s="645">
        <v>11513428</v>
      </c>
      <c r="CS33" s="682"/>
      <c r="CT33" s="682"/>
      <c r="CU33" s="682"/>
      <c r="CV33" s="682"/>
      <c r="CW33" s="682"/>
      <c r="CX33" s="682"/>
      <c r="CY33" s="683"/>
      <c r="CZ33" s="650">
        <v>44.3</v>
      </c>
      <c r="DA33" s="679"/>
      <c r="DB33" s="679"/>
      <c r="DC33" s="684"/>
      <c r="DD33" s="654">
        <v>8451721</v>
      </c>
      <c r="DE33" s="682"/>
      <c r="DF33" s="682"/>
      <c r="DG33" s="682"/>
      <c r="DH33" s="682"/>
      <c r="DI33" s="682"/>
      <c r="DJ33" s="682"/>
      <c r="DK33" s="683"/>
      <c r="DL33" s="654">
        <v>6632751</v>
      </c>
      <c r="DM33" s="682"/>
      <c r="DN33" s="682"/>
      <c r="DO33" s="682"/>
      <c r="DP33" s="682"/>
      <c r="DQ33" s="682"/>
      <c r="DR33" s="682"/>
      <c r="DS33" s="682"/>
      <c r="DT33" s="682"/>
      <c r="DU33" s="682"/>
      <c r="DV33" s="683"/>
      <c r="DW33" s="650">
        <v>41.9</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149441</v>
      </c>
      <c r="S34" s="646"/>
      <c r="T34" s="646"/>
      <c r="U34" s="646"/>
      <c r="V34" s="646"/>
      <c r="W34" s="646"/>
      <c r="X34" s="646"/>
      <c r="Y34" s="647"/>
      <c r="Z34" s="648">
        <v>0.6</v>
      </c>
      <c r="AA34" s="648"/>
      <c r="AB34" s="648"/>
      <c r="AC34" s="648"/>
      <c r="AD34" s="649">
        <v>45188</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4332484</v>
      </c>
      <c r="CS34" s="646"/>
      <c r="CT34" s="646"/>
      <c r="CU34" s="646"/>
      <c r="CV34" s="646"/>
      <c r="CW34" s="646"/>
      <c r="CX34" s="646"/>
      <c r="CY34" s="647"/>
      <c r="CZ34" s="650">
        <v>16.7</v>
      </c>
      <c r="DA34" s="679"/>
      <c r="DB34" s="679"/>
      <c r="DC34" s="684"/>
      <c r="DD34" s="654">
        <v>3299622</v>
      </c>
      <c r="DE34" s="646"/>
      <c r="DF34" s="646"/>
      <c r="DG34" s="646"/>
      <c r="DH34" s="646"/>
      <c r="DI34" s="646"/>
      <c r="DJ34" s="646"/>
      <c r="DK34" s="647"/>
      <c r="DL34" s="654">
        <v>2308794</v>
      </c>
      <c r="DM34" s="646"/>
      <c r="DN34" s="646"/>
      <c r="DO34" s="646"/>
      <c r="DP34" s="646"/>
      <c r="DQ34" s="646"/>
      <c r="DR34" s="646"/>
      <c r="DS34" s="646"/>
      <c r="DT34" s="646"/>
      <c r="DU34" s="646"/>
      <c r="DV34" s="647"/>
      <c r="DW34" s="650">
        <v>14.6</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643494</v>
      </c>
      <c r="S35" s="646"/>
      <c r="T35" s="646"/>
      <c r="U35" s="646"/>
      <c r="V35" s="646"/>
      <c r="W35" s="646"/>
      <c r="X35" s="646"/>
      <c r="Y35" s="647"/>
      <c r="Z35" s="648">
        <v>2.4</v>
      </c>
      <c r="AA35" s="648"/>
      <c r="AB35" s="648"/>
      <c r="AC35" s="648"/>
      <c r="AD35" s="649" t="s">
        <v>141</v>
      </c>
      <c r="AE35" s="649"/>
      <c r="AF35" s="649"/>
      <c r="AG35" s="649"/>
      <c r="AH35" s="649"/>
      <c r="AI35" s="649"/>
      <c r="AJ35" s="649"/>
      <c r="AK35" s="649"/>
      <c r="AL35" s="650" t="s">
        <v>141</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220001</v>
      </c>
      <c r="CS35" s="682"/>
      <c r="CT35" s="682"/>
      <c r="CU35" s="682"/>
      <c r="CV35" s="682"/>
      <c r="CW35" s="682"/>
      <c r="CX35" s="682"/>
      <c r="CY35" s="683"/>
      <c r="CZ35" s="650">
        <v>0.8</v>
      </c>
      <c r="DA35" s="679"/>
      <c r="DB35" s="679"/>
      <c r="DC35" s="684"/>
      <c r="DD35" s="654">
        <v>153312</v>
      </c>
      <c r="DE35" s="682"/>
      <c r="DF35" s="682"/>
      <c r="DG35" s="682"/>
      <c r="DH35" s="682"/>
      <c r="DI35" s="682"/>
      <c r="DJ35" s="682"/>
      <c r="DK35" s="683"/>
      <c r="DL35" s="654">
        <v>153312</v>
      </c>
      <c r="DM35" s="682"/>
      <c r="DN35" s="682"/>
      <c r="DO35" s="682"/>
      <c r="DP35" s="682"/>
      <c r="DQ35" s="682"/>
      <c r="DR35" s="682"/>
      <c r="DS35" s="682"/>
      <c r="DT35" s="682"/>
      <c r="DU35" s="682"/>
      <c r="DV35" s="683"/>
      <c r="DW35" s="650">
        <v>1</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1534651</v>
      </c>
      <c r="S36" s="646"/>
      <c r="T36" s="646"/>
      <c r="U36" s="646"/>
      <c r="V36" s="646"/>
      <c r="W36" s="646"/>
      <c r="X36" s="646"/>
      <c r="Y36" s="647"/>
      <c r="Z36" s="648">
        <v>5.7</v>
      </c>
      <c r="AA36" s="648"/>
      <c r="AB36" s="648"/>
      <c r="AC36" s="648"/>
      <c r="AD36" s="649" t="s">
        <v>141</v>
      </c>
      <c r="AE36" s="649"/>
      <c r="AF36" s="649"/>
      <c r="AG36" s="649"/>
      <c r="AH36" s="649"/>
      <c r="AI36" s="649"/>
      <c r="AJ36" s="649"/>
      <c r="AK36" s="649"/>
      <c r="AL36" s="650" t="s">
        <v>141</v>
      </c>
      <c r="AM36" s="651"/>
      <c r="AN36" s="651"/>
      <c r="AO36" s="652"/>
      <c r="AP36" s="235"/>
      <c r="AQ36" s="719" t="s">
        <v>331</v>
      </c>
      <c r="AR36" s="720"/>
      <c r="AS36" s="720"/>
      <c r="AT36" s="720"/>
      <c r="AU36" s="720"/>
      <c r="AV36" s="720"/>
      <c r="AW36" s="720"/>
      <c r="AX36" s="720"/>
      <c r="AY36" s="721"/>
      <c r="AZ36" s="634">
        <v>3884046</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3612</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2783453</v>
      </c>
      <c r="CS36" s="646"/>
      <c r="CT36" s="646"/>
      <c r="CU36" s="646"/>
      <c r="CV36" s="646"/>
      <c r="CW36" s="646"/>
      <c r="CX36" s="646"/>
      <c r="CY36" s="647"/>
      <c r="CZ36" s="650">
        <v>10.7</v>
      </c>
      <c r="DA36" s="679"/>
      <c r="DB36" s="679"/>
      <c r="DC36" s="684"/>
      <c r="DD36" s="654">
        <v>2247880</v>
      </c>
      <c r="DE36" s="646"/>
      <c r="DF36" s="646"/>
      <c r="DG36" s="646"/>
      <c r="DH36" s="646"/>
      <c r="DI36" s="646"/>
      <c r="DJ36" s="646"/>
      <c r="DK36" s="647"/>
      <c r="DL36" s="654">
        <v>1741914</v>
      </c>
      <c r="DM36" s="646"/>
      <c r="DN36" s="646"/>
      <c r="DO36" s="646"/>
      <c r="DP36" s="646"/>
      <c r="DQ36" s="646"/>
      <c r="DR36" s="646"/>
      <c r="DS36" s="646"/>
      <c r="DT36" s="646"/>
      <c r="DU36" s="646"/>
      <c r="DV36" s="647"/>
      <c r="DW36" s="650">
        <v>11</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560886</v>
      </c>
      <c r="S37" s="646"/>
      <c r="T37" s="646"/>
      <c r="U37" s="646"/>
      <c r="V37" s="646"/>
      <c r="W37" s="646"/>
      <c r="X37" s="646"/>
      <c r="Y37" s="647"/>
      <c r="Z37" s="648">
        <v>2.1</v>
      </c>
      <c r="AA37" s="648"/>
      <c r="AB37" s="648"/>
      <c r="AC37" s="648"/>
      <c r="AD37" s="649" t="s">
        <v>242</v>
      </c>
      <c r="AE37" s="649"/>
      <c r="AF37" s="649"/>
      <c r="AG37" s="649"/>
      <c r="AH37" s="649"/>
      <c r="AI37" s="649"/>
      <c r="AJ37" s="649"/>
      <c r="AK37" s="649"/>
      <c r="AL37" s="650" t="s">
        <v>242</v>
      </c>
      <c r="AM37" s="651"/>
      <c r="AN37" s="651"/>
      <c r="AO37" s="652"/>
      <c r="AQ37" s="723" t="s">
        <v>335</v>
      </c>
      <c r="AR37" s="724"/>
      <c r="AS37" s="724"/>
      <c r="AT37" s="724"/>
      <c r="AU37" s="724"/>
      <c r="AV37" s="724"/>
      <c r="AW37" s="724"/>
      <c r="AX37" s="724"/>
      <c r="AY37" s="725"/>
      <c r="AZ37" s="645">
        <v>615532</v>
      </c>
      <c r="BA37" s="646"/>
      <c r="BB37" s="646"/>
      <c r="BC37" s="646"/>
      <c r="BD37" s="682"/>
      <c r="BE37" s="682"/>
      <c r="BF37" s="700"/>
      <c r="BG37" s="660" t="s">
        <v>336</v>
      </c>
      <c r="BH37" s="661"/>
      <c r="BI37" s="661"/>
      <c r="BJ37" s="661"/>
      <c r="BK37" s="661"/>
      <c r="BL37" s="661"/>
      <c r="BM37" s="661"/>
      <c r="BN37" s="661"/>
      <c r="BO37" s="661"/>
      <c r="BP37" s="661"/>
      <c r="BQ37" s="661"/>
      <c r="BR37" s="661"/>
      <c r="BS37" s="661"/>
      <c r="BT37" s="661"/>
      <c r="BU37" s="662"/>
      <c r="BV37" s="645">
        <v>-220477</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1126993</v>
      </c>
      <c r="CS37" s="682"/>
      <c r="CT37" s="682"/>
      <c r="CU37" s="682"/>
      <c r="CV37" s="682"/>
      <c r="CW37" s="682"/>
      <c r="CX37" s="682"/>
      <c r="CY37" s="683"/>
      <c r="CZ37" s="650">
        <v>4.3</v>
      </c>
      <c r="DA37" s="679"/>
      <c r="DB37" s="679"/>
      <c r="DC37" s="684"/>
      <c r="DD37" s="654">
        <v>1080844</v>
      </c>
      <c r="DE37" s="682"/>
      <c r="DF37" s="682"/>
      <c r="DG37" s="682"/>
      <c r="DH37" s="682"/>
      <c r="DI37" s="682"/>
      <c r="DJ37" s="682"/>
      <c r="DK37" s="683"/>
      <c r="DL37" s="654">
        <v>999964</v>
      </c>
      <c r="DM37" s="682"/>
      <c r="DN37" s="682"/>
      <c r="DO37" s="682"/>
      <c r="DP37" s="682"/>
      <c r="DQ37" s="682"/>
      <c r="DR37" s="682"/>
      <c r="DS37" s="682"/>
      <c r="DT37" s="682"/>
      <c r="DU37" s="682"/>
      <c r="DV37" s="683"/>
      <c r="DW37" s="650">
        <v>6.3</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581406</v>
      </c>
      <c r="S38" s="646"/>
      <c r="T38" s="646"/>
      <c r="U38" s="646"/>
      <c r="V38" s="646"/>
      <c r="W38" s="646"/>
      <c r="X38" s="646"/>
      <c r="Y38" s="647"/>
      <c r="Z38" s="648">
        <v>2.2000000000000002</v>
      </c>
      <c r="AA38" s="648"/>
      <c r="AB38" s="648"/>
      <c r="AC38" s="648"/>
      <c r="AD38" s="649">
        <v>7138</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530350</v>
      </c>
      <c r="BA38" s="646"/>
      <c r="BB38" s="646"/>
      <c r="BC38" s="646"/>
      <c r="BD38" s="682"/>
      <c r="BE38" s="682"/>
      <c r="BF38" s="700"/>
      <c r="BG38" s="660" t="s">
        <v>340</v>
      </c>
      <c r="BH38" s="661"/>
      <c r="BI38" s="661"/>
      <c r="BJ38" s="661"/>
      <c r="BK38" s="661"/>
      <c r="BL38" s="661"/>
      <c r="BM38" s="661"/>
      <c r="BN38" s="661"/>
      <c r="BO38" s="661"/>
      <c r="BP38" s="661"/>
      <c r="BQ38" s="661"/>
      <c r="BR38" s="661"/>
      <c r="BS38" s="661"/>
      <c r="BT38" s="661"/>
      <c r="BU38" s="662"/>
      <c r="BV38" s="645">
        <v>8118</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3212905</v>
      </c>
      <c r="CS38" s="646"/>
      <c r="CT38" s="646"/>
      <c r="CU38" s="646"/>
      <c r="CV38" s="646"/>
      <c r="CW38" s="646"/>
      <c r="CX38" s="646"/>
      <c r="CY38" s="647"/>
      <c r="CZ38" s="650">
        <v>12.4</v>
      </c>
      <c r="DA38" s="679"/>
      <c r="DB38" s="679"/>
      <c r="DC38" s="684"/>
      <c r="DD38" s="654">
        <v>2747980</v>
      </c>
      <c r="DE38" s="646"/>
      <c r="DF38" s="646"/>
      <c r="DG38" s="646"/>
      <c r="DH38" s="646"/>
      <c r="DI38" s="646"/>
      <c r="DJ38" s="646"/>
      <c r="DK38" s="647"/>
      <c r="DL38" s="654">
        <v>2428731</v>
      </c>
      <c r="DM38" s="646"/>
      <c r="DN38" s="646"/>
      <c r="DO38" s="646"/>
      <c r="DP38" s="646"/>
      <c r="DQ38" s="646"/>
      <c r="DR38" s="646"/>
      <c r="DS38" s="646"/>
      <c r="DT38" s="646"/>
      <c r="DU38" s="646"/>
      <c r="DV38" s="647"/>
      <c r="DW38" s="650">
        <v>15.3</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1530900</v>
      </c>
      <c r="S39" s="646"/>
      <c r="T39" s="646"/>
      <c r="U39" s="646"/>
      <c r="V39" s="646"/>
      <c r="W39" s="646"/>
      <c r="X39" s="646"/>
      <c r="Y39" s="647"/>
      <c r="Z39" s="648">
        <v>5.7</v>
      </c>
      <c r="AA39" s="648"/>
      <c r="AB39" s="648"/>
      <c r="AC39" s="648"/>
      <c r="AD39" s="649" t="s">
        <v>141</v>
      </c>
      <c r="AE39" s="649"/>
      <c r="AF39" s="649"/>
      <c r="AG39" s="649"/>
      <c r="AH39" s="649"/>
      <c r="AI39" s="649"/>
      <c r="AJ39" s="649"/>
      <c r="AK39" s="649"/>
      <c r="AL39" s="650" t="s">
        <v>242</v>
      </c>
      <c r="AM39" s="651"/>
      <c r="AN39" s="651"/>
      <c r="AO39" s="652"/>
      <c r="AQ39" s="723" t="s">
        <v>343</v>
      </c>
      <c r="AR39" s="724"/>
      <c r="AS39" s="724"/>
      <c r="AT39" s="724"/>
      <c r="AU39" s="724"/>
      <c r="AV39" s="724"/>
      <c r="AW39" s="724"/>
      <c r="AX39" s="724"/>
      <c r="AY39" s="725"/>
      <c r="AZ39" s="645">
        <v>43619</v>
      </c>
      <c r="BA39" s="646"/>
      <c r="BB39" s="646"/>
      <c r="BC39" s="646"/>
      <c r="BD39" s="682"/>
      <c r="BE39" s="682"/>
      <c r="BF39" s="700"/>
      <c r="BG39" s="660" t="s">
        <v>344</v>
      </c>
      <c r="BH39" s="661"/>
      <c r="BI39" s="661"/>
      <c r="BJ39" s="661"/>
      <c r="BK39" s="661"/>
      <c r="BL39" s="661"/>
      <c r="BM39" s="661"/>
      <c r="BN39" s="661"/>
      <c r="BO39" s="661"/>
      <c r="BP39" s="661"/>
      <c r="BQ39" s="661"/>
      <c r="BR39" s="661"/>
      <c r="BS39" s="661"/>
      <c r="BT39" s="661"/>
      <c r="BU39" s="662"/>
      <c r="BV39" s="645">
        <v>12882</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684085</v>
      </c>
      <c r="CS39" s="682"/>
      <c r="CT39" s="682"/>
      <c r="CU39" s="682"/>
      <c r="CV39" s="682"/>
      <c r="CW39" s="682"/>
      <c r="CX39" s="682"/>
      <c r="CY39" s="683"/>
      <c r="CZ39" s="650">
        <v>2.6</v>
      </c>
      <c r="DA39" s="679"/>
      <c r="DB39" s="679"/>
      <c r="DC39" s="684"/>
      <c r="DD39" s="654">
        <v>2927</v>
      </c>
      <c r="DE39" s="682"/>
      <c r="DF39" s="682"/>
      <c r="DG39" s="682"/>
      <c r="DH39" s="682"/>
      <c r="DI39" s="682"/>
      <c r="DJ39" s="682"/>
      <c r="DK39" s="683"/>
      <c r="DL39" s="654" t="s">
        <v>141</v>
      </c>
      <c r="DM39" s="682"/>
      <c r="DN39" s="682"/>
      <c r="DO39" s="682"/>
      <c r="DP39" s="682"/>
      <c r="DQ39" s="682"/>
      <c r="DR39" s="682"/>
      <c r="DS39" s="682"/>
      <c r="DT39" s="682"/>
      <c r="DU39" s="682"/>
      <c r="DV39" s="683"/>
      <c r="DW39" s="650" t="s">
        <v>141</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347</v>
      </c>
      <c r="AR40" s="724"/>
      <c r="AS40" s="724"/>
      <c r="AT40" s="724"/>
      <c r="AU40" s="724"/>
      <c r="AV40" s="724"/>
      <c r="AW40" s="724"/>
      <c r="AX40" s="724"/>
      <c r="AY40" s="725"/>
      <c r="AZ40" s="645">
        <v>20000</v>
      </c>
      <c r="BA40" s="646"/>
      <c r="BB40" s="646"/>
      <c r="BC40" s="646"/>
      <c r="BD40" s="682"/>
      <c r="BE40" s="682"/>
      <c r="BF40" s="700"/>
      <c r="BG40" s="726" t="s">
        <v>348</v>
      </c>
      <c r="BH40" s="727"/>
      <c r="BI40" s="727"/>
      <c r="BJ40" s="727"/>
      <c r="BK40" s="727"/>
      <c r="BL40" s="236"/>
      <c r="BM40" s="661" t="s">
        <v>349</v>
      </c>
      <c r="BN40" s="661"/>
      <c r="BO40" s="661"/>
      <c r="BP40" s="661"/>
      <c r="BQ40" s="661"/>
      <c r="BR40" s="661"/>
      <c r="BS40" s="661"/>
      <c r="BT40" s="661"/>
      <c r="BU40" s="662"/>
      <c r="BV40" s="645">
        <v>98</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280500</v>
      </c>
      <c r="CS40" s="646"/>
      <c r="CT40" s="646"/>
      <c r="CU40" s="646"/>
      <c r="CV40" s="646"/>
      <c r="CW40" s="646"/>
      <c r="CX40" s="646"/>
      <c r="CY40" s="647"/>
      <c r="CZ40" s="650">
        <v>1.1000000000000001</v>
      </c>
      <c r="DA40" s="679"/>
      <c r="DB40" s="679"/>
      <c r="DC40" s="684"/>
      <c r="DD40" s="654" t="s">
        <v>242</v>
      </c>
      <c r="DE40" s="646"/>
      <c r="DF40" s="646"/>
      <c r="DG40" s="646"/>
      <c r="DH40" s="646"/>
      <c r="DI40" s="646"/>
      <c r="DJ40" s="646"/>
      <c r="DK40" s="647"/>
      <c r="DL40" s="654" t="s">
        <v>242</v>
      </c>
      <c r="DM40" s="646"/>
      <c r="DN40" s="646"/>
      <c r="DO40" s="646"/>
      <c r="DP40" s="646"/>
      <c r="DQ40" s="646"/>
      <c r="DR40" s="646"/>
      <c r="DS40" s="646"/>
      <c r="DT40" s="646"/>
      <c r="DU40" s="646"/>
      <c r="DV40" s="647"/>
      <c r="DW40" s="650" t="s">
        <v>141</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739100</v>
      </c>
      <c r="S41" s="646"/>
      <c r="T41" s="646"/>
      <c r="U41" s="646"/>
      <c r="V41" s="646"/>
      <c r="W41" s="646"/>
      <c r="X41" s="646"/>
      <c r="Y41" s="647"/>
      <c r="Z41" s="648">
        <v>2.8</v>
      </c>
      <c r="AA41" s="648"/>
      <c r="AB41" s="648"/>
      <c r="AC41" s="648"/>
      <c r="AD41" s="649" t="s">
        <v>242</v>
      </c>
      <c r="AE41" s="649"/>
      <c r="AF41" s="649"/>
      <c r="AG41" s="649"/>
      <c r="AH41" s="649"/>
      <c r="AI41" s="649"/>
      <c r="AJ41" s="649"/>
      <c r="AK41" s="649"/>
      <c r="AL41" s="650" t="s">
        <v>141</v>
      </c>
      <c r="AM41" s="651"/>
      <c r="AN41" s="651"/>
      <c r="AO41" s="652"/>
      <c r="AQ41" s="723" t="s">
        <v>352</v>
      </c>
      <c r="AR41" s="724"/>
      <c r="AS41" s="724"/>
      <c r="AT41" s="724"/>
      <c r="AU41" s="724"/>
      <c r="AV41" s="724"/>
      <c r="AW41" s="724"/>
      <c r="AX41" s="724"/>
      <c r="AY41" s="725"/>
      <c r="AZ41" s="645">
        <v>705000</v>
      </c>
      <c r="BA41" s="646"/>
      <c r="BB41" s="646"/>
      <c r="BC41" s="646"/>
      <c r="BD41" s="682"/>
      <c r="BE41" s="682"/>
      <c r="BF41" s="700"/>
      <c r="BG41" s="726"/>
      <c r="BH41" s="727"/>
      <c r="BI41" s="727"/>
      <c r="BJ41" s="727"/>
      <c r="BK41" s="727"/>
      <c r="BL41" s="236"/>
      <c r="BM41" s="661" t="s">
        <v>353</v>
      </c>
      <c r="BN41" s="661"/>
      <c r="BO41" s="661"/>
      <c r="BP41" s="661"/>
      <c r="BQ41" s="661"/>
      <c r="BR41" s="661"/>
      <c r="BS41" s="661"/>
      <c r="BT41" s="661"/>
      <c r="BU41" s="662"/>
      <c r="BV41" s="645" t="s">
        <v>242</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242</v>
      </c>
      <c r="CS41" s="682"/>
      <c r="CT41" s="682"/>
      <c r="CU41" s="682"/>
      <c r="CV41" s="682"/>
      <c r="CW41" s="682"/>
      <c r="CX41" s="682"/>
      <c r="CY41" s="683"/>
      <c r="CZ41" s="650" t="s">
        <v>242</v>
      </c>
      <c r="DA41" s="679"/>
      <c r="DB41" s="679"/>
      <c r="DC41" s="684"/>
      <c r="DD41" s="654" t="s">
        <v>141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355</v>
      </c>
      <c r="C42" s="687"/>
      <c r="D42" s="687"/>
      <c r="E42" s="687"/>
      <c r="F42" s="687"/>
      <c r="G42" s="687"/>
      <c r="H42" s="687"/>
      <c r="I42" s="687"/>
      <c r="J42" s="687"/>
      <c r="K42" s="687"/>
      <c r="L42" s="687"/>
      <c r="M42" s="687"/>
      <c r="N42" s="687"/>
      <c r="O42" s="687"/>
      <c r="P42" s="687"/>
      <c r="Q42" s="688"/>
      <c r="R42" s="730">
        <v>26788938</v>
      </c>
      <c r="S42" s="731"/>
      <c r="T42" s="731"/>
      <c r="U42" s="731"/>
      <c r="V42" s="731"/>
      <c r="W42" s="731"/>
      <c r="X42" s="731"/>
      <c r="Y42" s="739"/>
      <c r="Z42" s="740">
        <v>100</v>
      </c>
      <c r="AA42" s="740"/>
      <c r="AB42" s="740"/>
      <c r="AC42" s="740"/>
      <c r="AD42" s="741">
        <v>15096797</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1969545</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429</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2685174</v>
      </c>
      <c r="CS42" s="646"/>
      <c r="CT42" s="646"/>
      <c r="CU42" s="646"/>
      <c r="CV42" s="646"/>
      <c r="CW42" s="646"/>
      <c r="CX42" s="646"/>
      <c r="CY42" s="647"/>
      <c r="CZ42" s="650">
        <v>10.3</v>
      </c>
      <c r="DA42" s="651"/>
      <c r="DB42" s="651"/>
      <c r="DC42" s="663"/>
      <c r="DD42" s="654">
        <v>677337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84150</v>
      </c>
      <c r="CS43" s="682"/>
      <c r="CT43" s="682"/>
      <c r="CU43" s="682"/>
      <c r="CV43" s="682"/>
      <c r="CW43" s="682"/>
      <c r="CX43" s="682"/>
      <c r="CY43" s="683"/>
      <c r="CZ43" s="650">
        <v>0.3</v>
      </c>
      <c r="DA43" s="679"/>
      <c r="DB43" s="679"/>
      <c r="DC43" s="684"/>
      <c r="DD43" s="654">
        <v>84150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2665860</v>
      </c>
      <c r="CS44" s="646"/>
      <c r="CT44" s="646"/>
      <c r="CU44" s="646"/>
      <c r="CV44" s="646"/>
      <c r="CW44" s="646"/>
      <c r="CX44" s="646"/>
      <c r="CY44" s="647"/>
      <c r="CZ44" s="650">
        <v>10.3</v>
      </c>
      <c r="DA44" s="651"/>
      <c r="DB44" s="651"/>
      <c r="DC44" s="663"/>
      <c r="DD44" s="654">
        <v>677337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1262312</v>
      </c>
      <c r="CS45" s="682"/>
      <c r="CT45" s="682"/>
      <c r="CU45" s="682"/>
      <c r="CV45" s="682"/>
      <c r="CW45" s="682"/>
      <c r="CX45" s="682"/>
      <c r="CY45" s="683"/>
      <c r="CZ45" s="650">
        <v>4.9000000000000004</v>
      </c>
      <c r="DA45" s="679"/>
      <c r="DB45" s="679"/>
      <c r="DC45" s="684"/>
      <c r="DD45" s="654">
        <v>120880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1230443</v>
      </c>
      <c r="CS46" s="646"/>
      <c r="CT46" s="646"/>
      <c r="CU46" s="646"/>
      <c r="CV46" s="646"/>
      <c r="CW46" s="646"/>
      <c r="CX46" s="646"/>
      <c r="CY46" s="647"/>
      <c r="CZ46" s="650">
        <v>4.7</v>
      </c>
      <c r="DA46" s="651"/>
      <c r="DB46" s="651"/>
      <c r="DC46" s="663"/>
      <c r="DD46" s="654">
        <v>537887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19314</v>
      </c>
      <c r="CS47" s="682"/>
      <c r="CT47" s="682"/>
      <c r="CU47" s="682"/>
      <c r="CV47" s="682"/>
      <c r="CW47" s="682"/>
      <c r="CX47" s="682"/>
      <c r="CY47" s="683"/>
      <c r="CZ47" s="650">
        <v>0.1</v>
      </c>
      <c r="DA47" s="679"/>
      <c r="DB47" s="679"/>
      <c r="DC47" s="684"/>
      <c r="DD47" s="654" t="s">
        <v>141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141</v>
      </c>
      <c r="CS48" s="646"/>
      <c r="CT48" s="646"/>
      <c r="CU48" s="646"/>
      <c r="CV48" s="646"/>
      <c r="CW48" s="646"/>
      <c r="CX48" s="646"/>
      <c r="CY48" s="647"/>
      <c r="CZ48" s="650" t="s">
        <v>242</v>
      </c>
      <c r="DA48" s="651"/>
      <c r="DB48" s="651"/>
      <c r="DC48" s="663"/>
      <c r="DD48" s="654" t="s">
        <v>141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368</v>
      </c>
      <c r="CE49" s="687"/>
      <c r="CF49" s="687"/>
      <c r="CG49" s="687"/>
      <c r="CH49" s="687"/>
      <c r="CI49" s="687"/>
      <c r="CJ49" s="687"/>
      <c r="CK49" s="687"/>
      <c r="CL49" s="687"/>
      <c r="CM49" s="687"/>
      <c r="CN49" s="687"/>
      <c r="CO49" s="687"/>
      <c r="CP49" s="687"/>
      <c r="CQ49" s="688"/>
      <c r="CR49" s="730">
        <v>25969769</v>
      </c>
      <c r="CS49" s="716"/>
      <c r="CT49" s="716"/>
      <c r="CU49" s="716"/>
      <c r="CV49" s="716"/>
      <c r="CW49" s="716"/>
      <c r="CX49" s="716"/>
      <c r="CY49" s="747"/>
      <c r="CZ49" s="742">
        <v>100</v>
      </c>
      <c r="DA49" s="748"/>
      <c r="DB49" s="748"/>
      <c r="DC49" s="749"/>
      <c r="DD49" s="750">
        <v>17311564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4UN4p3btrSWcynWilaORXpYqDAfJVZ+qsXkXWCVR75iCBo68vqOkZu/bbgvucWIECKJeuP9y0f+cNjvWVsnag==" saltValue="VQE+oaSHhQCPnBu1E0Pw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26664</v>
      </c>
      <c r="R7" s="781"/>
      <c r="S7" s="781"/>
      <c r="T7" s="781"/>
      <c r="U7" s="781"/>
      <c r="V7" s="781">
        <v>25882</v>
      </c>
      <c r="W7" s="781"/>
      <c r="X7" s="781"/>
      <c r="Y7" s="781"/>
      <c r="Z7" s="781"/>
      <c r="AA7" s="781">
        <v>782</v>
      </c>
      <c r="AB7" s="781"/>
      <c r="AC7" s="781"/>
      <c r="AD7" s="781"/>
      <c r="AE7" s="782"/>
      <c r="AF7" s="783">
        <v>703</v>
      </c>
      <c r="AG7" s="784"/>
      <c r="AH7" s="784"/>
      <c r="AI7" s="784"/>
      <c r="AJ7" s="785"/>
      <c r="AK7" s="820">
        <v>1535</v>
      </c>
      <c r="AL7" s="821"/>
      <c r="AM7" s="821"/>
      <c r="AN7" s="821"/>
      <c r="AO7" s="821"/>
      <c r="AP7" s="821">
        <v>35904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593</v>
      </c>
      <c r="BS7" s="824" t="s">
        <v>590</v>
      </c>
      <c r="BT7" s="825"/>
      <c r="BU7" s="825"/>
      <c r="BV7" s="825"/>
      <c r="BW7" s="825"/>
      <c r="BX7" s="825"/>
      <c r="BY7" s="825"/>
      <c r="BZ7" s="825"/>
      <c r="CA7" s="825"/>
      <c r="CB7" s="825"/>
      <c r="CC7" s="825"/>
      <c r="CD7" s="825"/>
      <c r="CE7" s="825"/>
      <c r="CF7" s="825"/>
      <c r="CG7" s="826"/>
      <c r="CH7" s="817" t="s">
        <v>512</v>
      </c>
      <c r="CI7" s="818"/>
      <c r="CJ7" s="818"/>
      <c r="CK7" s="818"/>
      <c r="CL7" s="819"/>
      <c r="CM7" s="817">
        <v>7</v>
      </c>
      <c r="CN7" s="818"/>
      <c r="CO7" s="818"/>
      <c r="CP7" s="818"/>
      <c r="CQ7" s="819"/>
      <c r="CR7" s="817">
        <v>5</v>
      </c>
      <c r="CS7" s="818"/>
      <c r="CT7" s="818"/>
      <c r="CU7" s="818"/>
      <c r="CV7" s="819"/>
      <c r="CW7" s="817" t="s">
        <v>512</v>
      </c>
      <c r="CX7" s="818"/>
      <c r="CY7" s="818"/>
      <c r="CZ7" s="818"/>
      <c r="DA7" s="819"/>
      <c r="DB7" s="817" t="s">
        <v>512</v>
      </c>
      <c r="DC7" s="818"/>
      <c r="DD7" s="818"/>
      <c r="DE7" s="818"/>
      <c r="DF7" s="819"/>
      <c r="DG7" s="817">
        <v>647</v>
      </c>
      <c r="DH7" s="818"/>
      <c r="DI7" s="818"/>
      <c r="DJ7" s="818"/>
      <c r="DK7" s="819"/>
      <c r="DL7" s="817" t="s">
        <v>512</v>
      </c>
      <c r="DM7" s="818"/>
      <c r="DN7" s="818"/>
      <c r="DO7" s="818"/>
      <c r="DP7" s="819"/>
      <c r="DQ7" s="817" t="s">
        <v>512</v>
      </c>
      <c r="DR7" s="818"/>
      <c r="DS7" s="818"/>
      <c r="DT7" s="818"/>
      <c r="DU7" s="819"/>
      <c r="DV7" s="798" t="s">
        <v>594</v>
      </c>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109</v>
      </c>
      <c r="R8" s="805"/>
      <c r="S8" s="805"/>
      <c r="T8" s="805"/>
      <c r="U8" s="805"/>
      <c r="V8" s="805">
        <v>87</v>
      </c>
      <c r="W8" s="805"/>
      <c r="X8" s="805"/>
      <c r="Y8" s="805"/>
      <c r="Z8" s="805"/>
      <c r="AA8" s="805">
        <v>22</v>
      </c>
      <c r="AB8" s="805"/>
      <c r="AC8" s="805"/>
      <c r="AD8" s="805"/>
      <c r="AE8" s="806"/>
      <c r="AF8" s="807">
        <v>22</v>
      </c>
      <c r="AG8" s="808"/>
      <c r="AH8" s="808"/>
      <c r="AI8" s="808"/>
      <c r="AJ8" s="809"/>
      <c r="AK8" s="810" t="s">
        <v>512</v>
      </c>
      <c r="AL8" s="811"/>
      <c r="AM8" s="811"/>
      <c r="AN8" s="811"/>
      <c r="AO8" s="811"/>
      <c r="AP8" s="811" t="s">
        <v>512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-2</v>
      </c>
      <c r="CI8" s="828"/>
      <c r="CJ8" s="828"/>
      <c r="CK8" s="828"/>
      <c r="CL8" s="829"/>
      <c r="CM8" s="827">
        <v>-10</v>
      </c>
      <c r="CN8" s="828"/>
      <c r="CO8" s="828"/>
      <c r="CP8" s="828"/>
      <c r="CQ8" s="829"/>
      <c r="CR8" s="827">
        <v>4</v>
      </c>
      <c r="CS8" s="828"/>
      <c r="CT8" s="828"/>
      <c r="CU8" s="828"/>
      <c r="CV8" s="829"/>
      <c r="CW8" s="827" t="s">
        <v>512</v>
      </c>
      <c r="CX8" s="828"/>
      <c r="CY8" s="828"/>
      <c r="CZ8" s="828"/>
      <c r="DA8" s="829"/>
      <c r="DB8" s="827" t="s">
        <v>512</v>
      </c>
      <c r="DC8" s="828"/>
      <c r="DD8" s="828"/>
      <c r="DE8" s="828"/>
      <c r="DF8" s="829"/>
      <c r="DG8" s="827" t="s">
        <v>512</v>
      </c>
      <c r="DH8" s="828"/>
      <c r="DI8" s="828"/>
      <c r="DJ8" s="828"/>
      <c r="DK8" s="829"/>
      <c r="DL8" s="827" t="s">
        <v>512</v>
      </c>
      <c r="DM8" s="828"/>
      <c r="DN8" s="828"/>
      <c r="DO8" s="828"/>
      <c r="DP8" s="829"/>
      <c r="DQ8" s="827" t="s">
        <v>512</v>
      </c>
      <c r="DR8" s="828"/>
      <c r="DS8" s="828"/>
      <c r="DT8" s="828"/>
      <c r="DU8" s="829"/>
      <c r="DV8" s="830" t="s">
        <v>595</v>
      </c>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16</v>
      </c>
      <c r="R9" s="805"/>
      <c r="S9" s="805"/>
      <c r="T9" s="805"/>
      <c r="U9" s="805"/>
      <c r="V9" s="805">
        <v>1</v>
      </c>
      <c r="W9" s="805"/>
      <c r="X9" s="805"/>
      <c r="Y9" s="805"/>
      <c r="Z9" s="805"/>
      <c r="AA9" s="805">
        <v>15</v>
      </c>
      <c r="AB9" s="805"/>
      <c r="AC9" s="805"/>
      <c r="AD9" s="805"/>
      <c r="AE9" s="806"/>
      <c r="AF9" s="807">
        <v>15</v>
      </c>
      <c r="AG9" s="808"/>
      <c r="AH9" s="808"/>
      <c r="AI9" s="808"/>
      <c r="AJ9" s="809"/>
      <c r="AK9" s="810" t="s">
        <v>512</v>
      </c>
      <c r="AL9" s="811"/>
      <c r="AM9" s="811"/>
      <c r="AN9" s="811"/>
      <c r="AO9" s="811"/>
      <c r="AP9" s="811" t="s">
        <v>512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-1</v>
      </c>
      <c r="CI9" s="828"/>
      <c r="CJ9" s="828"/>
      <c r="CK9" s="828"/>
      <c r="CL9" s="829"/>
      <c r="CM9" s="827">
        <v>78</v>
      </c>
      <c r="CN9" s="828"/>
      <c r="CO9" s="828"/>
      <c r="CP9" s="828"/>
      <c r="CQ9" s="829"/>
      <c r="CR9" s="827">
        <v>10</v>
      </c>
      <c r="CS9" s="828"/>
      <c r="CT9" s="828"/>
      <c r="CU9" s="828"/>
      <c r="CV9" s="829"/>
      <c r="CW9" s="827">
        <v>5</v>
      </c>
      <c r="CX9" s="828"/>
      <c r="CY9" s="828"/>
      <c r="CZ9" s="828"/>
      <c r="DA9" s="829"/>
      <c r="DB9" s="827" t="s">
        <v>512</v>
      </c>
      <c r="DC9" s="828"/>
      <c r="DD9" s="828"/>
      <c r="DE9" s="828"/>
      <c r="DF9" s="829"/>
      <c r="DG9" s="827" t="s">
        <v>512</v>
      </c>
      <c r="DH9" s="828"/>
      <c r="DI9" s="828"/>
      <c r="DJ9" s="828"/>
      <c r="DK9" s="829"/>
      <c r="DL9" s="827" t="s">
        <v>512</v>
      </c>
      <c r="DM9" s="828"/>
      <c r="DN9" s="828"/>
      <c r="DO9" s="828"/>
      <c r="DP9" s="829"/>
      <c r="DQ9" s="827" t="s">
        <v>512</v>
      </c>
      <c r="DR9" s="828"/>
      <c r="DS9" s="828"/>
      <c r="DT9" s="828"/>
      <c r="DU9" s="829"/>
      <c r="DV9" s="830" t="s">
        <v>596</v>
      </c>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26789</v>
      </c>
      <c r="R23" s="840"/>
      <c r="S23" s="840"/>
      <c r="T23" s="840"/>
      <c r="U23" s="840"/>
      <c r="V23" s="840">
        <v>25970</v>
      </c>
      <c r="W23" s="840"/>
      <c r="X23" s="840"/>
      <c r="Y23" s="840"/>
      <c r="Z23" s="840"/>
      <c r="AA23" s="840">
        <v>819</v>
      </c>
      <c r="AB23" s="840"/>
      <c r="AC23" s="840"/>
      <c r="AD23" s="840"/>
      <c r="AE23" s="841"/>
      <c r="AF23" s="842">
        <v>741</v>
      </c>
      <c r="AG23" s="840"/>
      <c r="AH23" s="840"/>
      <c r="AI23" s="840"/>
      <c r="AJ23" s="843"/>
      <c r="AK23" s="844"/>
      <c r="AL23" s="845"/>
      <c r="AM23" s="845"/>
      <c r="AN23" s="845"/>
      <c r="AO23" s="845"/>
      <c r="AP23" s="840">
        <v>35904</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7721</v>
      </c>
      <c r="R28" s="869"/>
      <c r="S28" s="869"/>
      <c r="T28" s="869"/>
      <c r="U28" s="869"/>
      <c r="V28" s="869">
        <v>7717</v>
      </c>
      <c r="W28" s="869"/>
      <c r="X28" s="869"/>
      <c r="Y28" s="869"/>
      <c r="Z28" s="869"/>
      <c r="AA28" s="869">
        <v>4</v>
      </c>
      <c r="AB28" s="869"/>
      <c r="AC28" s="869"/>
      <c r="AD28" s="869"/>
      <c r="AE28" s="870"/>
      <c r="AF28" s="871">
        <v>4</v>
      </c>
      <c r="AG28" s="869"/>
      <c r="AH28" s="869"/>
      <c r="AI28" s="869"/>
      <c r="AJ28" s="872"/>
      <c r="AK28" s="873">
        <v>705</v>
      </c>
      <c r="AL28" s="864"/>
      <c r="AM28" s="864"/>
      <c r="AN28" s="864"/>
      <c r="AO28" s="864"/>
      <c r="AP28" s="864" t="s">
        <v>512</v>
      </c>
      <c r="AQ28" s="864"/>
      <c r="AR28" s="864"/>
      <c r="AS28" s="864"/>
      <c r="AT28" s="864"/>
      <c r="AU28" s="864" t="s">
        <v>512</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55</v>
      </c>
      <c r="R29" s="805"/>
      <c r="S29" s="805"/>
      <c r="T29" s="805"/>
      <c r="U29" s="805"/>
      <c r="V29" s="805">
        <v>52</v>
      </c>
      <c r="W29" s="805"/>
      <c r="X29" s="805"/>
      <c r="Y29" s="805"/>
      <c r="Z29" s="805"/>
      <c r="AA29" s="805">
        <v>3</v>
      </c>
      <c r="AB29" s="805"/>
      <c r="AC29" s="805"/>
      <c r="AD29" s="805"/>
      <c r="AE29" s="806"/>
      <c r="AF29" s="807">
        <v>3</v>
      </c>
      <c r="AG29" s="808"/>
      <c r="AH29" s="808"/>
      <c r="AI29" s="808"/>
      <c r="AJ29" s="809"/>
      <c r="AK29" s="876">
        <v>30</v>
      </c>
      <c r="AL29" s="877"/>
      <c r="AM29" s="877"/>
      <c r="AN29" s="877"/>
      <c r="AO29" s="877"/>
      <c r="AP29" s="877" t="s">
        <v>512</v>
      </c>
      <c r="AQ29" s="877"/>
      <c r="AR29" s="877"/>
      <c r="AS29" s="877"/>
      <c r="AT29" s="877"/>
      <c r="AU29" s="877" t="s">
        <v>512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900</v>
      </c>
      <c r="R30" s="805"/>
      <c r="S30" s="805"/>
      <c r="T30" s="805"/>
      <c r="U30" s="805"/>
      <c r="V30" s="805">
        <v>897</v>
      </c>
      <c r="W30" s="805"/>
      <c r="X30" s="805"/>
      <c r="Y30" s="805"/>
      <c r="Z30" s="805"/>
      <c r="AA30" s="805">
        <v>3</v>
      </c>
      <c r="AB30" s="805"/>
      <c r="AC30" s="805"/>
      <c r="AD30" s="805"/>
      <c r="AE30" s="806"/>
      <c r="AF30" s="807">
        <v>3</v>
      </c>
      <c r="AG30" s="808"/>
      <c r="AH30" s="808"/>
      <c r="AI30" s="808"/>
      <c r="AJ30" s="809"/>
      <c r="AK30" s="876">
        <v>270</v>
      </c>
      <c r="AL30" s="877"/>
      <c r="AM30" s="877"/>
      <c r="AN30" s="877"/>
      <c r="AO30" s="877"/>
      <c r="AP30" s="877" t="s">
        <v>512</v>
      </c>
      <c r="AQ30" s="877"/>
      <c r="AR30" s="877"/>
      <c r="AS30" s="877"/>
      <c r="AT30" s="877"/>
      <c r="AU30" s="877" t="s">
        <v>512</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5862</v>
      </c>
      <c r="R31" s="805"/>
      <c r="S31" s="805"/>
      <c r="T31" s="805"/>
      <c r="U31" s="805"/>
      <c r="V31" s="805">
        <v>5630</v>
      </c>
      <c r="W31" s="805"/>
      <c r="X31" s="805"/>
      <c r="Y31" s="805"/>
      <c r="Z31" s="805"/>
      <c r="AA31" s="805">
        <v>232</v>
      </c>
      <c r="AB31" s="805"/>
      <c r="AC31" s="805"/>
      <c r="AD31" s="805"/>
      <c r="AE31" s="806"/>
      <c r="AF31" s="807">
        <v>232</v>
      </c>
      <c r="AG31" s="808"/>
      <c r="AH31" s="808"/>
      <c r="AI31" s="808"/>
      <c r="AJ31" s="809"/>
      <c r="AK31" s="876">
        <v>872</v>
      </c>
      <c r="AL31" s="877"/>
      <c r="AM31" s="877"/>
      <c r="AN31" s="877"/>
      <c r="AO31" s="877"/>
      <c r="AP31" s="877" t="s">
        <v>512</v>
      </c>
      <c r="AQ31" s="877"/>
      <c r="AR31" s="877"/>
      <c r="AS31" s="877"/>
      <c r="AT31" s="877"/>
      <c r="AU31" s="877" t="s">
        <v>512</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26</v>
      </c>
      <c r="R32" s="805"/>
      <c r="S32" s="805"/>
      <c r="T32" s="805"/>
      <c r="U32" s="805"/>
      <c r="V32" s="805">
        <v>26</v>
      </c>
      <c r="W32" s="805"/>
      <c r="X32" s="805"/>
      <c r="Y32" s="805"/>
      <c r="Z32" s="805"/>
      <c r="AA32" s="805" t="s">
        <v>512</v>
      </c>
      <c r="AB32" s="805"/>
      <c r="AC32" s="805"/>
      <c r="AD32" s="805"/>
      <c r="AE32" s="806"/>
      <c r="AF32" s="807" t="s">
        <v>512</v>
      </c>
      <c r="AG32" s="808"/>
      <c r="AH32" s="808"/>
      <c r="AI32" s="808"/>
      <c r="AJ32" s="809"/>
      <c r="AK32" s="876">
        <v>4</v>
      </c>
      <c r="AL32" s="877"/>
      <c r="AM32" s="877"/>
      <c r="AN32" s="877"/>
      <c r="AO32" s="877"/>
      <c r="AP32" s="877" t="s">
        <v>512</v>
      </c>
      <c r="AQ32" s="877"/>
      <c r="AR32" s="877"/>
      <c r="AS32" s="877"/>
      <c r="AT32" s="877"/>
      <c r="AU32" s="877" t="s">
        <v>512</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289</v>
      </c>
      <c r="R33" s="805"/>
      <c r="S33" s="805"/>
      <c r="T33" s="805"/>
      <c r="U33" s="805"/>
      <c r="V33" s="805">
        <v>268</v>
      </c>
      <c r="W33" s="805"/>
      <c r="X33" s="805"/>
      <c r="Y33" s="805"/>
      <c r="Z33" s="805"/>
      <c r="AA33" s="805">
        <v>21</v>
      </c>
      <c r="AB33" s="805"/>
      <c r="AC33" s="805"/>
      <c r="AD33" s="805"/>
      <c r="AE33" s="806"/>
      <c r="AF33" s="807">
        <v>21</v>
      </c>
      <c r="AG33" s="808"/>
      <c r="AH33" s="808"/>
      <c r="AI33" s="808"/>
      <c r="AJ33" s="809"/>
      <c r="AK33" s="876">
        <v>56</v>
      </c>
      <c r="AL33" s="877"/>
      <c r="AM33" s="877"/>
      <c r="AN33" s="877"/>
      <c r="AO33" s="877"/>
      <c r="AP33" s="877">
        <v>152</v>
      </c>
      <c r="AQ33" s="877"/>
      <c r="AR33" s="877"/>
      <c r="AS33" s="877"/>
      <c r="AT33" s="877"/>
      <c r="AU33" s="877">
        <v>48</v>
      </c>
      <c r="AV33" s="877"/>
      <c r="AW33" s="877"/>
      <c r="AX33" s="877"/>
      <c r="AY33" s="877"/>
      <c r="AZ33" s="878" t="s">
        <v>512</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1799</v>
      </c>
      <c r="R34" s="805"/>
      <c r="S34" s="805"/>
      <c r="T34" s="805"/>
      <c r="U34" s="805"/>
      <c r="V34" s="805">
        <v>1639</v>
      </c>
      <c r="W34" s="805"/>
      <c r="X34" s="805"/>
      <c r="Y34" s="805"/>
      <c r="Z34" s="805"/>
      <c r="AA34" s="805">
        <v>160</v>
      </c>
      <c r="AB34" s="805"/>
      <c r="AC34" s="805"/>
      <c r="AD34" s="805"/>
      <c r="AE34" s="806"/>
      <c r="AF34" s="807">
        <v>143</v>
      </c>
      <c r="AG34" s="808"/>
      <c r="AH34" s="808"/>
      <c r="AI34" s="808"/>
      <c r="AJ34" s="809"/>
      <c r="AK34" s="876">
        <v>500</v>
      </c>
      <c r="AL34" s="877"/>
      <c r="AM34" s="877"/>
      <c r="AN34" s="877"/>
      <c r="AO34" s="877"/>
      <c r="AP34" s="877">
        <v>7122</v>
      </c>
      <c r="AQ34" s="877"/>
      <c r="AR34" s="877"/>
      <c r="AS34" s="877"/>
      <c r="AT34" s="877"/>
      <c r="AU34" s="877">
        <v>6061</v>
      </c>
      <c r="AV34" s="877"/>
      <c r="AW34" s="877"/>
      <c r="AX34" s="877"/>
      <c r="AY34" s="877"/>
      <c r="AZ34" s="878" t="s">
        <v>512</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41</v>
      </c>
      <c r="R35" s="805"/>
      <c r="S35" s="805"/>
      <c r="T35" s="805"/>
      <c r="U35" s="805"/>
      <c r="V35" s="805">
        <v>28</v>
      </c>
      <c r="W35" s="805"/>
      <c r="X35" s="805"/>
      <c r="Y35" s="805"/>
      <c r="Z35" s="805"/>
      <c r="AA35" s="805">
        <v>13</v>
      </c>
      <c r="AB35" s="805"/>
      <c r="AC35" s="805"/>
      <c r="AD35" s="805"/>
      <c r="AE35" s="806"/>
      <c r="AF35" s="807">
        <v>13</v>
      </c>
      <c r="AG35" s="808"/>
      <c r="AH35" s="808"/>
      <c r="AI35" s="808"/>
      <c r="AJ35" s="809"/>
      <c r="AK35" s="876">
        <v>30</v>
      </c>
      <c r="AL35" s="877"/>
      <c r="AM35" s="877"/>
      <c r="AN35" s="877"/>
      <c r="AO35" s="877"/>
      <c r="AP35" s="877">
        <v>148</v>
      </c>
      <c r="AQ35" s="877"/>
      <c r="AR35" s="877"/>
      <c r="AS35" s="877"/>
      <c r="AT35" s="877"/>
      <c r="AU35" s="877">
        <v>147</v>
      </c>
      <c r="AV35" s="877"/>
      <c r="AW35" s="877"/>
      <c r="AX35" s="877"/>
      <c r="AY35" s="877"/>
      <c r="AZ35" s="878" t="s">
        <v>512</v>
      </c>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419</v>
      </c>
      <c r="AG63" s="888"/>
      <c r="AH63" s="888"/>
      <c r="AI63" s="888"/>
      <c r="AJ63" s="889"/>
      <c r="AK63" s="890"/>
      <c r="AL63" s="885"/>
      <c r="AM63" s="885"/>
      <c r="AN63" s="885"/>
      <c r="AO63" s="885"/>
      <c r="AP63" s="888">
        <v>7422</v>
      </c>
      <c r="AQ63" s="888"/>
      <c r="AR63" s="888"/>
      <c r="AS63" s="888"/>
      <c r="AT63" s="888"/>
      <c r="AU63" s="888">
        <v>6256</v>
      </c>
      <c r="AV63" s="888"/>
      <c r="AW63" s="888"/>
      <c r="AX63" s="888"/>
      <c r="AY63" s="888"/>
      <c r="AZ63" s="892"/>
      <c r="BA63" s="892"/>
      <c r="BB63" s="892"/>
      <c r="BC63" s="892"/>
      <c r="BD63" s="892"/>
      <c r="BE63" s="893"/>
      <c r="BF63" s="893"/>
      <c r="BG63" s="893"/>
      <c r="BH63" s="893"/>
      <c r="BI63" s="894"/>
      <c r="BJ63" s="895" t="s">
        <v>141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400</v>
      </c>
      <c r="R66" s="764"/>
      <c r="S66" s="764"/>
      <c r="T66" s="764"/>
      <c r="U66" s="765"/>
      <c r="V66" s="763" t="s">
        <v>401</v>
      </c>
      <c r="W66" s="764"/>
      <c r="X66" s="764"/>
      <c r="Y66" s="764"/>
      <c r="Z66" s="765"/>
      <c r="AA66" s="763" t="s">
        <v>402</v>
      </c>
      <c r="AB66" s="764"/>
      <c r="AC66" s="764"/>
      <c r="AD66" s="764"/>
      <c r="AE66" s="765"/>
      <c r="AF66" s="898" t="s">
        <v>403</v>
      </c>
      <c r="AG66" s="859"/>
      <c r="AH66" s="859"/>
      <c r="AI66" s="859"/>
      <c r="AJ66" s="899"/>
      <c r="AK66" s="763" t="s">
        <v>404</v>
      </c>
      <c r="AL66" s="787"/>
      <c r="AM66" s="787"/>
      <c r="AN66" s="787"/>
      <c r="AO66" s="788"/>
      <c r="AP66" s="763" t="s">
        <v>405</v>
      </c>
      <c r="AQ66" s="764"/>
      <c r="AR66" s="764"/>
      <c r="AS66" s="764"/>
      <c r="AT66" s="765"/>
      <c r="AU66" s="763" t="s">
        <v>422</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579</v>
      </c>
      <c r="C68" s="916"/>
      <c r="D68" s="916"/>
      <c r="E68" s="916"/>
      <c r="F68" s="916"/>
      <c r="G68" s="916"/>
      <c r="H68" s="916"/>
      <c r="I68" s="916"/>
      <c r="J68" s="916"/>
      <c r="K68" s="916"/>
      <c r="L68" s="916"/>
      <c r="M68" s="916"/>
      <c r="N68" s="916"/>
      <c r="O68" s="916"/>
      <c r="P68" s="917"/>
      <c r="Q68" s="918">
        <v>2111</v>
      </c>
      <c r="R68" s="912"/>
      <c r="S68" s="912"/>
      <c r="T68" s="912"/>
      <c r="U68" s="912"/>
      <c r="V68" s="912">
        <v>2045</v>
      </c>
      <c r="W68" s="912"/>
      <c r="X68" s="912"/>
      <c r="Y68" s="912"/>
      <c r="Z68" s="912"/>
      <c r="AA68" s="912">
        <v>67</v>
      </c>
      <c r="AB68" s="912"/>
      <c r="AC68" s="912"/>
      <c r="AD68" s="912"/>
      <c r="AE68" s="912"/>
      <c r="AF68" s="912">
        <v>67</v>
      </c>
      <c r="AG68" s="912"/>
      <c r="AH68" s="912"/>
      <c r="AI68" s="912"/>
      <c r="AJ68" s="912"/>
      <c r="AK68" s="912">
        <v>37</v>
      </c>
      <c r="AL68" s="912"/>
      <c r="AM68" s="912"/>
      <c r="AN68" s="912"/>
      <c r="AO68" s="912"/>
      <c r="AP68" s="912">
        <v>2697</v>
      </c>
      <c r="AQ68" s="912"/>
      <c r="AR68" s="912"/>
      <c r="AS68" s="912"/>
      <c r="AT68" s="912"/>
      <c r="AU68" s="912">
        <v>1145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580</v>
      </c>
      <c r="C69" s="920"/>
      <c r="D69" s="920"/>
      <c r="E69" s="920"/>
      <c r="F69" s="920"/>
      <c r="G69" s="920"/>
      <c r="H69" s="920"/>
      <c r="I69" s="920"/>
      <c r="J69" s="920"/>
      <c r="K69" s="920"/>
      <c r="L69" s="920"/>
      <c r="M69" s="920"/>
      <c r="N69" s="920"/>
      <c r="O69" s="920"/>
      <c r="P69" s="921"/>
      <c r="Q69" s="922">
        <v>463</v>
      </c>
      <c r="R69" s="877"/>
      <c r="S69" s="877"/>
      <c r="T69" s="877"/>
      <c r="U69" s="877"/>
      <c r="V69" s="877">
        <v>448</v>
      </c>
      <c r="W69" s="877"/>
      <c r="X69" s="877"/>
      <c r="Y69" s="877"/>
      <c r="Z69" s="877"/>
      <c r="AA69" s="877">
        <v>15</v>
      </c>
      <c r="AB69" s="877"/>
      <c r="AC69" s="877"/>
      <c r="AD69" s="877"/>
      <c r="AE69" s="877"/>
      <c r="AF69" s="877">
        <v>15</v>
      </c>
      <c r="AG69" s="877"/>
      <c r="AH69" s="877"/>
      <c r="AI69" s="877"/>
      <c r="AJ69" s="877"/>
      <c r="AK69" s="877" t="s">
        <v>512</v>
      </c>
      <c r="AL69" s="877"/>
      <c r="AM69" s="877"/>
      <c r="AN69" s="877"/>
      <c r="AO69" s="877"/>
      <c r="AP69" s="877" t="s">
        <v>512</v>
      </c>
      <c r="AQ69" s="877"/>
      <c r="AR69" s="877"/>
      <c r="AS69" s="877"/>
      <c r="AT69" s="877"/>
      <c r="AU69" s="877" t="s">
        <v>512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581</v>
      </c>
      <c r="C70" s="920"/>
      <c r="D70" s="920"/>
      <c r="E70" s="920"/>
      <c r="F70" s="920"/>
      <c r="G70" s="920"/>
      <c r="H70" s="920"/>
      <c r="I70" s="920"/>
      <c r="J70" s="920"/>
      <c r="K70" s="920"/>
      <c r="L70" s="920"/>
      <c r="M70" s="920"/>
      <c r="N70" s="920"/>
      <c r="O70" s="920"/>
      <c r="P70" s="921"/>
      <c r="Q70" s="922">
        <v>11958</v>
      </c>
      <c r="R70" s="877"/>
      <c r="S70" s="877"/>
      <c r="T70" s="877"/>
      <c r="U70" s="877"/>
      <c r="V70" s="877">
        <v>11912</v>
      </c>
      <c r="W70" s="877"/>
      <c r="X70" s="877"/>
      <c r="Y70" s="877"/>
      <c r="Z70" s="877"/>
      <c r="AA70" s="877">
        <v>46</v>
      </c>
      <c r="AB70" s="877"/>
      <c r="AC70" s="877"/>
      <c r="AD70" s="877"/>
      <c r="AE70" s="877"/>
      <c r="AF70" s="877">
        <v>7805</v>
      </c>
      <c r="AG70" s="877"/>
      <c r="AH70" s="877"/>
      <c r="AI70" s="877"/>
      <c r="AJ70" s="877"/>
      <c r="AK70" s="877">
        <v>95</v>
      </c>
      <c r="AL70" s="877"/>
      <c r="AM70" s="877"/>
      <c r="AN70" s="877"/>
      <c r="AO70" s="877"/>
      <c r="AP70" s="877">
        <v>2030</v>
      </c>
      <c r="AQ70" s="877"/>
      <c r="AR70" s="877"/>
      <c r="AS70" s="877"/>
      <c r="AT70" s="877"/>
      <c r="AU70" s="877">
        <v>1095</v>
      </c>
      <c r="AV70" s="877"/>
      <c r="AW70" s="877"/>
      <c r="AX70" s="877"/>
      <c r="AY70" s="877"/>
      <c r="AZ70" s="923" t="s">
        <v>589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582</v>
      </c>
      <c r="C71" s="920"/>
      <c r="D71" s="920"/>
      <c r="E71" s="920"/>
      <c r="F71" s="920"/>
      <c r="G71" s="920"/>
      <c r="H71" s="920"/>
      <c r="I71" s="920"/>
      <c r="J71" s="920"/>
      <c r="K71" s="920"/>
      <c r="L71" s="920"/>
      <c r="M71" s="920"/>
      <c r="N71" s="920"/>
      <c r="O71" s="920"/>
      <c r="P71" s="921"/>
      <c r="Q71" s="922">
        <v>320</v>
      </c>
      <c r="R71" s="877"/>
      <c r="S71" s="877"/>
      <c r="T71" s="877"/>
      <c r="U71" s="877"/>
      <c r="V71" s="877">
        <v>228</v>
      </c>
      <c r="W71" s="877"/>
      <c r="X71" s="877"/>
      <c r="Y71" s="877"/>
      <c r="Z71" s="877"/>
      <c r="AA71" s="877">
        <v>92</v>
      </c>
      <c r="AB71" s="877"/>
      <c r="AC71" s="877"/>
      <c r="AD71" s="877"/>
      <c r="AE71" s="877"/>
      <c r="AF71" s="877">
        <v>32</v>
      </c>
      <c r="AG71" s="877"/>
      <c r="AH71" s="877"/>
      <c r="AI71" s="877"/>
      <c r="AJ71" s="877"/>
      <c r="AK71" s="877">
        <v>13</v>
      </c>
      <c r="AL71" s="877"/>
      <c r="AM71" s="877"/>
      <c r="AN71" s="877"/>
      <c r="AO71" s="877"/>
      <c r="AP71" s="877" t="s">
        <v>512</v>
      </c>
      <c r="AQ71" s="877"/>
      <c r="AR71" s="877"/>
      <c r="AS71" s="877"/>
      <c r="AT71" s="877"/>
      <c r="AU71" s="877" t="s">
        <v>512</v>
      </c>
      <c r="AV71" s="877"/>
      <c r="AW71" s="877"/>
      <c r="AX71" s="877"/>
      <c r="AY71" s="877"/>
      <c r="AZ71" s="923" t="s">
        <v>589</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583</v>
      </c>
      <c r="C72" s="920"/>
      <c r="D72" s="920"/>
      <c r="E72" s="920"/>
      <c r="F72" s="920"/>
      <c r="G72" s="920"/>
      <c r="H72" s="920"/>
      <c r="I72" s="920"/>
      <c r="J72" s="920"/>
      <c r="K72" s="920"/>
      <c r="L72" s="920"/>
      <c r="M72" s="920"/>
      <c r="N72" s="920"/>
      <c r="O72" s="920"/>
      <c r="P72" s="921"/>
      <c r="Q72" s="922">
        <v>468</v>
      </c>
      <c r="R72" s="877"/>
      <c r="S72" s="877"/>
      <c r="T72" s="877"/>
      <c r="U72" s="877"/>
      <c r="V72" s="877">
        <v>459</v>
      </c>
      <c r="W72" s="877"/>
      <c r="X72" s="877"/>
      <c r="Y72" s="877"/>
      <c r="Z72" s="877"/>
      <c r="AA72" s="877">
        <v>9</v>
      </c>
      <c r="AB72" s="877"/>
      <c r="AC72" s="877"/>
      <c r="AD72" s="877"/>
      <c r="AE72" s="877"/>
      <c r="AF72" s="877">
        <v>279</v>
      </c>
      <c r="AG72" s="877"/>
      <c r="AH72" s="877"/>
      <c r="AI72" s="877"/>
      <c r="AJ72" s="877"/>
      <c r="AK72" s="877">
        <v>11</v>
      </c>
      <c r="AL72" s="877"/>
      <c r="AM72" s="877"/>
      <c r="AN72" s="877"/>
      <c r="AO72" s="877"/>
      <c r="AP72" s="877">
        <v>458</v>
      </c>
      <c r="AQ72" s="877"/>
      <c r="AR72" s="877"/>
      <c r="AS72" s="877"/>
      <c r="AT72" s="877"/>
      <c r="AU72" s="877">
        <v>244</v>
      </c>
      <c r="AV72" s="877"/>
      <c r="AW72" s="877"/>
      <c r="AX72" s="877"/>
      <c r="AY72" s="877"/>
      <c r="AZ72" s="923" t="s">
        <v>589</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584</v>
      </c>
      <c r="C73" s="920"/>
      <c r="D73" s="920"/>
      <c r="E73" s="920"/>
      <c r="F73" s="920"/>
      <c r="G73" s="920"/>
      <c r="H73" s="920"/>
      <c r="I73" s="920"/>
      <c r="J73" s="920"/>
      <c r="K73" s="920"/>
      <c r="L73" s="920"/>
      <c r="M73" s="920"/>
      <c r="N73" s="920"/>
      <c r="O73" s="920"/>
      <c r="P73" s="921"/>
      <c r="Q73" s="922">
        <v>209</v>
      </c>
      <c r="R73" s="877"/>
      <c r="S73" s="877"/>
      <c r="T73" s="877"/>
      <c r="U73" s="877"/>
      <c r="V73" s="877">
        <v>178</v>
      </c>
      <c r="W73" s="877"/>
      <c r="X73" s="877"/>
      <c r="Y73" s="877"/>
      <c r="Z73" s="877"/>
      <c r="AA73" s="877">
        <v>31</v>
      </c>
      <c r="AB73" s="877"/>
      <c r="AC73" s="877"/>
      <c r="AD73" s="877"/>
      <c r="AE73" s="877"/>
      <c r="AF73" s="877">
        <v>31</v>
      </c>
      <c r="AG73" s="877"/>
      <c r="AH73" s="877"/>
      <c r="AI73" s="877"/>
      <c r="AJ73" s="877"/>
      <c r="AK73" s="877" t="s">
        <v>512</v>
      </c>
      <c r="AL73" s="877"/>
      <c r="AM73" s="877"/>
      <c r="AN73" s="877"/>
      <c r="AO73" s="877"/>
      <c r="AP73" s="877">
        <v>81</v>
      </c>
      <c r="AQ73" s="877"/>
      <c r="AR73" s="877"/>
      <c r="AS73" s="877"/>
      <c r="AT73" s="877"/>
      <c r="AU73" s="877">
        <v>44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585</v>
      </c>
      <c r="C74" s="920"/>
      <c r="D74" s="920"/>
      <c r="E74" s="920"/>
      <c r="F74" s="920"/>
      <c r="G74" s="920"/>
      <c r="H74" s="920"/>
      <c r="I74" s="920"/>
      <c r="J74" s="920"/>
      <c r="K74" s="920"/>
      <c r="L74" s="920"/>
      <c r="M74" s="920"/>
      <c r="N74" s="920"/>
      <c r="O74" s="920"/>
      <c r="P74" s="921"/>
      <c r="Q74" s="922">
        <v>3998</v>
      </c>
      <c r="R74" s="877"/>
      <c r="S74" s="877"/>
      <c r="T74" s="877"/>
      <c r="U74" s="877"/>
      <c r="V74" s="877">
        <v>3704</v>
      </c>
      <c r="W74" s="877"/>
      <c r="X74" s="877"/>
      <c r="Y74" s="877"/>
      <c r="Z74" s="877"/>
      <c r="AA74" s="877">
        <v>294</v>
      </c>
      <c r="AB74" s="877"/>
      <c r="AC74" s="877"/>
      <c r="AD74" s="877"/>
      <c r="AE74" s="877"/>
      <c r="AF74" s="877">
        <v>294</v>
      </c>
      <c r="AG74" s="877"/>
      <c r="AH74" s="877"/>
      <c r="AI74" s="877"/>
      <c r="AJ74" s="877"/>
      <c r="AK74" s="877">
        <v>28</v>
      </c>
      <c r="AL74" s="877"/>
      <c r="AM74" s="877"/>
      <c r="AN74" s="877"/>
      <c r="AO74" s="877"/>
      <c r="AP74" s="877" t="s">
        <v>512</v>
      </c>
      <c r="AQ74" s="877"/>
      <c r="AR74" s="877"/>
      <c r="AS74" s="877"/>
      <c r="AT74" s="877"/>
      <c r="AU74" s="877" t="s">
        <v>512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586</v>
      </c>
      <c r="C75" s="920"/>
      <c r="D75" s="920"/>
      <c r="E75" s="920"/>
      <c r="F75" s="920"/>
      <c r="G75" s="920"/>
      <c r="H75" s="920"/>
      <c r="I75" s="920"/>
      <c r="J75" s="920"/>
      <c r="K75" s="920"/>
      <c r="L75" s="920"/>
      <c r="M75" s="920"/>
      <c r="N75" s="920"/>
      <c r="O75" s="920"/>
      <c r="P75" s="921"/>
      <c r="Q75" s="925">
        <v>554</v>
      </c>
      <c r="R75" s="926"/>
      <c r="S75" s="926"/>
      <c r="T75" s="926"/>
      <c r="U75" s="876"/>
      <c r="V75" s="927">
        <v>540</v>
      </c>
      <c r="W75" s="926"/>
      <c r="X75" s="926"/>
      <c r="Y75" s="926"/>
      <c r="Z75" s="876"/>
      <c r="AA75" s="927">
        <v>14</v>
      </c>
      <c r="AB75" s="926"/>
      <c r="AC75" s="926"/>
      <c r="AD75" s="926"/>
      <c r="AE75" s="876"/>
      <c r="AF75" s="927">
        <v>14</v>
      </c>
      <c r="AG75" s="926"/>
      <c r="AH75" s="926"/>
      <c r="AI75" s="926"/>
      <c r="AJ75" s="876"/>
      <c r="AK75" s="927">
        <v>28</v>
      </c>
      <c r="AL75" s="926"/>
      <c r="AM75" s="926"/>
      <c r="AN75" s="926"/>
      <c r="AO75" s="876"/>
      <c r="AP75" s="927" t="s">
        <v>512</v>
      </c>
      <c r="AQ75" s="926"/>
      <c r="AR75" s="926"/>
      <c r="AS75" s="926"/>
      <c r="AT75" s="876"/>
      <c r="AU75" s="927" t="s">
        <v>512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587</v>
      </c>
      <c r="C76" s="920"/>
      <c r="D76" s="920"/>
      <c r="E76" s="920"/>
      <c r="F76" s="920"/>
      <c r="G76" s="920"/>
      <c r="H76" s="920"/>
      <c r="I76" s="920"/>
      <c r="J76" s="920"/>
      <c r="K76" s="920"/>
      <c r="L76" s="920"/>
      <c r="M76" s="920"/>
      <c r="N76" s="920"/>
      <c r="O76" s="920"/>
      <c r="P76" s="921"/>
      <c r="Q76" s="925">
        <v>147560</v>
      </c>
      <c r="R76" s="926"/>
      <c r="S76" s="926"/>
      <c r="T76" s="926"/>
      <c r="U76" s="876"/>
      <c r="V76" s="927">
        <v>144733</v>
      </c>
      <c r="W76" s="926"/>
      <c r="X76" s="926"/>
      <c r="Y76" s="926"/>
      <c r="Z76" s="876"/>
      <c r="AA76" s="927">
        <v>2827</v>
      </c>
      <c r="AB76" s="926"/>
      <c r="AC76" s="926"/>
      <c r="AD76" s="926"/>
      <c r="AE76" s="876"/>
      <c r="AF76" s="927">
        <v>2827</v>
      </c>
      <c r="AG76" s="926"/>
      <c r="AH76" s="926"/>
      <c r="AI76" s="926"/>
      <c r="AJ76" s="876"/>
      <c r="AK76" s="927">
        <v>2337</v>
      </c>
      <c r="AL76" s="926"/>
      <c r="AM76" s="926"/>
      <c r="AN76" s="926"/>
      <c r="AO76" s="876"/>
      <c r="AP76" s="927" t="s">
        <v>512</v>
      </c>
      <c r="AQ76" s="926"/>
      <c r="AR76" s="926"/>
      <c r="AS76" s="926"/>
      <c r="AT76" s="876"/>
      <c r="AU76" s="927" t="s">
        <v>512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588</v>
      </c>
      <c r="C77" s="920"/>
      <c r="D77" s="920"/>
      <c r="E77" s="920"/>
      <c r="F77" s="920"/>
      <c r="G77" s="920"/>
      <c r="H77" s="920"/>
      <c r="I77" s="920"/>
      <c r="J77" s="920"/>
      <c r="K77" s="920"/>
      <c r="L77" s="920"/>
      <c r="M77" s="920"/>
      <c r="N77" s="920"/>
      <c r="O77" s="920"/>
      <c r="P77" s="921"/>
      <c r="Q77" s="925">
        <v>24314</v>
      </c>
      <c r="R77" s="926"/>
      <c r="S77" s="926"/>
      <c r="T77" s="926"/>
      <c r="U77" s="876"/>
      <c r="V77" s="927">
        <v>20301</v>
      </c>
      <c r="W77" s="926"/>
      <c r="X77" s="926"/>
      <c r="Y77" s="926"/>
      <c r="Z77" s="876"/>
      <c r="AA77" s="927">
        <v>4013</v>
      </c>
      <c r="AB77" s="926"/>
      <c r="AC77" s="926"/>
      <c r="AD77" s="926"/>
      <c r="AE77" s="876"/>
      <c r="AF77" s="927">
        <v>32328</v>
      </c>
      <c r="AG77" s="926"/>
      <c r="AH77" s="926"/>
      <c r="AI77" s="926"/>
      <c r="AJ77" s="876"/>
      <c r="AK77" s="927" t="s">
        <v>512</v>
      </c>
      <c r="AL77" s="926"/>
      <c r="AM77" s="926"/>
      <c r="AN77" s="926"/>
      <c r="AO77" s="876"/>
      <c r="AP77" s="927">
        <v>55202</v>
      </c>
      <c r="AQ77" s="926"/>
      <c r="AR77" s="926"/>
      <c r="AS77" s="926"/>
      <c r="AT77" s="876"/>
      <c r="AU77" s="927" t="s">
        <v>512</v>
      </c>
      <c r="AV77" s="926"/>
      <c r="AW77" s="926"/>
      <c r="AX77" s="926"/>
      <c r="AY77" s="876"/>
      <c r="AZ77" s="923" t="s">
        <v>589</v>
      </c>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15377</v>
      </c>
      <c r="AG88" s="888"/>
      <c r="AH88" s="888"/>
      <c r="AI88" s="888"/>
      <c r="AJ88" s="888"/>
      <c r="AK88" s="885"/>
      <c r="AL88" s="885"/>
      <c r="AM88" s="885"/>
      <c r="AN88" s="885"/>
      <c r="AO88" s="885"/>
      <c r="AP88" s="888">
        <v>60468</v>
      </c>
      <c r="AQ88" s="888"/>
      <c r="AR88" s="888"/>
      <c r="AS88" s="888"/>
      <c r="AT88" s="888"/>
      <c r="AU88" s="888">
        <v>2528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19</v>
      </c>
      <c r="CS102" s="896"/>
      <c r="CT102" s="896"/>
      <c r="CU102" s="896"/>
      <c r="CV102" s="939"/>
      <c r="CW102" s="938">
        <v>5</v>
      </c>
      <c r="CX102" s="896"/>
      <c r="CY102" s="896"/>
      <c r="CZ102" s="896"/>
      <c r="DA102" s="939"/>
      <c r="DB102" s="938" t="s">
        <v>602</v>
      </c>
      <c r="DC102" s="896"/>
      <c r="DD102" s="896"/>
      <c r="DE102" s="896"/>
      <c r="DF102" s="939"/>
      <c r="DG102" s="938">
        <v>647</v>
      </c>
      <c r="DH102" s="896"/>
      <c r="DI102" s="896"/>
      <c r="DJ102" s="896"/>
      <c r="DK102" s="939"/>
      <c r="DL102" s="938" t="s">
        <v>602</v>
      </c>
      <c r="DM102" s="896"/>
      <c r="DN102" s="896"/>
      <c r="DO102" s="896"/>
      <c r="DP102" s="939"/>
      <c r="DQ102" s="938" t="s">
        <v>603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311</v>
      </c>
      <c r="AG109" s="941"/>
      <c r="AH109" s="941"/>
      <c r="AI109" s="941"/>
      <c r="AJ109" s="942"/>
      <c r="AK109" s="940" t="s">
        <v>310</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311</v>
      </c>
      <c r="BW109" s="941"/>
      <c r="BX109" s="941"/>
      <c r="BY109" s="941"/>
      <c r="BZ109" s="942"/>
      <c r="CA109" s="940" t="s">
        <v>310</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311</v>
      </c>
      <c r="DM109" s="941"/>
      <c r="DN109" s="941"/>
      <c r="DO109" s="941"/>
      <c r="DP109" s="942"/>
      <c r="DQ109" s="940" t="s">
        <v>310</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3092899</v>
      </c>
      <c r="AB110" s="948"/>
      <c r="AC110" s="948"/>
      <c r="AD110" s="948"/>
      <c r="AE110" s="949"/>
      <c r="AF110" s="950">
        <v>3210911</v>
      </c>
      <c r="AG110" s="948"/>
      <c r="AH110" s="948"/>
      <c r="AI110" s="948"/>
      <c r="AJ110" s="949"/>
      <c r="AK110" s="950">
        <v>3347239</v>
      </c>
      <c r="AL110" s="948"/>
      <c r="AM110" s="948"/>
      <c r="AN110" s="948"/>
      <c r="AO110" s="949"/>
      <c r="AP110" s="951">
        <v>25.4</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37969825</v>
      </c>
      <c r="BR110" s="983"/>
      <c r="BS110" s="983"/>
      <c r="BT110" s="983"/>
      <c r="BU110" s="983"/>
      <c r="BV110" s="983">
        <v>37526838</v>
      </c>
      <c r="BW110" s="983"/>
      <c r="BX110" s="983"/>
      <c r="BY110" s="983"/>
      <c r="BZ110" s="983"/>
      <c r="CA110" s="983">
        <v>35904113</v>
      </c>
      <c r="CB110" s="983"/>
      <c r="CC110" s="983"/>
      <c r="CD110" s="983"/>
      <c r="CE110" s="983"/>
      <c r="CF110" s="997">
        <v>272.5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141</v>
      </c>
      <c r="DH110" s="983"/>
      <c r="DI110" s="983"/>
      <c r="DJ110" s="983"/>
      <c r="DK110" s="983"/>
      <c r="DL110" s="983" t="s">
        <v>397</v>
      </c>
      <c r="DM110" s="983"/>
      <c r="DN110" s="983"/>
      <c r="DO110" s="983"/>
      <c r="DP110" s="983"/>
      <c r="DQ110" s="983" t="s">
        <v>141</v>
      </c>
      <c r="DR110" s="983"/>
      <c r="DS110" s="983"/>
      <c r="DT110" s="983"/>
      <c r="DU110" s="983"/>
      <c r="DV110" s="984" t="s">
        <v>141</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141</v>
      </c>
      <c r="AB111" s="990"/>
      <c r="AC111" s="990"/>
      <c r="AD111" s="990"/>
      <c r="AE111" s="991"/>
      <c r="AF111" s="992" t="s">
        <v>141</v>
      </c>
      <c r="AG111" s="990"/>
      <c r="AH111" s="990"/>
      <c r="AI111" s="990"/>
      <c r="AJ111" s="991"/>
      <c r="AK111" s="992" t="s">
        <v>397</v>
      </c>
      <c r="AL111" s="990"/>
      <c r="AM111" s="990"/>
      <c r="AN111" s="990"/>
      <c r="AO111" s="991"/>
      <c r="AP111" s="993" t="s">
        <v>141</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37386</v>
      </c>
      <c r="BR111" s="976"/>
      <c r="BS111" s="976"/>
      <c r="BT111" s="976"/>
      <c r="BU111" s="976"/>
      <c r="BV111" s="976">
        <v>27468</v>
      </c>
      <c r="BW111" s="976"/>
      <c r="BX111" s="976"/>
      <c r="BY111" s="976"/>
      <c r="BZ111" s="976"/>
      <c r="CA111" s="976">
        <v>17362</v>
      </c>
      <c r="CB111" s="976"/>
      <c r="CC111" s="976"/>
      <c r="CD111" s="976"/>
      <c r="CE111" s="976"/>
      <c r="CF111" s="970">
        <v>0.1</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397</v>
      </c>
      <c r="DH111" s="976"/>
      <c r="DI111" s="976"/>
      <c r="DJ111" s="976"/>
      <c r="DK111" s="976"/>
      <c r="DL111" s="976" t="s">
        <v>141</v>
      </c>
      <c r="DM111" s="976"/>
      <c r="DN111" s="976"/>
      <c r="DO111" s="976"/>
      <c r="DP111" s="976"/>
      <c r="DQ111" s="976" t="s">
        <v>141</v>
      </c>
      <c r="DR111" s="976"/>
      <c r="DS111" s="976"/>
      <c r="DT111" s="976"/>
      <c r="DU111" s="976"/>
      <c r="DV111" s="977" t="s">
        <v>141</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141</v>
      </c>
      <c r="AB112" s="1015"/>
      <c r="AC112" s="1015"/>
      <c r="AD112" s="1015"/>
      <c r="AE112" s="1016"/>
      <c r="AF112" s="1017" t="s">
        <v>141</v>
      </c>
      <c r="AG112" s="1015"/>
      <c r="AH112" s="1015"/>
      <c r="AI112" s="1015"/>
      <c r="AJ112" s="1016"/>
      <c r="AK112" s="1017" t="s">
        <v>141</v>
      </c>
      <c r="AL112" s="1015"/>
      <c r="AM112" s="1015"/>
      <c r="AN112" s="1015"/>
      <c r="AO112" s="1016"/>
      <c r="AP112" s="1018" t="s">
        <v>141</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7248319</v>
      </c>
      <c r="BR112" s="976"/>
      <c r="BS112" s="976"/>
      <c r="BT112" s="976"/>
      <c r="BU112" s="976"/>
      <c r="BV112" s="976">
        <v>6696078</v>
      </c>
      <c r="BW112" s="976"/>
      <c r="BX112" s="976"/>
      <c r="BY112" s="976"/>
      <c r="BZ112" s="976"/>
      <c r="CA112" s="976">
        <v>6256115</v>
      </c>
      <c r="CB112" s="976"/>
      <c r="CC112" s="976"/>
      <c r="CD112" s="976"/>
      <c r="CE112" s="976"/>
      <c r="CF112" s="970">
        <v>47.5</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17238</v>
      </c>
      <c r="DH112" s="976"/>
      <c r="DI112" s="976"/>
      <c r="DJ112" s="976"/>
      <c r="DK112" s="976"/>
      <c r="DL112" s="976">
        <v>13902</v>
      </c>
      <c r="DM112" s="976"/>
      <c r="DN112" s="976"/>
      <c r="DO112" s="976"/>
      <c r="DP112" s="976"/>
      <c r="DQ112" s="976">
        <v>10512</v>
      </c>
      <c r="DR112" s="976"/>
      <c r="DS112" s="976"/>
      <c r="DT112" s="976"/>
      <c r="DU112" s="976"/>
      <c r="DV112" s="977">
        <v>0.1</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497662</v>
      </c>
      <c r="AB113" s="990"/>
      <c r="AC113" s="990"/>
      <c r="AD113" s="990"/>
      <c r="AE113" s="991"/>
      <c r="AF113" s="992">
        <v>460505</v>
      </c>
      <c r="AG113" s="990"/>
      <c r="AH113" s="990"/>
      <c r="AI113" s="990"/>
      <c r="AJ113" s="991"/>
      <c r="AK113" s="992">
        <v>454951</v>
      </c>
      <c r="AL113" s="990"/>
      <c r="AM113" s="990"/>
      <c r="AN113" s="990"/>
      <c r="AO113" s="991"/>
      <c r="AP113" s="993">
        <v>3.5</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2941368</v>
      </c>
      <c r="BR113" s="976"/>
      <c r="BS113" s="976"/>
      <c r="BT113" s="976"/>
      <c r="BU113" s="976"/>
      <c r="BV113" s="976">
        <v>2760243</v>
      </c>
      <c r="BW113" s="976"/>
      <c r="BX113" s="976"/>
      <c r="BY113" s="976"/>
      <c r="BZ113" s="976"/>
      <c r="CA113" s="976">
        <v>2527818</v>
      </c>
      <c r="CB113" s="976"/>
      <c r="CC113" s="976"/>
      <c r="CD113" s="976"/>
      <c r="CE113" s="976"/>
      <c r="CF113" s="970">
        <v>19.2</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141</v>
      </c>
      <c r="DH113" s="1015"/>
      <c r="DI113" s="1015"/>
      <c r="DJ113" s="1015"/>
      <c r="DK113" s="1016"/>
      <c r="DL113" s="1017" t="s">
        <v>141</v>
      </c>
      <c r="DM113" s="1015"/>
      <c r="DN113" s="1015"/>
      <c r="DO113" s="1015"/>
      <c r="DP113" s="1016"/>
      <c r="DQ113" s="1017" t="s">
        <v>397</v>
      </c>
      <c r="DR113" s="1015"/>
      <c r="DS113" s="1015"/>
      <c r="DT113" s="1015"/>
      <c r="DU113" s="1016"/>
      <c r="DV113" s="1018" t="s">
        <v>397</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216305</v>
      </c>
      <c r="AB114" s="1015"/>
      <c r="AC114" s="1015"/>
      <c r="AD114" s="1015"/>
      <c r="AE114" s="1016"/>
      <c r="AF114" s="1017">
        <v>250184</v>
      </c>
      <c r="AG114" s="1015"/>
      <c r="AH114" s="1015"/>
      <c r="AI114" s="1015"/>
      <c r="AJ114" s="1016"/>
      <c r="AK114" s="1017">
        <v>283394</v>
      </c>
      <c r="AL114" s="1015"/>
      <c r="AM114" s="1015"/>
      <c r="AN114" s="1015"/>
      <c r="AO114" s="1016"/>
      <c r="AP114" s="1018">
        <v>2.2000000000000002</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3229427</v>
      </c>
      <c r="BR114" s="976"/>
      <c r="BS114" s="976"/>
      <c r="BT114" s="976"/>
      <c r="BU114" s="976"/>
      <c r="BV114" s="976">
        <v>2936371</v>
      </c>
      <c r="BW114" s="976"/>
      <c r="BX114" s="976"/>
      <c r="BY114" s="976"/>
      <c r="BZ114" s="976"/>
      <c r="CA114" s="976">
        <v>2728370</v>
      </c>
      <c r="CB114" s="976"/>
      <c r="CC114" s="976"/>
      <c r="CD114" s="976"/>
      <c r="CE114" s="976"/>
      <c r="CF114" s="970">
        <v>20.7</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v>20148</v>
      </c>
      <c r="DH114" s="1015"/>
      <c r="DI114" s="1015"/>
      <c r="DJ114" s="1015"/>
      <c r="DK114" s="1016"/>
      <c r="DL114" s="1017">
        <v>13566</v>
      </c>
      <c r="DM114" s="1015"/>
      <c r="DN114" s="1015"/>
      <c r="DO114" s="1015"/>
      <c r="DP114" s="1016"/>
      <c r="DQ114" s="1017">
        <v>6850</v>
      </c>
      <c r="DR114" s="1015"/>
      <c r="DS114" s="1015"/>
      <c r="DT114" s="1015"/>
      <c r="DU114" s="1016"/>
      <c r="DV114" s="1018">
        <v>0.1</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10118</v>
      </c>
      <c r="AB115" s="990"/>
      <c r="AC115" s="990"/>
      <c r="AD115" s="990"/>
      <c r="AE115" s="991"/>
      <c r="AF115" s="992">
        <v>10254</v>
      </c>
      <c r="AG115" s="990"/>
      <c r="AH115" s="990"/>
      <c r="AI115" s="990"/>
      <c r="AJ115" s="991"/>
      <c r="AK115" s="992">
        <v>10081</v>
      </c>
      <c r="AL115" s="990"/>
      <c r="AM115" s="990"/>
      <c r="AN115" s="990"/>
      <c r="AO115" s="991"/>
      <c r="AP115" s="993">
        <v>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397</v>
      </c>
      <c r="BR115" s="976"/>
      <c r="BS115" s="976"/>
      <c r="BT115" s="976"/>
      <c r="BU115" s="976"/>
      <c r="BV115" s="976">
        <v>24</v>
      </c>
      <c r="BW115" s="976"/>
      <c r="BX115" s="976"/>
      <c r="BY115" s="976"/>
      <c r="BZ115" s="976"/>
      <c r="CA115" s="976" t="s">
        <v>141</v>
      </c>
      <c r="CB115" s="976"/>
      <c r="CC115" s="976"/>
      <c r="CD115" s="976"/>
      <c r="CE115" s="976"/>
      <c r="CF115" s="970" t="s">
        <v>141</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141</v>
      </c>
      <c r="DH115" s="1015"/>
      <c r="DI115" s="1015"/>
      <c r="DJ115" s="1015"/>
      <c r="DK115" s="1016"/>
      <c r="DL115" s="1017" t="s">
        <v>141</v>
      </c>
      <c r="DM115" s="1015"/>
      <c r="DN115" s="1015"/>
      <c r="DO115" s="1015"/>
      <c r="DP115" s="1016"/>
      <c r="DQ115" s="1017" t="s">
        <v>141</v>
      </c>
      <c r="DR115" s="1015"/>
      <c r="DS115" s="1015"/>
      <c r="DT115" s="1015"/>
      <c r="DU115" s="1016"/>
      <c r="DV115" s="1018" t="s">
        <v>397</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476</v>
      </c>
      <c r="AB116" s="1015"/>
      <c r="AC116" s="1015"/>
      <c r="AD116" s="1015"/>
      <c r="AE116" s="1016"/>
      <c r="AF116" s="1017">
        <v>192</v>
      </c>
      <c r="AG116" s="1015"/>
      <c r="AH116" s="1015"/>
      <c r="AI116" s="1015"/>
      <c r="AJ116" s="1016"/>
      <c r="AK116" s="1017">
        <v>267</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141</v>
      </c>
      <c r="BR116" s="976"/>
      <c r="BS116" s="976"/>
      <c r="BT116" s="976"/>
      <c r="BU116" s="976"/>
      <c r="BV116" s="976" t="s">
        <v>141</v>
      </c>
      <c r="BW116" s="976"/>
      <c r="BX116" s="976"/>
      <c r="BY116" s="976"/>
      <c r="BZ116" s="976"/>
      <c r="CA116" s="976" t="s">
        <v>397</v>
      </c>
      <c r="CB116" s="976"/>
      <c r="CC116" s="976"/>
      <c r="CD116" s="976"/>
      <c r="CE116" s="976"/>
      <c r="CF116" s="970" t="s">
        <v>141</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141</v>
      </c>
      <c r="DH116" s="1015"/>
      <c r="DI116" s="1015"/>
      <c r="DJ116" s="1015"/>
      <c r="DK116" s="1016"/>
      <c r="DL116" s="1017" t="s">
        <v>141</v>
      </c>
      <c r="DM116" s="1015"/>
      <c r="DN116" s="1015"/>
      <c r="DO116" s="1015"/>
      <c r="DP116" s="1016"/>
      <c r="DQ116" s="1017" t="s">
        <v>141</v>
      </c>
      <c r="DR116" s="1015"/>
      <c r="DS116" s="1015"/>
      <c r="DT116" s="1015"/>
      <c r="DU116" s="1016"/>
      <c r="DV116" s="1018" t="s">
        <v>141</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3817460</v>
      </c>
      <c r="AB117" s="1033"/>
      <c r="AC117" s="1033"/>
      <c r="AD117" s="1033"/>
      <c r="AE117" s="1034"/>
      <c r="AF117" s="1035">
        <v>3932046</v>
      </c>
      <c r="AG117" s="1033"/>
      <c r="AH117" s="1033"/>
      <c r="AI117" s="1033"/>
      <c r="AJ117" s="1034"/>
      <c r="AK117" s="1035">
        <v>4095932</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141</v>
      </c>
      <c r="BR117" s="976"/>
      <c r="BS117" s="976"/>
      <c r="BT117" s="976"/>
      <c r="BU117" s="976"/>
      <c r="BV117" s="976" t="s">
        <v>141</v>
      </c>
      <c r="BW117" s="976"/>
      <c r="BX117" s="976"/>
      <c r="BY117" s="976"/>
      <c r="BZ117" s="976"/>
      <c r="CA117" s="976" t="s">
        <v>141</v>
      </c>
      <c r="CB117" s="976"/>
      <c r="CC117" s="976"/>
      <c r="CD117" s="976"/>
      <c r="CE117" s="976"/>
      <c r="CF117" s="970" t="s">
        <v>141</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141</v>
      </c>
      <c r="DH117" s="1015"/>
      <c r="DI117" s="1015"/>
      <c r="DJ117" s="1015"/>
      <c r="DK117" s="1016"/>
      <c r="DL117" s="1017" t="s">
        <v>397</v>
      </c>
      <c r="DM117" s="1015"/>
      <c r="DN117" s="1015"/>
      <c r="DO117" s="1015"/>
      <c r="DP117" s="1016"/>
      <c r="DQ117" s="1017" t="s">
        <v>141</v>
      </c>
      <c r="DR117" s="1015"/>
      <c r="DS117" s="1015"/>
      <c r="DT117" s="1015"/>
      <c r="DU117" s="1016"/>
      <c r="DV117" s="1018" t="s">
        <v>141</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311</v>
      </c>
      <c r="AG118" s="941"/>
      <c r="AH118" s="941"/>
      <c r="AI118" s="941"/>
      <c r="AJ118" s="942"/>
      <c r="AK118" s="940" t="s">
        <v>310</v>
      </c>
      <c r="AL118" s="941"/>
      <c r="AM118" s="941"/>
      <c r="AN118" s="941"/>
      <c r="AO118" s="942"/>
      <c r="AP118" s="1027" t="s">
        <v>433</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397</v>
      </c>
      <c r="BR118" s="1054"/>
      <c r="BS118" s="1054"/>
      <c r="BT118" s="1054"/>
      <c r="BU118" s="1054"/>
      <c r="BV118" s="1054" t="s">
        <v>141</v>
      </c>
      <c r="BW118" s="1054"/>
      <c r="BX118" s="1054"/>
      <c r="BY118" s="1054"/>
      <c r="BZ118" s="1054"/>
      <c r="CA118" s="1054" t="s">
        <v>141</v>
      </c>
      <c r="CB118" s="1054"/>
      <c r="CC118" s="1054"/>
      <c r="CD118" s="1054"/>
      <c r="CE118" s="1054"/>
      <c r="CF118" s="970" t="s">
        <v>141</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141</v>
      </c>
      <c r="DH118" s="1015"/>
      <c r="DI118" s="1015"/>
      <c r="DJ118" s="1015"/>
      <c r="DK118" s="1016"/>
      <c r="DL118" s="1017" t="s">
        <v>141</v>
      </c>
      <c r="DM118" s="1015"/>
      <c r="DN118" s="1015"/>
      <c r="DO118" s="1015"/>
      <c r="DP118" s="1016"/>
      <c r="DQ118" s="1017" t="s">
        <v>141</v>
      </c>
      <c r="DR118" s="1015"/>
      <c r="DS118" s="1015"/>
      <c r="DT118" s="1015"/>
      <c r="DU118" s="1016"/>
      <c r="DV118" s="1018" t="s">
        <v>141</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141</v>
      </c>
      <c r="AB119" s="948"/>
      <c r="AC119" s="948"/>
      <c r="AD119" s="948"/>
      <c r="AE119" s="949"/>
      <c r="AF119" s="950" t="s">
        <v>141</v>
      </c>
      <c r="AG119" s="948"/>
      <c r="AH119" s="948"/>
      <c r="AI119" s="948"/>
      <c r="AJ119" s="949"/>
      <c r="AK119" s="950" t="s">
        <v>141</v>
      </c>
      <c r="AL119" s="948"/>
      <c r="AM119" s="948"/>
      <c r="AN119" s="948"/>
      <c r="AO119" s="949"/>
      <c r="AP119" s="951" t="s">
        <v>141</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463</v>
      </c>
      <c r="BP119" s="1062"/>
      <c r="BQ119" s="1053">
        <v>51426325</v>
      </c>
      <c r="BR119" s="1054"/>
      <c r="BS119" s="1054"/>
      <c r="BT119" s="1054"/>
      <c r="BU119" s="1054"/>
      <c r="BV119" s="1054">
        <v>49947022</v>
      </c>
      <c r="BW119" s="1054"/>
      <c r="BX119" s="1054"/>
      <c r="BY119" s="1054"/>
      <c r="BZ119" s="1054"/>
      <c r="CA119" s="1054">
        <v>47433778</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141</v>
      </c>
      <c r="DH119" s="1040"/>
      <c r="DI119" s="1040"/>
      <c r="DJ119" s="1040"/>
      <c r="DK119" s="1041"/>
      <c r="DL119" s="1039" t="s">
        <v>141</v>
      </c>
      <c r="DM119" s="1040"/>
      <c r="DN119" s="1040"/>
      <c r="DO119" s="1040"/>
      <c r="DP119" s="1041"/>
      <c r="DQ119" s="1039" t="s">
        <v>141</v>
      </c>
      <c r="DR119" s="1040"/>
      <c r="DS119" s="1040"/>
      <c r="DT119" s="1040"/>
      <c r="DU119" s="1041"/>
      <c r="DV119" s="1042" t="s">
        <v>141</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141</v>
      </c>
      <c r="AB120" s="1015"/>
      <c r="AC120" s="1015"/>
      <c r="AD120" s="1015"/>
      <c r="AE120" s="1016"/>
      <c r="AF120" s="1017" t="s">
        <v>141</v>
      </c>
      <c r="AG120" s="1015"/>
      <c r="AH120" s="1015"/>
      <c r="AI120" s="1015"/>
      <c r="AJ120" s="1016"/>
      <c r="AK120" s="1017" t="s">
        <v>141</v>
      </c>
      <c r="AL120" s="1015"/>
      <c r="AM120" s="1015"/>
      <c r="AN120" s="1015"/>
      <c r="AO120" s="1016"/>
      <c r="AP120" s="1018" t="s">
        <v>141</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5321570</v>
      </c>
      <c r="BR120" s="983"/>
      <c r="BS120" s="983"/>
      <c r="BT120" s="983"/>
      <c r="BU120" s="983"/>
      <c r="BV120" s="983">
        <v>5057387</v>
      </c>
      <c r="BW120" s="983"/>
      <c r="BX120" s="983"/>
      <c r="BY120" s="983"/>
      <c r="BZ120" s="983"/>
      <c r="CA120" s="983">
        <v>5335302</v>
      </c>
      <c r="CB120" s="983"/>
      <c r="CC120" s="983"/>
      <c r="CD120" s="983"/>
      <c r="CE120" s="983"/>
      <c r="CF120" s="997">
        <v>40.5</v>
      </c>
      <c r="CG120" s="998"/>
      <c r="CH120" s="998"/>
      <c r="CI120" s="998"/>
      <c r="CJ120" s="998"/>
      <c r="CK120" s="1063" t="s">
        <v>467</v>
      </c>
      <c r="CL120" s="1064"/>
      <c r="CM120" s="1064"/>
      <c r="CN120" s="1064"/>
      <c r="CO120" s="1065"/>
      <c r="CP120" s="1071" t="s">
        <v>415</v>
      </c>
      <c r="CQ120" s="1072"/>
      <c r="CR120" s="1072"/>
      <c r="CS120" s="1072"/>
      <c r="CT120" s="1072"/>
      <c r="CU120" s="1072"/>
      <c r="CV120" s="1072"/>
      <c r="CW120" s="1072"/>
      <c r="CX120" s="1072"/>
      <c r="CY120" s="1072"/>
      <c r="CZ120" s="1072"/>
      <c r="DA120" s="1072"/>
      <c r="DB120" s="1072"/>
      <c r="DC120" s="1072"/>
      <c r="DD120" s="1072"/>
      <c r="DE120" s="1072"/>
      <c r="DF120" s="1073"/>
      <c r="DG120" s="982">
        <v>7064686</v>
      </c>
      <c r="DH120" s="983"/>
      <c r="DI120" s="983"/>
      <c r="DJ120" s="983"/>
      <c r="DK120" s="983"/>
      <c r="DL120" s="983">
        <v>6505402</v>
      </c>
      <c r="DM120" s="983"/>
      <c r="DN120" s="983"/>
      <c r="DO120" s="983"/>
      <c r="DP120" s="983"/>
      <c r="DQ120" s="983">
        <v>6061115</v>
      </c>
      <c r="DR120" s="983"/>
      <c r="DS120" s="983"/>
      <c r="DT120" s="983"/>
      <c r="DU120" s="983"/>
      <c r="DV120" s="984">
        <v>46</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3620</v>
      </c>
      <c r="AB121" s="1015"/>
      <c r="AC121" s="1015"/>
      <c r="AD121" s="1015"/>
      <c r="AE121" s="1016"/>
      <c r="AF121" s="1017">
        <v>3620</v>
      </c>
      <c r="AG121" s="1015"/>
      <c r="AH121" s="1015"/>
      <c r="AI121" s="1015"/>
      <c r="AJ121" s="1016"/>
      <c r="AK121" s="1017">
        <v>3620</v>
      </c>
      <c r="AL121" s="1015"/>
      <c r="AM121" s="1015"/>
      <c r="AN121" s="1015"/>
      <c r="AO121" s="1016"/>
      <c r="AP121" s="1018">
        <v>0</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2991712</v>
      </c>
      <c r="BR121" s="976"/>
      <c r="BS121" s="976"/>
      <c r="BT121" s="976"/>
      <c r="BU121" s="976"/>
      <c r="BV121" s="976">
        <v>2695179</v>
      </c>
      <c r="BW121" s="976"/>
      <c r="BX121" s="976"/>
      <c r="BY121" s="976"/>
      <c r="BZ121" s="976"/>
      <c r="CA121" s="976">
        <v>2594950</v>
      </c>
      <c r="CB121" s="976"/>
      <c r="CC121" s="976"/>
      <c r="CD121" s="976"/>
      <c r="CE121" s="976"/>
      <c r="CF121" s="970">
        <v>19.7</v>
      </c>
      <c r="CG121" s="971"/>
      <c r="CH121" s="971"/>
      <c r="CI121" s="971"/>
      <c r="CJ121" s="971"/>
      <c r="CK121" s="1066"/>
      <c r="CL121" s="1067"/>
      <c r="CM121" s="1067"/>
      <c r="CN121" s="1067"/>
      <c r="CO121" s="1068"/>
      <c r="CP121" s="1076" t="s">
        <v>416</v>
      </c>
      <c r="CQ121" s="1077"/>
      <c r="CR121" s="1077"/>
      <c r="CS121" s="1077"/>
      <c r="CT121" s="1077"/>
      <c r="CU121" s="1077"/>
      <c r="CV121" s="1077"/>
      <c r="CW121" s="1077"/>
      <c r="CX121" s="1077"/>
      <c r="CY121" s="1077"/>
      <c r="CZ121" s="1077"/>
      <c r="DA121" s="1077"/>
      <c r="DB121" s="1077"/>
      <c r="DC121" s="1077"/>
      <c r="DD121" s="1077"/>
      <c r="DE121" s="1077"/>
      <c r="DF121" s="1078"/>
      <c r="DG121" s="975">
        <v>178087</v>
      </c>
      <c r="DH121" s="976"/>
      <c r="DI121" s="976"/>
      <c r="DJ121" s="976"/>
      <c r="DK121" s="976"/>
      <c r="DL121" s="976">
        <v>162680</v>
      </c>
      <c r="DM121" s="976"/>
      <c r="DN121" s="976"/>
      <c r="DO121" s="976"/>
      <c r="DP121" s="976"/>
      <c r="DQ121" s="976">
        <v>147117</v>
      </c>
      <c r="DR121" s="976"/>
      <c r="DS121" s="976"/>
      <c r="DT121" s="976"/>
      <c r="DU121" s="976"/>
      <c r="DV121" s="977">
        <v>1.1000000000000001</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v>6498</v>
      </c>
      <c r="AB122" s="1015"/>
      <c r="AC122" s="1015"/>
      <c r="AD122" s="1015"/>
      <c r="AE122" s="1016"/>
      <c r="AF122" s="1017">
        <v>6634</v>
      </c>
      <c r="AG122" s="1015"/>
      <c r="AH122" s="1015"/>
      <c r="AI122" s="1015"/>
      <c r="AJ122" s="1016"/>
      <c r="AK122" s="1017">
        <v>6461</v>
      </c>
      <c r="AL122" s="1015"/>
      <c r="AM122" s="1015"/>
      <c r="AN122" s="1015"/>
      <c r="AO122" s="1016"/>
      <c r="AP122" s="1018">
        <v>0</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32750894</v>
      </c>
      <c r="BR122" s="1054"/>
      <c r="BS122" s="1054"/>
      <c r="BT122" s="1054"/>
      <c r="BU122" s="1054"/>
      <c r="BV122" s="1054">
        <v>32308862</v>
      </c>
      <c r="BW122" s="1054"/>
      <c r="BX122" s="1054"/>
      <c r="BY122" s="1054"/>
      <c r="BZ122" s="1054"/>
      <c r="CA122" s="1054">
        <v>31360594</v>
      </c>
      <c r="CB122" s="1054"/>
      <c r="CC122" s="1054"/>
      <c r="CD122" s="1054"/>
      <c r="CE122" s="1054"/>
      <c r="CF122" s="1074">
        <v>238</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v>2332</v>
      </c>
      <c r="DH122" s="976"/>
      <c r="DI122" s="976"/>
      <c r="DJ122" s="976"/>
      <c r="DK122" s="976"/>
      <c r="DL122" s="976">
        <v>27996</v>
      </c>
      <c r="DM122" s="976"/>
      <c r="DN122" s="976"/>
      <c r="DO122" s="976"/>
      <c r="DP122" s="976"/>
      <c r="DQ122" s="976">
        <v>47883</v>
      </c>
      <c r="DR122" s="976"/>
      <c r="DS122" s="976"/>
      <c r="DT122" s="976"/>
      <c r="DU122" s="976"/>
      <c r="DV122" s="977">
        <v>0.4</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141</v>
      </c>
      <c r="AB123" s="1015"/>
      <c r="AC123" s="1015"/>
      <c r="AD123" s="1015"/>
      <c r="AE123" s="1016"/>
      <c r="AF123" s="1017" t="s">
        <v>141</v>
      </c>
      <c r="AG123" s="1015"/>
      <c r="AH123" s="1015"/>
      <c r="AI123" s="1015"/>
      <c r="AJ123" s="1016"/>
      <c r="AK123" s="1017" t="s">
        <v>397</v>
      </c>
      <c r="AL123" s="1015"/>
      <c r="AM123" s="1015"/>
      <c r="AN123" s="1015"/>
      <c r="AO123" s="1016"/>
      <c r="AP123" s="1018" t="s">
        <v>141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472</v>
      </c>
      <c r="BP123" s="1062"/>
      <c r="BQ123" s="1121">
        <v>41064176</v>
      </c>
      <c r="BR123" s="1122"/>
      <c r="BS123" s="1122"/>
      <c r="BT123" s="1122"/>
      <c r="BU123" s="1122"/>
      <c r="BV123" s="1122">
        <v>40061428</v>
      </c>
      <c r="BW123" s="1122"/>
      <c r="BX123" s="1122"/>
      <c r="BY123" s="1122"/>
      <c r="BZ123" s="1122"/>
      <c r="CA123" s="1122">
        <v>39290846</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141</v>
      </c>
      <c r="DH123" s="1015"/>
      <c r="DI123" s="1015"/>
      <c r="DJ123" s="1015"/>
      <c r="DK123" s="1016"/>
      <c r="DL123" s="1017" t="s">
        <v>141</v>
      </c>
      <c r="DM123" s="1015"/>
      <c r="DN123" s="1015"/>
      <c r="DO123" s="1015"/>
      <c r="DP123" s="1016"/>
      <c r="DQ123" s="1017" t="s">
        <v>141</v>
      </c>
      <c r="DR123" s="1015"/>
      <c r="DS123" s="1015"/>
      <c r="DT123" s="1015"/>
      <c r="DU123" s="1016"/>
      <c r="DV123" s="1018" t="s">
        <v>141</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397</v>
      </c>
      <c r="AB124" s="1015"/>
      <c r="AC124" s="1015"/>
      <c r="AD124" s="1015"/>
      <c r="AE124" s="1016"/>
      <c r="AF124" s="1017" t="s">
        <v>141</v>
      </c>
      <c r="AG124" s="1015"/>
      <c r="AH124" s="1015"/>
      <c r="AI124" s="1015"/>
      <c r="AJ124" s="1016"/>
      <c r="AK124" s="1017" t="s">
        <v>141</v>
      </c>
      <c r="AL124" s="1015"/>
      <c r="AM124" s="1015"/>
      <c r="AN124" s="1015"/>
      <c r="AO124" s="1016"/>
      <c r="AP124" s="1018" t="s">
        <v>141</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77.099999999999994</v>
      </c>
      <c r="BR124" s="1084"/>
      <c r="BS124" s="1084"/>
      <c r="BT124" s="1084"/>
      <c r="BU124" s="1084"/>
      <c r="BV124" s="1084">
        <v>74.5</v>
      </c>
      <c r="BW124" s="1084"/>
      <c r="BX124" s="1084"/>
      <c r="BY124" s="1084"/>
      <c r="BZ124" s="1084"/>
      <c r="CA124" s="1084">
        <v>61.8</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3214</v>
      </c>
      <c r="DH124" s="1040"/>
      <c r="DI124" s="1040"/>
      <c r="DJ124" s="1040"/>
      <c r="DK124" s="1041"/>
      <c r="DL124" s="1039" t="s">
        <v>141</v>
      </c>
      <c r="DM124" s="1040"/>
      <c r="DN124" s="1040"/>
      <c r="DO124" s="1040"/>
      <c r="DP124" s="1041"/>
      <c r="DQ124" s="1039" t="s">
        <v>141</v>
      </c>
      <c r="DR124" s="1040"/>
      <c r="DS124" s="1040"/>
      <c r="DT124" s="1040"/>
      <c r="DU124" s="1041"/>
      <c r="DV124" s="1042" t="s">
        <v>141</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141</v>
      </c>
      <c r="AB125" s="1015"/>
      <c r="AC125" s="1015"/>
      <c r="AD125" s="1015"/>
      <c r="AE125" s="1016"/>
      <c r="AF125" s="1017" t="s">
        <v>141</v>
      </c>
      <c r="AG125" s="1015"/>
      <c r="AH125" s="1015"/>
      <c r="AI125" s="1015"/>
      <c r="AJ125" s="1016"/>
      <c r="AK125" s="1017" t="s">
        <v>141</v>
      </c>
      <c r="AL125" s="1015"/>
      <c r="AM125" s="1015"/>
      <c r="AN125" s="1015"/>
      <c r="AO125" s="1016"/>
      <c r="AP125" s="1018" t="s">
        <v>141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141</v>
      </c>
      <c r="DH125" s="983"/>
      <c r="DI125" s="983"/>
      <c r="DJ125" s="983"/>
      <c r="DK125" s="983"/>
      <c r="DL125" s="983" t="s">
        <v>141</v>
      </c>
      <c r="DM125" s="983"/>
      <c r="DN125" s="983"/>
      <c r="DO125" s="983"/>
      <c r="DP125" s="983"/>
      <c r="DQ125" s="983" t="s">
        <v>141</v>
      </c>
      <c r="DR125" s="983"/>
      <c r="DS125" s="983"/>
      <c r="DT125" s="983"/>
      <c r="DU125" s="983"/>
      <c r="DV125" s="984" t="s">
        <v>141</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141</v>
      </c>
      <c r="AB126" s="1015"/>
      <c r="AC126" s="1015"/>
      <c r="AD126" s="1015"/>
      <c r="AE126" s="1016"/>
      <c r="AF126" s="1017" t="s">
        <v>141</v>
      </c>
      <c r="AG126" s="1015"/>
      <c r="AH126" s="1015"/>
      <c r="AI126" s="1015"/>
      <c r="AJ126" s="1016"/>
      <c r="AK126" s="1017" t="s">
        <v>141</v>
      </c>
      <c r="AL126" s="1015"/>
      <c r="AM126" s="1015"/>
      <c r="AN126" s="1015"/>
      <c r="AO126" s="1016"/>
      <c r="AP126" s="1018" t="s">
        <v>141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141</v>
      </c>
      <c r="DH126" s="976"/>
      <c r="DI126" s="976"/>
      <c r="DJ126" s="976"/>
      <c r="DK126" s="976"/>
      <c r="DL126" s="976" t="s">
        <v>141</v>
      </c>
      <c r="DM126" s="976"/>
      <c r="DN126" s="976"/>
      <c r="DO126" s="976"/>
      <c r="DP126" s="976"/>
      <c r="DQ126" s="976" t="s">
        <v>141</v>
      </c>
      <c r="DR126" s="976"/>
      <c r="DS126" s="976"/>
      <c r="DT126" s="976"/>
      <c r="DU126" s="976"/>
      <c r="DV126" s="977" t="s">
        <v>141</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141</v>
      </c>
      <c r="AB127" s="1015"/>
      <c r="AC127" s="1015"/>
      <c r="AD127" s="1015"/>
      <c r="AE127" s="1016"/>
      <c r="AF127" s="1017" t="s">
        <v>141</v>
      </c>
      <c r="AG127" s="1015"/>
      <c r="AH127" s="1015"/>
      <c r="AI127" s="1015"/>
      <c r="AJ127" s="1016"/>
      <c r="AK127" s="1017" t="s">
        <v>141</v>
      </c>
      <c r="AL127" s="1015"/>
      <c r="AM127" s="1015"/>
      <c r="AN127" s="1015"/>
      <c r="AO127" s="1016"/>
      <c r="AP127" s="1018" t="s">
        <v>141</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141</v>
      </c>
      <c r="DH127" s="976"/>
      <c r="DI127" s="976"/>
      <c r="DJ127" s="976"/>
      <c r="DK127" s="976"/>
      <c r="DL127" s="976" t="s">
        <v>141</v>
      </c>
      <c r="DM127" s="976"/>
      <c r="DN127" s="976"/>
      <c r="DO127" s="976"/>
      <c r="DP127" s="976"/>
      <c r="DQ127" s="976" t="s">
        <v>141</v>
      </c>
      <c r="DR127" s="976"/>
      <c r="DS127" s="976"/>
      <c r="DT127" s="976"/>
      <c r="DU127" s="976"/>
      <c r="DV127" s="977" t="s">
        <v>141</v>
      </c>
      <c r="DW127" s="977"/>
      <c r="DX127" s="977"/>
      <c r="DY127" s="977"/>
      <c r="DZ127" s="978"/>
    </row>
    <row r="128" spans="1:130" s="247" customFormat="1" ht="26.25" customHeight="1" thickBot="1" x14ac:dyDescent="0.2">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268180</v>
      </c>
      <c r="AB128" s="1104"/>
      <c r="AC128" s="1104"/>
      <c r="AD128" s="1104"/>
      <c r="AE128" s="1105"/>
      <c r="AF128" s="1106">
        <v>241611</v>
      </c>
      <c r="AG128" s="1104"/>
      <c r="AH128" s="1104"/>
      <c r="AI128" s="1104"/>
      <c r="AJ128" s="1105"/>
      <c r="AK128" s="1106">
        <v>270719</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141</v>
      </c>
      <c r="BG128" s="1111"/>
      <c r="BH128" s="1111"/>
      <c r="BI128" s="1111"/>
      <c r="BJ128" s="1111"/>
      <c r="BK128" s="1111"/>
      <c r="BL128" s="1112"/>
      <c r="BM128" s="1110">
        <v>12.73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141</v>
      </c>
      <c r="DH128" s="1096"/>
      <c r="DI128" s="1096"/>
      <c r="DJ128" s="1096"/>
      <c r="DK128" s="1096"/>
      <c r="DL128" s="1096">
        <v>24</v>
      </c>
      <c r="DM128" s="1096"/>
      <c r="DN128" s="1096"/>
      <c r="DO128" s="1096"/>
      <c r="DP128" s="1096"/>
      <c r="DQ128" s="1096" t="s">
        <v>141</v>
      </c>
      <c r="DR128" s="1096"/>
      <c r="DS128" s="1096"/>
      <c r="DT128" s="1096"/>
      <c r="DU128" s="1096"/>
      <c r="DV128" s="1097" t="s">
        <v>141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15756044</v>
      </c>
      <c r="AB129" s="1015"/>
      <c r="AC129" s="1015"/>
      <c r="AD129" s="1015"/>
      <c r="AE129" s="1016"/>
      <c r="AF129" s="1017">
        <v>15691617</v>
      </c>
      <c r="AG129" s="1015"/>
      <c r="AH129" s="1015"/>
      <c r="AI129" s="1015"/>
      <c r="AJ129" s="1016"/>
      <c r="AK129" s="1017">
        <v>15709707</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141</v>
      </c>
      <c r="BG129" s="1125"/>
      <c r="BH129" s="1125"/>
      <c r="BI129" s="1125"/>
      <c r="BJ129" s="1125"/>
      <c r="BK129" s="1125"/>
      <c r="BL129" s="1126"/>
      <c r="BM129" s="1124">
        <v>17.73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2319223</v>
      </c>
      <c r="AB130" s="1015"/>
      <c r="AC130" s="1015"/>
      <c r="AD130" s="1015"/>
      <c r="AE130" s="1016"/>
      <c r="AF130" s="1017">
        <v>2434019</v>
      </c>
      <c r="AG130" s="1015"/>
      <c r="AH130" s="1015"/>
      <c r="AI130" s="1015"/>
      <c r="AJ130" s="1016"/>
      <c r="AK130" s="1017">
        <v>2534154</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9.4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13436821</v>
      </c>
      <c r="AB131" s="1040"/>
      <c r="AC131" s="1040"/>
      <c r="AD131" s="1040"/>
      <c r="AE131" s="1041"/>
      <c r="AF131" s="1039">
        <v>13257598</v>
      </c>
      <c r="AG131" s="1040"/>
      <c r="AH131" s="1040"/>
      <c r="AI131" s="1040"/>
      <c r="AJ131" s="1041"/>
      <c r="AK131" s="1039">
        <v>13175553</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v>61.8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9.1543748869999995</v>
      </c>
      <c r="AB132" s="1156"/>
      <c r="AC132" s="1156"/>
      <c r="AD132" s="1156"/>
      <c r="AE132" s="1157"/>
      <c r="AF132" s="1158">
        <v>9.4769530070000005</v>
      </c>
      <c r="AG132" s="1156"/>
      <c r="AH132" s="1156"/>
      <c r="AI132" s="1156"/>
      <c r="AJ132" s="1157"/>
      <c r="AK132" s="1158">
        <v>9.7989012019999997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9.4</v>
      </c>
      <c r="AB133" s="1139"/>
      <c r="AC133" s="1139"/>
      <c r="AD133" s="1139"/>
      <c r="AE133" s="1140"/>
      <c r="AF133" s="1138">
        <v>9.4</v>
      </c>
      <c r="AG133" s="1139"/>
      <c r="AH133" s="1139"/>
      <c r="AI133" s="1139"/>
      <c r="AJ133" s="1140"/>
      <c r="AK133" s="1138">
        <v>9.4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DDnvoC3Ht/ccxMxIfMOPUWyrdjNKqfZpmGL7vK8s0OlbS/9fawl+JosiKxptKFQJfNp+I8XOeGujB4hUdTAzg==" saltValue="+P6xTmdCDAXreNfyCfMP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t40WHvsjq4rmNu3TcNeUJp5mOkXmxCHF9SAEi4xqJFVr5qbFn+VQWzFqBYzYczTeCR4UNXeBVv+vq7KjuudA==" saltValue="6spCOH9cWKGN0hbqYPBNt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46"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6ruiNguaMvaEQFnDRlf3snLdzPAhgL9Y+zvqRHeLIzpj47UP1dFKW6KjOyqTxG2E4wmKZNvQqrya/QiDq6Vw==" saltValue="pPNBc6Rxoq3XewQyQDKmW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3515345</v>
      </c>
      <c r="AP9" s="313">
        <v>58629</v>
      </c>
      <c r="AQ9" s="314">
        <v>66535</v>
      </c>
      <c r="AR9" s="315">
        <v>-11.9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725801</v>
      </c>
      <c r="AP10" s="316">
        <v>12105</v>
      </c>
      <c r="AQ10" s="317">
        <v>6067</v>
      </c>
      <c r="AR10" s="318">
        <v>99.5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619752</v>
      </c>
      <c r="AP11" s="316">
        <v>10336</v>
      </c>
      <c r="AQ11" s="317">
        <v>10213</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v>146713</v>
      </c>
      <c r="AP12" s="316">
        <v>2447</v>
      </c>
      <c r="AQ12" s="317">
        <v>718</v>
      </c>
      <c r="AR12" s="318">
        <v>240.8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96069</v>
      </c>
      <c r="AP14" s="316">
        <v>1602</v>
      </c>
      <c r="AQ14" s="317">
        <v>2921</v>
      </c>
      <c r="AR14" s="318">
        <v>-45.2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84150</v>
      </c>
      <c r="AP15" s="316">
        <v>1403</v>
      </c>
      <c r="AQ15" s="317">
        <v>1684</v>
      </c>
      <c r="AR15" s="318">
        <v>-16.7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-477776</v>
      </c>
      <c r="AP16" s="316">
        <v>-7968</v>
      </c>
      <c r="AQ16" s="317">
        <v>-5708</v>
      </c>
      <c r="AR16" s="318">
        <v>39.6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4710054</v>
      </c>
      <c r="AP17" s="316">
        <v>78555</v>
      </c>
      <c r="AQ17" s="317">
        <v>82431</v>
      </c>
      <c r="AR17" s="318">
        <v>-4.7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6.95</v>
      </c>
      <c r="AP21" s="329">
        <v>7.69</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3347239</v>
      </c>
      <c r="AP32" s="343">
        <v>55825</v>
      </c>
      <c r="AQ32" s="344">
        <v>42216</v>
      </c>
      <c r="AR32" s="345">
        <v>32.200000000000003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512</v>
      </c>
      <c r="AP33" s="343" t="s">
        <v>512</v>
      </c>
      <c r="AQ33" s="344">
        <v>25</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512</v>
      </c>
      <c r="AP34" s="343" t="s">
        <v>512</v>
      </c>
      <c r="AQ34" s="344">
        <v>199</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454951</v>
      </c>
      <c r="AP35" s="343">
        <v>7588</v>
      </c>
      <c r="AQ35" s="344">
        <v>10933</v>
      </c>
      <c r="AR35" s="345">
        <v>-30.6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283394</v>
      </c>
      <c r="AP36" s="343">
        <v>4726</v>
      </c>
      <c r="AQ36" s="344">
        <v>2408</v>
      </c>
      <c r="AR36" s="345">
        <v>96.3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10081</v>
      </c>
      <c r="AP37" s="343">
        <v>168</v>
      </c>
      <c r="AQ37" s="344">
        <v>2761</v>
      </c>
      <c r="AR37" s="345">
        <v>-93.9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v>267</v>
      </c>
      <c r="AP38" s="346">
        <v>4</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-270719</v>
      </c>
      <c r="AP39" s="343">
        <v>-4515</v>
      </c>
      <c r="AQ39" s="344">
        <v>-3141</v>
      </c>
      <c r="AR39" s="345">
        <v>43.7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-2534154</v>
      </c>
      <c r="AP40" s="343">
        <v>-42265</v>
      </c>
      <c r="AQ40" s="344">
        <v>-38707</v>
      </c>
      <c r="AR40" s="345">
        <v>9.1999999999999993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1291059</v>
      </c>
      <c r="AP41" s="343">
        <v>21532</v>
      </c>
      <c r="AQ41" s="344">
        <v>16694</v>
      </c>
      <c r="AR41" s="345">
        <v>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4364714</v>
      </c>
      <c r="AN51" s="365">
        <v>70251</v>
      </c>
      <c r="AO51" s="366">
        <v>-30.7</v>
      </c>
      <c r="AP51" s="367">
        <v>77507</v>
      </c>
      <c r="AQ51" s="368">
        <v>17.5</v>
      </c>
      <c r="AR51" s="369">
        <v>-48.2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2219707</v>
      </c>
      <c r="AN52" s="373">
        <v>35727</v>
      </c>
      <c r="AO52" s="374">
        <v>-44</v>
      </c>
      <c r="AP52" s="375">
        <v>42788</v>
      </c>
      <c r="AQ52" s="376">
        <v>17.3</v>
      </c>
      <c r="AR52" s="377">
        <v>-61.3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7153201</v>
      </c>
      <c r="AN53" s="365">
        <v>116180</v>
      </c>
      <c r="AO53" s="366">
        <v>65.400000000000006</v>
      </c>
      <c r="AP53" s="367">
        <v>86564</v>
      </c>
      <c r="AQ53" s="368">
        <v>11.7</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4749417</v>
      </c>
      <c r="AN54" s="373">
        <v>77138</v>
      </c>
      <c r="AO54" s="374">
        <v>115.9</v>
      </c>
      <c r="AP54" s="375">
        <v>44869</v>
      </c>
      <c r="AQ54" s="376">
        <v>4.9000000000000004</v>
      </c>
      <c r="AR54" s="377">
        <v>111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3025596</v>
      </c>
      <c r="AN55" s="365">
        <v>49543</v>
      </c>
      <c r="AO55" s="366">
        <v>-57.4</v>
      </c>
      <c r="AP55" s="367">
        <v>62698</v>
      </c>
      <c r="AQ55" s="368">
        <v>-27.6</v>
      </c>
      <c r="AR55" s="369">
        <v>-29.8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1879942</v>
      </c>
      <c r="AN56" s="373">
        <v>30783</v>
      </c>
      <c r="AO56" s="374">
        <v>-60.1</v>
      </c>
      <c r="AP56" s="375">
        <v>31973</v>
      </c>
      <c r="AQ56" s="376">
        <v>-28.7</v>
      </c>
      <c r="AR56" s="377">
        <v>-31.4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3564608</v>
      </c>
      <c r="AN57" s="365">
        <v>58952</v>
      </c>
      <c r="AO57" s="366">
        <v>19</v>
      </c>
      <c r="AP57" s="367">
        <v>79245</v>
      </c>
      <c r="AQ57" s="368">
        <v>26.4</v>
      </c>
      <c r="AR57" s="369">
        <v>-7.4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2081719</v>
      </c>
      <c r="AN58" s="373">
        <v>34428</v>
      </c>
      <c r="AO58" s="374">
        <v>11.8</v>
      </c>
      <c r="AP58" s="375">
        <v>40378</v>
      </c>
      <c r="AQ58" s="376">
        <v>26.3</v>
      </c>
      <c r="AR58" s="377">
        <v>-14.5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2665860</v>
      </c>
      <c r="AN59" s="365">
        <v>44461</v>
      </c>
      <c r="AO59" s="366">
        <v>-24.6</v>
      </c>
      <c r="AP59" s="367">
        <v>71604</v>
      </c>
      <c r="AQ59" s="368">
        <v>-9.6</v>
      </c>
      <c r="AR59" s="369">
        <v>-15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1230443</v>
      </c>
      <c r="AN60" s="373">
        <v>20521</v>
      </c>
      <c r="AO60" s="374">
        <v>-40.4</v>
      </c>
      <c r="AP60" s="375">
        <v>45121</v>
      </c>
      <c r="AQ60" s="376">
        <v>11.7</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4154796</v>
      </c>
      <c r="AN61" s="380">
        <v>67877</v>
      </c>
      <c r="AO61" s="381">
        <v>-5.7</v>
      </c>
      <c r="AP61" s="382">
        <v>75524</v>
      </c>
      <c r="AQ61" s="383">
        <v>3.7</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2432246</v>
      </c>
      <c r="AN62" s="373">
        <v>39719</v>
      </c>
      <c r="AO62" s="374">
        <v>-3.4</v>
      </c>
      <c r="AP62" s="375">
        <v>41026</v>
      </c>
      <c r="AQ62" s="376">
        <v>6.3</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RDZOdXuIN6lv+Q25MoAukYZ7CIbrR62WbF0N5ocffPv11EZDUY4n37ZHMsiz7hmQt7tqJ/WYgnbK5pphjgS+w==" saltValue="tDMTxr16Qjs5jOqEn0yM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y1NBwmkT/ul5yyngm0N/hXhdVOBGDbIVEygCZJuKlVKREu7LUYtQFt1gNh7UKYuthU5CqgPoKVPD+4J7fmgy8g==" saltValue="86paU0t3wW2VNliv3iwr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e67o2EaQw9wjWb3102nG8OV+988Y1xhmrLxgNyXC7+6vPbDxwA7lEmrtqNyYfEGy+u8hMvBA3wwbvStHUdQMPQ==" saltValue="YQEV9w1IYW9txw8i7KQi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45" sqref="A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18.8</v>
      </c>
      <c r="G47" s="12">
        <v>18.68</v>
      </c>
      <c r="H47" s="12">
        <v>18.739999999999998</v>
      </c>
      <c r="I47" s="12">
        <v>16.29</v>
      </c>
      <c r="J47" s="13">
        <v>15.65</v>
      </c>
    </row>
    <row r="48" spans="2:10" ht="57.75" customHeight="1" x14ac:dyDescent="0.15">
      <c r="B48" s="14"/>
      <c r="C48" s="1200" t="s">
        <v>4</v>
      </c>
      <c r="D48" s="1200"/>
      <c r="E48" s="1201"/>
      <c r="F48" s="15">
        <v>3.79</v>
      </c>
      <c r="G48" s="16">
        <v>4.8499999999999996</v>
      </c>
      <c r="H48" s="16">
        <v>5.78</v>
      </c>
      <c r="I48" s="16">
        <v>6.39</v>
      </c>
      <c r="J48" s="17">
        <v>4.72</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kuKDQ/DMIseRjNOPsdDhX3wN6d8hfT3IQ/I5+rvynLS1qp9blV1R9mH8vOv4SdNWeYlCxZWAoUobU7xuWMElkg==" saltValue="NN+meyzLBR3JFJd9rlnp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