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財政2\財政状況資料集\R2\04HP公表（県確認後）\２回目（最終）\"/>
    </mc:Choice>
  </mc:AlternateContent>
  <bookViews>
    <workbookView xWindow="0" yWindow="0" windowWidth="20490" windowHeight="7770" tabRatio="8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W40" i="10" s="1"/>
  <c r="BW41" i="10" s="1"/>
  <c r="BW42" i="10" s="1"/>
  <c r="BW43" i="10" s="1"/>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<sst xmlns="http://schemas.openxmlformats.org/spreadsheetml/2006/main" count="1104" uniqueCount="625">
  <si>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</si>
  <si>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</si>
  <si>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</si>
  <si>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</si>
  <si>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</si>
  <si>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</si>
  <si>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</si>
  <si>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</si>
  <si>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</si>
  <si>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</si>
  <si>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</si>
  <si>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</si>
  <si>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</si>
  <si>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</si>
  <si>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</si>
  <si>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</si>
  <si>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</si>
  <si>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</si>
  <si>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</si>
  <si>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</si>
  <si>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</si>
  <si>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</si>
  <si>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</si>
  <si>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</si>
  <si>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</si>
  <si>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</si>
  <si>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</si>
  <si>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</si>
  <si>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</si>
  <si>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</si>
  <si>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</si>
  <si>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</si>
  <si>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</si>
  <si>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</si>
  <si>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</si>
  <si>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</si>
  <si>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</si>
  <si>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</si>
  <si>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</si>
  <si>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</si>
  <si>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</si>
  <si>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</si>
  <si>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</si>
  <si>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</si>
  <si>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</si>
  <si>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</si>
  <si>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</si>
  <si>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</si>
  <si>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</si>
  <si>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</si>
  <si>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</si>
  <si>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</si>
  <si>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</si>
  <si>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</si>
  <si>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</si>
  <si>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</si>
  <si>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</si>
  <si>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</si>
  <si>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</si>
  <si>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</si>
  <si>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</si>
  <si>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</si>
  <si>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</si>
  <si>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</si>
  <si>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</si>
  <si>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</si>
  <si>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</si>
  <si>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</si>
  <si>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</si>
  <si>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</si>
  <si>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</si>
  <si>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</si>
  <si>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</si>
  <si>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</si>
  <si>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</si>
  <si>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</si>
  <si>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</si>
  <si>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</si>
  <si>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</si>
  <si>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</si>
  <si>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</si>
  <si>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</si>
  <si>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</si>
  <si>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</si>
  <si>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</si>
  <si>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</si>
  <si>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</si>
  <si>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</si>
  <si>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</si>
  <si>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</si>
  <si>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</si>
  <si>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</si>
  <si>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</si>
  <si>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</si>
  <si>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</si>
  <si>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</si>
  <si>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</si>
  <si>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観音寺市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</si>
  <si>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</si>
  <si>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</si>
  <si>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</si>
  <si>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</si>
  <si>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</si>
  <si>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</si>
  <si>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</si>
  <si>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</si>
  <si>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</si>
  <si>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</si>
  <si>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</si>
  <si>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</si>
  <si>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</si>
  <si>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</si>
  <si>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</si>
  <si>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</si>
  <si>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</si>
  <si>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</si>
  <si>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</si>
  <si>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</si>
  <si>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</si>
  <si>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</si>
  <si>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</si>
  <si>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</si>
  <si>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</si>
  <si>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</si>
  <si>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</si>
  <si>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</si>
  <si>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</si>
  <si>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</si>
  <si>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</si>
  <si>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</si>
  <si>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</si>
  <si>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</si>
  <si>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</si>
  <si>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</si>
  <si>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</si>
  <si>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</si>
  <si>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</si>
  <si>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</si>
  <si>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</si>
  <si>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</si>
  <si>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</si>
  <si>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</si>
  <si>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</si>
  <si>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</si>
  <si>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</si>
  <si>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</si>
  <si>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</si>
  <si>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</si>
  <si>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</si>
  <si>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</si>
  <si>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</si>
  <si>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</si>
  <si>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</si>
  <si>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</si>
  <si>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</si>
  <si>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</si>
  <si>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</si>
  <si>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</si>
  <si>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</si>
  <si>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</si>
  <si>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</si>
  <si>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</si>
  <si>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</si>
  <si>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</si>
  <si>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</si>
  <si>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</si>
  <si>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</si>
  <si>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</si>
  <si>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</si>
  <si>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</si>
  <si>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</si>
  <si>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</si>
  <si>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</si>
  <si>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</si>
  <si>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</si>
  <si>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</si>
  <si>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</si>
  <si>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</si>
  <si>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</si>
  <si>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</si>
  <si>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</si>
  <si>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</si>
  <si>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</si>
  <si>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</si>
  <si>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</si>
  <si>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</si>
  <si>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</si>
  <si>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</si>
  <si>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</si>
  <si>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</si>
  <si>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</si>
  <si>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</si>
  <si>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</si>
  <si>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</si>
  <si>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</si>
  <si>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</si>
  <si>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</si>
  <si>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</si>
  <si>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</si>
  <si>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</si>
  <si>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</si>
  <si>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</si>
  <si>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</si>
  <si>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</si>
  <si>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</si>
  <si>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</si>
  <si>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</si>
  <si>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</si>
  <si>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</si>
  <si>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</si>
  <si>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</si>
  <si>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</si>
  <si>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香川県観音寺市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</si>
  <si>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</si>
  <si>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</si>
  <si>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</si>
  <si>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</si>
  <si>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</si>
  <si>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</si>
  <si>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</si>
  <si>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</si>
  <si>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</si>
  <si>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</si>
  <si>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</si>
  <si>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</si>
  <si>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</si>
  <si>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</si>
  <si>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</si>
  <si>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</si>
  <si>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</si>
  <si>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</si>
  <si>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</si>
  <si>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</si>
  <si>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</si>
  <si>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</si>
  <si>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</si>
  <si>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</si>
  <si>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</si>
  <si>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</si>
  <si>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</si>
  <si>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</si>
  <si>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</si>
  <si>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</si>
  <si>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</si>
  <si>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</si>
  <si>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</si>
  <si>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</si>
  <si>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</si>
  <si>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</si>
  <si>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</si>
  <si>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</si>
  <si>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</si>
  <si>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</si>
  <si>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</si>
  <si>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</si>
  <si>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</si>
  <si>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</si>
  <si>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</si>
  <si>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</si>
  <si>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</si>
  <si>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</si>
  <si>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</si>
  <si>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</si>
  <si>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</si>
  <si>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</si>
  <si>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</si>
  <si>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</si>
  <si>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</si>
  <si>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</si>
  <si>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</si>
  <si>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</si>
  <si>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</si>
  <si>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</si>
  <si>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</si>
  <si>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</si>
  <si>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</si>
  <si>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</si>
  <si>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</si>
  <si>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</si>
  <si>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</si>
  <si>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</si>
  <si>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</si>
  <si>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</si>
  <si>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</si>
  <si>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</si>
  <si>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</si>
  <si>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</si>
  <si>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</si>
  <si>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</si>
  <si>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</si>
  <si>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</si>
  <si>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</si>
  <si>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</si>
  <si>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</si>
  <si>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</si>
  <si>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</si>
  <si>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</si>
  <si>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</si>
  <si>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</si>
  <si>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</si>
  <si>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</si>
  <si>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</si>
  <si>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</si>
  <si>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</si>
  <si>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</si>
  <si>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</si>
  <si>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</si>
  <si>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</si>
  <si>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</si>
  <si>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</si>
  <si>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</si>
  <si>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</si>
  <si>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</si>
  <si>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</si>
  <si>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</si>
  <si>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</si>
  <si>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</si>
  <si>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</si>
  <si>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</si>
  <si>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</si>
  <si>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</si>
  <si>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</si>
  <si>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</si>
  <si>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</si>
  <si>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</si>
  <si>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</si>
  <si>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</si>
  <si>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</si>
  <si>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</si>
  <si>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</si>
  <si>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</si>
  <si>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</si>
  <si>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</si>
  <si>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</si>
  <si>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</si>
  <si>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</si>
  <si>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</si>
  <si>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</si>
  <si>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</si>
  <si>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</si>
  <si>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</si>
  <si>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</si>
  <si>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</si>
  <si>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</si>
  <si>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</si>
  <si>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</si>
  <si>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</si>
  <si>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</si>
  <si>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</si>
  <si>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</si>
  <si>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</si>
  <si>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</si>
  <si>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</si>
  <si>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</si>
  <si>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</si>
  <si>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</si>
  <si>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</si>
  <si>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</si>
  <si>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</si>
  <si>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</si>
  <si>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</si>
  <si>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</si>
  <si>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</si>
  <si>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</si>
  <si>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</si>
  <si>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</si>
  <si>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香川県観音寺市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</si>
  <si>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</si>
  <si>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</si>
  <si>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</si>
  <si>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</si>
  <si>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</si>
  <si>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</si>
  <si>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</si>
  <si>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</si>
  <si>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</si>
  <si>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</si>
  <si>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</si>
  <si>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</si>
  <si>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</si>
  <si>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</si>
  <si>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</si>
  <si>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</si>
  <si>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</si>
  <si>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</si>
  <si>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</si>
  <si>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</si>
  <si>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</si>
  <si>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粟井坂瀬山林特別会計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</si>
  <si>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</si>
  <si>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</si>
  <si>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</si>
  <si>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</si>
  <si>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</si>
  <si>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</si>
  <si>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</si>
  <si>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</si>
  <si>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</si>
  <si>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</si>
  <si>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</si>
  <si>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</si>
  <si>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</si>
  <si>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</si>
  <si>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国民健康保険伊吹診療所特別会計</t>
    <phoneticPr fontId="5"/>
  </si>
  <si>
    <t>後期高齢者医療事業特別会計</t>
    <phoneticPr fontId="5"/>
  </si>
  <si>
    <t>介護保険事業特別会計</t>
    <phoneticPr fontId="5"/>
  </si>
  <si>
    <t>介護予防サービス事業特別会計</t>
    <phoneticPr fontId="5"/>
  </si>
  <si>
    <t>下水道事業会計</t>
    <phoneticPr fontId="5"/>
  </si>
  <si>
    <t>法適用企業</t>
    <phoneticPr fontId="5"/>
  </si>
  <si>
    <t>航路事業特別会計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</si>
  <si>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</si>
  <si>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</si>
  <si>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</si>
  <si>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</si>
  <si>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</si>
  <si>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</si>
  <si>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</si>
  <si>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</si>
  <si>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</si>
  <si>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</si>
  <si>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</si>
  <si>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</si>
  <si>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</si>
  <si>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</si>
  <si>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</si>
  <si>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</si>
  <si>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</si>
  <si>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</si>
  <si>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</si>
  <si>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</si>
  <si>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</si>
  <si>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</si>
  <si>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</si>
  <si>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</si>
  <si>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</si>
  <si>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</si>
  <si>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</si>
  <si>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</si>
  <si>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</si>
  <si>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</si>
  <si>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</si>
  <si>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</si>
  <si>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</si>
  <si>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</si>
  <si>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</si>
  <si>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</si>
  <si>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</si>
  <si>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</si>
  <si>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</si>
  <si>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</si>
  <si>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</si>
  <si>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</si>
  <si>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</si>
  <si>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</si>
  <si>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</si>
  <si>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</si>
  <si>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</si>
  <si>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</si>
  <si>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</si>
  <si>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</si>
  <si>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</si>
  <si>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</si>
  <si>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</si>
  <si>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</si>
  <si>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</si>
  <si>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</si>
  <si>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</si>
  <si>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</si>
  <si>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</si>
  <si>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</si>
  <si>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</si>
  <si>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航路事業特別会計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</si>
  <si>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</si>
  <si>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</si>
  <si>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</si>
  <si>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介護予防サービス事業特別会計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</si>
  <si>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</si>
  <si>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</si>
  <si>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</si>
  <si>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</si>
  <si>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</si>
  <si>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</si>
  <si>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</si>
  <si>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</si>
  <si>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</si>
  <si>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</si>
  <si>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</si>
  <si>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</si>
  <si>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</si>
  <si>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</si>
  <si>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</si>
  <si>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</si>
  <si>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</si>
  <si>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</si>
  <si>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</si>
  <si>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</si>
  <si>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</si>
  <si>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</si>
  <si>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</si>
  <si>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</si>
  <si>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</si>
  <si>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</si>
  <si>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</si>
  <si>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</si>
  <si>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</si>
  <si>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</si>
  <si>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</si>
  <si>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</si>
  <si>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</si>
  <si>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</si>
  <si>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</si>
  <si>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</si>
  <si>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</si>
  <si>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</si>
  <si>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</si>
  <si>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</si>
  <si>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</si>
  <si>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</si>
  <si>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</si>
  <si>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</si>
  <si>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</si>
  <si>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</si>
  <si>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</si>
  <si>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</si>
  <si>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</si>
  <si>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</si>
  <si>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</si>
  <si>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</si>
  <si>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</si>
  <si>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</si>
  <si>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</si>
  <si>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</si>
  <si>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</si>
  <si>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</si>
  <si>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</si>
  <si>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</si>
  <si>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</si>
  <si>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</si>
  <si>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</si>
  <si>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</si>
  <si>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</si>
  <si>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</si>
  <si>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</si>
  <si>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</si>
  <si>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</si>
  <si>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</si>
  <si>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</si>
  <si>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</si>
  <si>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</si>
  <si>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</si>
  <si>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</si>
  <si>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</si>
  <si>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</si>
  <si>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</si>
  <si>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</si>
  <si>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</si>
  <si>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</si>
  <si>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</si>
  <si>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</si>
  <si>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</si>
  <si>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 1.59</t>
  </si>
  <si>
    <t>▲ 5.10</t>
  </si>
  <si>
    <t>▲ 6.10</t>
  </si>
  <si>
    <t>▲ 1.86</t>
  </si>
  <si>
    <t>一般会計</t>
  </si>
  <si>
    <t>介護保険事業特別会計</t>
  </si>
  <si>
    <t>下水道事業会計</t>
  </si>
  <si>
    <t>粟井坂瀬山林特別会計</t>
  </si>
  <si>
    <t>施設貸付事業特別会計</t>
  </si>
  <si>
    <t>航路事業特別会計</t>
  </si>
  <si>
    <t>国民健康保険事業特別会計</t>
  </si>
  <si>
    <t>国民健康保険伊吹診療所特別会計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</si>
  <si>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</si>
  <si>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</si>
  <si>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</si>
  <si>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</si>
  <si>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</si>
  <si>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</si>
  <si>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</si>
  <si>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</si>
  <si>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</si>
  <si>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観音寺市土地開発公社</t>
    <rPh sb="0" eb="4">
      <t>カンオンジシ</t>
    </rPh>
    <rPh sb="4" eb="6">
      <t>トチ</t>
    </rPh>
    <rPh sb="6" eb="8">
      <t>カイハツ</t>
    </rPh>
    <rPh sb="8" eb="10">
      <t>コウシャ</t>
    </rPh>
    <phoneticPr fontId="2"/>
  </si>
  <si>
    <t>〇</t>
    <phoneticPr fontId="2"/>
  </si>
  <si>
    <t>観音寺観光開発株式会社</t>
    <rPh sb="0" eb="3">
      <t>カンオンジ</t>
    </rPh>
    <rPh sb="3" eb="5">
      <t>カンコウ</t>
    </rPh>
    <rPh sb="5" eb="7">
      <t>カイハツ</t>
    </rPh>
    <rPh sb="7" eb="11">
      <t>カブシキガイシャ</t>
    </rPh>
    <phoneticPr fontId="2"/>
  </si>
  <si>
    <t>三観広域行政組合（一般会計）</t>
    <rPh sb="0" eb="1">
      <t>サン</t>
    </rPh>
    <rPh sb="1" eb="2">
      <t>カン</t>
    </rPh>
    <rPh sb="2" eb="4">
      <t>コウイキ</t>
    </rPh>
    <rPh sb="4" eb="6">
      <t>ギョウセイ</t>
    </rPh>
    <rPh sb="6" eb="8">
      <t>クミアイ</t>
    </rPh>
    <rPh sb="9" eb="11">
      <t>イッパン</t>
    </rPh>
    <rPh sb="11" eb="13">
      <t>カイケイ</t>
    </rPh>
    <phoneticPr fontId="2"/>
  </si>
  <si>
    <t>三豊総合病院企業団（病院事業会計）</t>
    <rPh sb="0" eb="2">
      <t>ミトヨ</t>
    </rPh>
    <rPh sb="2" eb="4">
      <t>ソウゴウ</t>
    </rPh>
    <rPh sb="4" eb="6">
      <t>ビョウイン</t>
    </rPh>
    <rPh sb="6" eb="8">
      <t>キギョウ</t>
    </rPh>
    <rPh sb="8" eb="9">
      <t>ダン</t>
    </rPh>
    <rPh sb="10" eb="12">
      <t>ビョウイン</t>
    </rPh>
    <rPh sb="12" eb="14">
      <t>ジギョウ</t>
    </rPh>
    <rPh sb="14" eb="16">
      <t>カイケイ</t>
    </rPh>
    <phoneticPr fontId="2"/>
  </si>
  <si>
    <t>三豊総合病院企業団（保健福祉総合施設事業）</t>
    <rPh sb="0" eb="2">
      <t>ミトヨ</t>
    </rPh>
    <rPh sb="2" eb="4">
      <t>ソウゴウ</t>
    </rPh>
    <rPh sb="4" eb="6">
      <t>ビョウイン</t>
    </rPh>
    <rPh sb="6" eb="8">
      <t>キギョウ</t>
    </rPh>
    <rPh sb="8" eb="9">
      <t>ダン</t>
    </rPh>
    <rPh sb="10" eb="12">
      <t>ホケン</t>
    </rPh>
    <rPh sb="12" eb="14">
      <t>フクシ</t>
    </rPh>
    <rPh sb="14" eb="16">
      <t>ソウゴウ</t>
    </rPh>
    <rPh sb="16" eb="18">
      <t>シセツ</t>
    </rPh>
    <rPh sb="18" eb="20">
      <t>ジギョウ</t>
    </rPh>
    <phoneticPr fontId="2"/>
  </si>
  <si>
    <t>三豊総合病院企業団（介護老人保健施設事業会計）</t>
    <rPh sb="0" eb="2">
      <t>ミトヨ</t>
    </rPh>
    <rPh sb="2" eb="4">
      <t>ソウゴウ</t>
    </rPh>
    <rPh sb="4" eb="6">
      <t>ビョウイン</t>
    </rPh>
    <rPh sb="6" eb="8">
      <t>キギョウ</t>
    </rPh>
    <rPh sb="8" eb="9">
      <t>ダン</t>
    </rPh>
    <rPh sb="10" eb="12">
      <t>カイゴ</t>
    </rPh>
    <rPh sb="12" eb="14">
      <t>ロウジン</t>
    </rPh>
    <rPh sb="14" eb="16">
      <t>ホケン</t>
    </rPh>
    <rPh sb="16" eb="18">
      <t>シセツ</t>
    </rPh>
    <rPh sb="18" eb="20">
      <t>ジギョウ</t>
    </rPh>
    <rPh sb="20" eb="22">
      <t>カイケイ</t>
    </rPh>
    <phoneticPr fontId="2"/>
  </si>
  <si>
    <t>香川県三豊市観音寺市学校組合</t>
    <rPh sb="0" eb="2">
      <t>カガワ</t>
    </rPh>
    <rPh sb="2" eb="3">
      <t>ケン</t>
    </rPh>
    <rPh sb="3" eb="6">
      <t>ミトヨシ</t>
    </rPh>
    <rPh sb="6" eb="10">
      <t>カンオンジシ</t>
    </rPh>
    <rPh sb="10" eb="12">
      <t>ガッコウ</t>
    </rPh>
    <rPh sb="12" eb="14">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</si>
  <si>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</si>
  <si>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</si>
  <si>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</si>
  <si>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</si>
  <si>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</si>
  <si>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</si>
  <si>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</si>
  <si>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</si>
  <si>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</si>
  <si>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</si>
  <si>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</si>
  <si>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出資比率100％</t>
    <rPh sb="0" eb="2">
      <t>シュッシ</t>
    </rPh>
    <rPh sb="2" eb="4">
      <t>ヒリツ</t>
    </rPh>
    <phoneticPr fontId="2"/>
  </si>
  <si>
    <t>出資比率12.5%</t>
    <rPh sb="0" eb="2">
      <t>シュッシ</t>
    </rPh>
    <rPh sb="2" eb="4">
      <t>ヒリツ</t>
    </rPh>
    <phoneticPr fontId="2"/>
  </si>
  <si>
    <t>-</t>
    <phoneticPr fontId="2"/>
  </si>
  <si>
    <t>がんばれ観音寺応援基金</t>
    <rPh sb="4" eb="7">
      <t>カンオンジ</t>
    </rPh>
    <rPh sb="7" eb="9">
      <t>オウエン</t>
    </rPh>
    <rPh sb="9" eb="11">
      <t>キキン</t>
    </rPh>
    <phoneticPr fontId="5"/>
  </si>
  <si>
    <t>合併振興基金</t>
    <rPh sb="0" eb="2">
      <t>ガッペイ</t>
    </rPh>
    <rPh sb="2" eb="4">
      <t>シンコウ</t>
    </rPh>
    <rPh sb="4" eb="6">
      <t>キキン</t>
    </rPh>
    <phoneticPr fontId="5"/>
  </si>
  <si>
    <t>施設管理等基金</t>
    <rPh sb="0" eb="2">
      <t>シセツ</t>
    </rPh>
    <rPh sb="2" eb="4">
      <t>カンリ</t>
    </rPh>
    <rPh sb="4" eb="5">
      <t>ナド</t>
    </rPh>
    <rPh sb="5" eb="7">
      <t>キキン</t>
    </rPh>
    <phoneticPr fontId="5"/>
  </si>
  <si>
    <t>学校施設整備基金</t>
    <rPh sb="0" eb="2">
      <t>ガッコウ</t>
    </rPh>
    <rPh sb="2" eb="4">
      <t>シセツ</t>
    </rPh>
    <rPh sb="4" eb="6">
      <t>セイビ</t>
    </rPh>
    <rPh sb="6" eb="8">
      <t>キキン</t>
    </rPh>
    <phoneticPr fontId="5"/>
  </si>
  <si>
    <t>施設等整備基金</t>
    <rPh sb="0" eb="2">
      <t>シセツ</t>
    </rPh>
    <rPh sb="2" eb="3">
      <t>ナド</t>
    </rPh>
    <rPh sb="3" eb="5">
      <t>セイビ</t>
    </rPh>
    <rPh sb="5" eb="7">
      <t>キキン</t>
    </rPh>
    <phoneticPr fontId="5"/>
  </si>
  <si>
    <t>三観広域行政組合（電算センター）</t>
    <rPh sb="0" eb="1">
      <t>サン</t>
    </rPh>
    <rPh sb="1" eb="2">
      <t>カン</t>
    </rPh>
    <rPh sb="2" eb="4">
      <t>コウイキ</t>
    </rPh>
    <rPh sb="4" eb="6">
      <t>ギョウセイ</t>
    </rPh>
    <rPh sb="6" eb="8">
      <t>クミアイ</t>
    </rPh>
    <rPh sb="9" eb="11">
      <t>デンサン</t>
    </rPh>
    <phoneticPr fontId="2"/>
  </si>
  <si>
    <t>-</t>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</si>
  <si>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</si>
  <si>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</si>
  <si>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</si>
  <si>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</si>
  <si>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依然として類似団体平均値より高い水準にあるものの、改善傾向にある。一方で有形固定資産減価償却率は、類似団体平均値より低い水準を維持しつつも、年々上昇している。これは、庁舎・市民会館の建替えに伴う借入の元金償還が進んで地方債現在高が減少する一方、過去に整備された事業用資産やインフラ資産の減価償却が進んでいることを示している。
　今後、標準財政規模の大幅な伸びは期待できないため、市債の新規発行を可能な限り抑制して地方債現在高を減らす必要がある。また、老朽化した施設の減少に向けて、施設の統廃合を推進しつつ、可能な限り建替えや改修のコストを抑えることで、それぞれの数値の改善に努めたい。</t>
    <rPh sb="1" eb="3">
      <t>ショウライ</t>
    </rPh>
    <rPh sb="3" eb="5">
      <t>フタン</t>
    </rPh>
    <rPh sb="5" eb="7">
      <t>ヒリツ</t>
    </rPh>
    <rPh sb="9" eb="11">
      <t>イゼン</t>
    </rPh>
    <rPh sb="14" eb="21">
      <t>ルイジダンタイヘイキンチ</t>
    </rPh>
    <rPh sb="23" eb="24">
      <t>タカ</t>
    </rPh>
    <rPh sb="25" eb="27">
      <t>スイジュン</t>
    </rPh>
    <rPh sb="34" eb="36">
      <t>カイゼン</t>
    </rPh>
    <rPh sb="36" eb="38">
      <t>ケイコウ</t>
    </rPh>
    <rPh sb="42" eb="44">
      <t>イッポウ</t>
    </rPh>
    <rPh sb="45" eb="47">
      <t>ユウケイ</t>
    </rPh>
    <rPh sb="47" eb="49">
      <t>コテイ</t>
    </rPh>
    <rPh sb="49" eb="51">
      <t>シサン</t>
    </rPh>
    <rPh sb="51" eb="53">
      <t>ゲンカ</t>
    </rPh>
    <rPh sb="53" eb="55">
      <t>ショウキャク</t>
    </rPh>
    <rPh sb="55" eb="56">
      <t>リツ</t>
    </rPh>
    <rPh sb="58" eb="60">
      <t>ルイジ</t>
    </rPh>
    <rPh sb="60" eb="62">
      <t>ダンタイ</t>
    </rPh>
    <rPh sb="62" eb="64">
      <t>ヘイキン</t>
    </rPh>
    <rPh sb="64" eb="65">
      <t>チ</t>
    </rPh>
    <rPh sb="67" eb="68">
      <t>ヒク</t>
    </rPh>
    <rPh sb="69" eb="71">
      <t>スイジュン</t>
    </rPh>
    <rPh sb="72" eb="74">
      <t>イジ</t>
    </rPh>
    <rPh sb="79" eb="81">
      <t>ネンネン</t>
    </rPh>
    <rPh sb="81" eb="83">
      <t>ジョウショウ</t>
    </rPh>
    <rPh sb="120" eb="122">
      <t>ゲンザイ</t>
    </rPh>
    <rPh sb="128" eb="130">
      <t>イッポウ</t>
    </rPh>
    <rPh sb="131" eb="133">
      <t>カコ</t>
    </rPh>
    <rPh sb="134" eb="136">
      <t>セイビ</t>
    </rPh>
    <rPh sb="139" eb="142">
      <t>ジギョウヨウ</t>
    </rPh>
    <rPh sb="142" eb="144">
      <t>シサン</t>
    </rPh>
    <rPh sb="149" eb="151">
      <t>シサン</t>
    </rPh>
    <rPh sb="152" eb="154">
      <t>ゲンカ</t>
    </rPh>
    <rPh sb="154" eb="156">
      <t>ショウキャク</t>
    </rPh>
    <rPh sb="157" eb="158">
      <t>スス</t>
    </rPh>
    <rPh sb="165" eb="166">
      <t>シメ</t>
    </rPh>
    <rPh sb="173" eb="175">
      <t>コンゴ</t>
    </rPh>
    <rPh sb="176" eb="178">
      <t>ヒョウジュン</t>
    </rPh>
    <rPh sb="178" eb="180">
      <t>ザイセイ</t>
    </rPh>
    <rPh sb="180" eb="182">
      <t>キボ</t>
    </rPh>
    <rPh sb="183" eb="185">
      <t>オオハバ</t>
    </rPh>
    <rPh sb="186" eb="187">
      <t>ノ</t>
    </rPh>
    <rPh sb="189" eb="191">
      <t>キタイ</t>
    </rPh>
    <rPh sb="198" eb="200">
      <t>シサイ</t>
    </rPh>
    <rPh sb="201" eb="203">
      <t>シンキ</t>
    </rPh>
    <rPh sb="203" eb="205">
      <t>ハッコウ</t>
    </rPh>
    <rPh sb="206" eb="208">
      <t>カノウ</t>
    </rPh>
    <rPh sb="209" eb="210">
      <t>カギ</t>
    </rPh>
    <rPh sb="211" eb="213">
      <t>ヨクセイ</t>
    </rPh>
    <rPh sb="218" eb="220">
      <t>ゲンザイ</t>
    </rPh>
    <rPh sb="225" eb="227">
      <t>ヒツヨウ</t>
    </rPh>
    <rPh sb="234" eb="237">
      <t>ロウキュウカ</t>
    </rPh>
    <rPh sb="239" eb="241">
      <t>シセツ</t>
    </rPh>
    <rPh sb="242" eb="244">
      <t>ゲンショウ</t>
    </rPh>
    <rPh sb="245" eb="246">
      <t>ム</t>
    </rPh>
    <rPh sb="249" eb="251">
      <t>シセツ</t>
    </rPh>
    <rPh sb="252" eb="255">
      <t>トウハイゴウ</t>
    </rPh>
    <rPh sb="256" eb="258">
      <t>スイシン</t>
    </rPh>
    <rPh sb="262" eb="264">
      <t>カノウ</t>
    </rPh>
    <rPh sb="265" eb="266">
      <t>カギ</t>
    </rPh>
    <rPh sb="267" eb="269">
      <t>タテカ</t>
    </rPh>
    <rPh sb="271" eb="273">
      <t>カイシュウ</t>
    </rPh>
    <rPh sb="278" eb="279">
      <t>オサ</t>
    </rPh>
    <rPh sb="290" eb="292">
      <t>スウチ</t>
    </rPh>
    <rPh sb="293" eb="295">
      <t>カイゼン</t>
    </rPh>
    <rPh sb="296" eb="29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</si>
  <si>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</si>
  <si>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</si>
  <si>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</si>
  <si>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</si>
  <si>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</si>
  <si>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</si>
  <si>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大型事業である庁舎・市民会館の建替えに伴う借入の元金償還が進んで地方債現在高が減少し、改善傾向にある。一方、地方債償還額が増加したことで実質公債費比率は上昇しており、今後も、令和４年度をピークとして上昇する見込みである。いずれの数値も類似団体平均値より高い水準となっており、市債の新規発行を抑制するとともに、財政措置のある有利な起債を活用する必要がある。</t>
    <rPh sb="1" eb="3">
      <t>ショウライ</t>
    </rPh>
    <rPh sb="3" eb="5">
      <t>フタン</t>
    </rPh>
    <rPh sb="5" eb="7">
      <t>ヒリツ</t>
    </rPh>
    <rPh sb="9" eb="11">
      <t>オオガタ</t>
    </rPh>
    <rPh sb="11" eb="13">
      <t>ジギョウ</t>
    </rPh>
    <rPh sb="44" eb="46">
      <t>ゲンザイ</t>
    </rPh>
    <rPh sb="52" eb="54">
      <t>カイゼン</t>
    </rPh>
    <rPh sb="54" eb="56">
      <t>ケイコウ</t>
    </rPh>
    <rPh sb="60" eb="62">
      <t>イッポウ</t>
    </rPh>
    <rPh sb="63" eb="66">
      <t>チホウサイ</t>
    </rPh>
    <rPh sb="66" eb="68">
      <t>ショウカン</t>
    </rPh>
    <rPh sb="68" eb="69">
      <t>ガク</t>
    </rPh>
    <rPh sb="70" eb="72">
      <t>ゾウカ</t>
    </rPh>
    <rPh sb="77" eb="79">
      <t>ジッシツ</t>
    </rPh>
    <rPh sb="79" eb="82">
      <t>コウサイヒ</t>
    </rPh>
    <rPh sb="82" eb="84">
      <t>ヒリツ</t>
    </rPh>
    <rPh sb="85" eb="87">
      <t>ジョウショウ</t>
    </rPh>
    <rPh sb="92" eb="94">
      <t>コンゴ</t>
    </rPh>
    <rPh sb="96" eb="98">
      <t>レイワ</t>
    </rPh>
    <rPh sb="99" eb="100">
      <t>ネン</t>
    </rPh>
    <rPh sb="100" eb="101">
      <t>ド</t>
    </rPh>
    <rPh sb="108" eb="110">
      <t>ジョウショウ</t>
    </rPh>
    <rPh sb="112" eb="114">
      <t>ミコ</t>
    </rPh>
    <rPh sb="123" eb="125">
      <t>スウチ</t>
    </rPh>
    <rPh sb="126" eb="133">
      <t>ルイジダンタイヘイキンチ</t>
    </rPh>
    <rPh sb="135" eb="136">
      <t>タカ</t>
    </rPh>
    <rPh sb="137" eb="139">
      <t>スイジュン</t>
    </rPh>
    <rPh sb="146" eb="148">
      <t>シサイ</t>
    </rPh>
    <rPh sb="149" eb="151">
      <t>シンキ</t>
    </rPh>
    <rPh sb="151" eb="153">
      <t>ハッコウ</t>
    </rPh>
    <rPh sb="154" eb="156">
      <t>ヨクセイ</t>
    </rPh>
    <rPh sb="163" eb="165">
      <t>ザイセイ</t>
    </rPh>
    <rPh sb="165" eb="167">
      <t>ソチ</t>
    </rPh>
    <rPh sb="170" eb="172">
      <t>ユウリ</t>
    </rPh>
    <rPh sb="173" eb="175">
      <t>キサイ</t>
    </rPh>
    <rPh sb="176" eb="178">
      <t>カツヨウ</t>
    </rPh>
    <rPh sb="180" eb="182">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</si>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</sst>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xmlns:c16r2="http://schemas.microsoft.com/office/drawing/2015/06/chart">
            <c:ext xmlns:c16="http://schemas.microsoft.com/office/drawing/2014/chart" uri="{C3380CC4-5D6E-409C-BE32-E72D297353CC}">
              <c16:uniqueId val="{00000000-D331-404D-9A17-54AD91049D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116180</c:v>
                </c:pt>
                <c:pt idx="1">
                  <c:v>49543</c:v>
                </c:pt>
                <c:pt idx="2">
                  <c:v>58952</c:v>
                </c:pt>
                <c:pt idx="3">
                  <c:v>44461</c:v>
                </c:pt>
                <c:pt idx="4">
                  <c:v>52559</c:v>
                </c:pt>
              </c:numCache>
            </c:numRef>
          </c:val>
          <c:smooth val="0"/>
          <c:extLst xmlns:c16r2="http://schemas.microsoft.com/office/drawing/2015/06/chart">
            <c:ext xmlns:c16="http://schemas.microsoft.com/office/drawing/2014/chart" uri="{C3380CC4-5D6E-409C-BE32-E72D297353CC}">
              <c16:uniqueId val="{00000001-D331-404D-9A17-54AD91049D3C}"/>
            </c:ext>
          </c:extLst>
        </c:ser>
        <c:dLbls>
          <c:showLegendKey val="0"/>
          <c:showVal val="0"/>
          <c:showCatName val="0"/>
          <c:showSerName val="0"/>
          <c:showPercent val="0"/>
          <c:showBubbleSize val="0"/>
        </c:dLbls>
        <c:marker val="1"/>
        <c:smooth val="0"/>
        <c:axId val="349962576"/>
        <c:axId val="349964144"/>
      </c:lineChart>
      <c:catAx>
        <c:axId val="349962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964144"/>
        <c:crosses val="autoZero"/>
        <c:auto val="1"/>
        <c:lblAlgn val="ctr"/>
        <c:lblOffset val="100"/>
        <c:tickLblSkip val="1"/>
        <c:tickMarkSkip val="1"/>
        <c:noMultiLvlLbl val="0"/>
      </c:catAx>
      <c:valAx>
        <c:axId val="3499641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96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4.8499999999999996</c:v>
                </c:pt>
                <c:pt idx="1">
                  <c:v>5.78</c:v>
                </c:pt>
                <c:pt idx="2">
                  <c:v>6.39</c:v>
                </c:pt>
                <c:pt idx="3">
                  <c:v>4.72</c:v>
                </c:pt>
                <c:pt idx="4">
                  <c:v>7.07</c:v>
                </c:pt>
              </c:numCache>
            </c:numRef>
          </c:val>
          <c:extLst xmlns:c16r2="http://schemas.microsoft.com/office/drawing/2015/06/chart">
            <c:ext xmlns:c16="http://schemas.microsoft.com/office/drawing/2014/chart" uri="{C3380CC4-5D6E-409C-BE32-E72D297353CC}">
              <c16:uniqueId val="{00000000-47BC-46AA-A94D-0C142B4B64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18.68</c:v>
                </c:pt>
                <c:pt idx="1">
                  <c:v>18.739999999999998</c:v>
                </c:pt>
                <c:pt idx="2">
                  <c:v>16.29</c:v>
                </c:pt>
                <c:pt idx="3">
                  <c:v>15.65</c:v>
                </c:pt>
                <c:pt idx="4">
                  <c:v>13.73</c:v>
                </c:pt>
              </c:numCache>
            </c:numRef>
          </c:val>
          <c:extLst xmlns:c16r2="http://schemas.microsoft.com/office/drawing/2015/06/chart">
            <c:ext xmlns:c16="http://schemas.microsoft.com/office/drawing/2014/chart" uri="{C3380CC4-5D6E-409C-BE32-E72D297353CC}">
              <c16:uniqueId val="{00000001-47BC-46AA-A94D-0C142B4B6456}"/>
            </c:ext>
          </c:extLst>
        </c:ser>
        <c:dLbls>
          <c:showLegendKey val="0"/>
          <c:showVal val="0"/>
          <c:showCatName val="0"/>
          <c:showSerName val="0"/>
          <c:showPercent val="0"/>
          <c:showBubbleSize val="0"/>
        </c:dLbls>
        <c:gapWidth val="250"/>
        <c:overlap val="100"/>
        <c:axId val="349967672"/>
        <c:axId val="519458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-1.59</c:v>
                </c:pt>
                <c:pt idx="2">
                  <c:v>-5.0999999999999996</c:v>
                </c:pt>
                <c:pt idx="3">
                  <c:v>-6.1</c:v>
                </c:pt>
                <c:pt idx="4">
                  <c:v>-1.86</c:v>
                </c:pt>
              </c:numCache>
            </c:numRef>
          </c:val>
          <c:smooth val="0"/>
          <c:extLst xmlns:c16r2="http://schemas.microsoft.com/office/drawing/2015/06/chart">
            <c:ext xmlns:c16="http://schemas.microsoft.com/office/drawing/2014/chart" uri="{C3380CC4-5D6E-409C-BE32-E72D297353CC}">
              <c16:uniqueId val="{00000002-47BC-46AA-A94D-0C142B4B6456}"/>
            </c:ext>
          </c:extLst>
        </c:ser>
        <c:dLbls>
          <c:showLegendKey val="0"/>
          <c:showVal val="0"/>
          <c:showCatName val="0"/>
          <c:showSerName val="0"/>
          <c:showPercent val="0"/>
          <c:showBubbleSize val="0"/>
        </c:dLbls>
        <c:marker val="1"/>
        <c:smooth val="0"/>
        <c:axId val="349967672"/>
        <c:axId val="519458472"/>
      </c:lineChart>
      <c:catAx>
        <c:axId val="34996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9458472"/>
        <c:crosses val="autoZero"/>
        <c:auto val="1"/>
        <c:lblAlgn val="ctr"/>
        <c:lblOffset val="100"/>
        <c:tickLblSkip val="1"/>
        <c:tickMarkSkip val="1"/>
        <c:noMultiLvlLbl val="0"/>
      </c:catAx>
      <c:valAx>
        <c:axId val="519458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967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14.62</c:v>
                </c:pt>
                <c:pt idx="2">
                  <c:v>#N/A</c:v>
                </c:pt>
                <c:pt idx="3">
                  <c:v>14.68</c:v>
                </c:pt>
                <c:pt idx="4">
                  <c:v>#N/A</c:v>
                </c:pt>
                <c:pt idx="5">
                  <c:v>1.64</c:v>
                </c:pt>
                <c:pt idx="6">
                  <c:v>#N/A</c:v>
                </c:pt>
                <c:pt idx="7">
                  <c:v>1</c:v>
                </c:pt>
                <c:pt idx="8">
                  <c:v>#N/A</c:v>
                </c:pt>
                <c:pt idx="9">
                  <c:v>0.01</c:v>
                </c:pt>
              </c:numCache>
            </c:numRef>
          </c:val>
          <c:extLst xmlns:c16r2="http://schemas.microsoft.com/office/drawing/2015/06/chart">
            <c:ext xmlns:c16="http://schemas.microsoft.com/office/drawing/2014/chart" uri="{C3380CC4-5D6E-409C-BE32-E72D297353CC}">
              <c16:uniqueId val="{00000000-380A-4089-891A-8D5737C594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80A-4089-891A-8D5737C594FC}"/>
            </c:ext>
          </c:extLst>
        </c:ser>
        <c:ser>
          <c:idx val="2"/>
          <c:order val="2"/>
          <c:tx>
            <c:strRef>
              <c:f>データシート!$A$29</c:f>
              <c:strCache>
                <c:ptCount val="1"/>
                <c:pt idx="0">
                  <c:v>国民健康保険伊吹診療所特別会計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380A-4089-891A-8D5737C594F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0.05</c:v>
                </c:pt>
                <c:pt idx="4">
                  <c:v>#N/A</c:v>
                </c:pt>
                <c:pt idx="5">
                  <c:v>0.02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380A-4089-891A-8D5737C594FC}"/>
            </c:ext>
          </c:extLst>
        </c:ser>
        <c:ser>
          <c:idx val="4"/>
          <c:order val="4"/>
          <c:tx>
            <c:strRef>
              <c:f>データシート!$A$31</c:f>
              <c:strCache>
                <c:ptCount val="1"/>
                <c:pt idx="0">
                  <c:v>航路事業特別会計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0.19</c:v>
                </c:pt>
                <c:pt idx="4">
                  <c:v>#N/A</c:v>
                </c:pt>
                <c:pt idx="5">
                  <c:v>0.19</c:v>
                </c:pt>
                <c:pt idx="6">
                  <c:v>#N/A</c:v>
                </c:pt>
                <c:pt idx="7">
                  <c:v>0.13</c:v>
                </c:pt>
                <c:pt idx="8">
                  <c:v>#N/A</c:v>
                </c:pt>
                <c:pt idx="9">
                  <c:v>0.06</c:v>
                </c:pt>
              </c:numCache>
            </c:numRef>
          </c:val>
          <c:extLst xmlns:c16r2="http://schemas.microsoft.com/office/drawing/2015/06/chart">
            <c:ext xmlns:c16="http://schemas.microsoft.com/office/drawing/2014/chart" uri="{C3380CC4-5D6E-409C-BE32-E72D297353CC}">
              <c16:uniqueId val="{00000004-380A-4089-891A-8D5737C594FC}"/>
            </c:ext>
          </c:extLst>
        </c:ser>
        <c:ser>
          <c:idx val="5"/>
          <c:order val="5"/>
          <c:tx>
            <c:strRef>
              <c:f>データシート!$A$32</c:f>
              <c:strCache>
                <c:ptCount val="1"/>
                <c:pt idx="0">
                  <c:v>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0.11</c:v>
                </c:pt>
                <c:pt idx="4">
                  <c:v>#N/A</c:v>
                </c:pt>
                <c:pt idx="5">
                  <c:v>0.18</c:v>
                </c:pt>
                <c:pt idx="6">
                  <c:v>#N/A</c:v>
                </c:pt>
                <c:pt idx="7">
                  <c:v>0.14000000000000001</c:v>
                </c:pt>
                <c:pt idx="8">
                  <c:v>#N/A</c:v>
                </c:pt>
                <c:pt idx="9">
                  <c:v>0.08</c:v>
                </c:pt>
              </c:numCache>
            </c:numRef>
          </c:val>
          <c:extLst xmlns:c16r2="http://schemas.microsoft.com/office/drawing/2015/06/chart">
            <c:ext xmlns:c16="http://schemas.microsoft.com/office/drawing/2014/chart" uri="{C3380CC4-5D6E-409C-BE32-E72D297353CC}">
              <c16:uniqueId val="{00000005-380A-4089-891A-8D5737C594FC}"/>
            </c:ext>
          </c:extLst>
        </c:ser>
        <c:ser>
          <c:idx val="6"/>
          <c:order val="6"/>
          <c:tx>
            <c:strRef>
              <c:f>データシート!$A$33</c:f>
              <c:strCache>
                <c:ptCount val="1"/>
                <c:pt idx="0">
                  <c:v>粟井坂瀬山林特別会計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0.09</c:v>
                </c:pt>
                <c:pt idx="4">
                  <c:v>#N/A</c:v>
                </c:pt>
                <c:pt idx="5">
                  <c:v>0.09</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6-380A-4089-891A-8D5737C594F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1.34</c:v>
                </c:pt>
              </c:numCache>
            </c:numRef>
          </c:val>
          <c:extLst xmlns:c16r2="http://schemas.microsoft.com/office/drawing/2015/06/chart">
            <c:ext xmlns:c16="http://schemas.microsoft.com/office/drawing/2014/chart" uri="{C3380CC4-5D6E-409C-BE32-E72D297353CC}">
              <c16:uniqueId val="{00000007-380A-4089-891A-8D5737C594F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1.0900000000000001</c:v>
                </c:pt>
                <c:pt idx="2">
                  <c:v>#N/A</c:v>
                </c:pt>
                <c:pt idx="3">
                  <c:v>0.63</c:v>
                </c:pt>
                <c:pt idx="4">
                  <c:v>#N/A</c:v>
                </c:pt>
                <c:pt idx="5">
                  <c:v>1.19</c:v>
                </c:pt>
                <c:pt idx="6">
                  <c:v>#N/A</c:v>
                </c:pt>
                <c:pt idx="7">
                  <c:v>1.47</c:v>
                </c:pt>
                <c:pt idx="8">
                  <c:v>#N/A</c:v>
                </c:pt>
                <c:pt idx="9">
                  <c:v>1.86</c:v>
                </c:pt>
              </c:numCache>
            </c:numRef>
          </c:val>
          <c:extLst xmlns:c16r2="http://schemas.microsoft.com/office/drawing/2015/06/chart">
            <c:ext xmlns:c16="http://schemas.microsoft.com/office/drawing/2014/chart" uri="{C3380CC4-5D6E-409C-BE32-E72D297353CC}">
              <c16:uniqueId val="{00000008-380A-4089-891A-8D5737C594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4.6500000000000004</c:v>
                </c:pt>
                <c:pt idx="2">
                  <c:v>#N/A</c:v>
                </c:pt>
                <c:pt idx="3">
                  <c:v>5.57</c:v>
                </c:pt>
                <c:pt idx="4">
                  <c:v>#N/A</c:v>
                </c:pt>
                <c:pt idx="5">
                  <c:v>6.11</c:v>
                </c:pt>
                <c:pt idx="6">
                  <c:v>#N/A</c:v>
                </c:pt>
                <c:pt idx="7">
                  <c:v>4.47</c:v>
                </c:pt>
                <c:pt idx="8">
                  <c:v>#N/A</c:v>
                </c:pt>
                <c:pt idx="9">
                  <c:v>6.88</c:v>
                </c:pt>
              </c:numCache>
            </c:numRef>
          </c:val>
          <c:extLst xmlns:c16r2="http://schemas.microsoft.com/office/drawing/2015/06/chart">
            <c:ext xmlns:c16="http://schemas.microsoft.com/office/drawing/2014/chart" uri="{C3380CC4-5D6E-409C-BE32-E72D297353CC}">
              <c16:uniqueId val="{00000009-380A-4089-891A-8D5737C594FC}"/>
            </c:ext>
          </c:extLst>
        </c:ser>
        <c:dLbls>
          <c:showLegendKey val="0"/>
          <c:showVal val="0"/>
          <c:showCatName val="0"/>
          <c:showSerName val="0"/>
          <c:showPercent val="0"/>
          <c:showBubbleSize val="0"/>
        </c:dLbls>
        <c:gapWidth val="150"/>
        <c:overlap val="100"/>
        <c:axId val="519454160"/>
        <c:axId val="519453376"/>
      </c:barChart>
      <c:catAx>
        <c:axId val="51945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453376"/>
        <c:crosses val="autoZero"/>
        <c:auto val="1"/>
        <c:lblAlgn val="ctr"/>
        <c:lblOffset val="100"/>
        <c:tickLblSkip val="1"/>
        <c:tickMarkSkip val="1"/>
        <c:noMultiLvlLbl val="0"/>
      </c:catAx>
      <c:valAx>
        <c:axId val="51945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45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2548</c:v>
                </c:pt>
                <c:pt idx="5">
                  <c:v>2587</c:v>
                </c:pt>
                <c:pt idx="8">
                  <c:v>2676</c:v>
                </c:pt>
                <c:pt idx="11">
                  <c:v>2805</c:v>
                </c:pt>
                <c:pt idx="14">
                  <c:v>2870</c:v>
                </c:pt>
              </c:numCache>
            </c:numRef>
          </c:val>
          <c:extLst xmlns:c16r2="http://schemas.microsoft.com/office/drawing/2015/06/chart">
            <c:ext xmlns:c16="http://schemas.microsoft.com/office/drawing/2014/chart" uri="{C3380CC4-5D6E-409C-BE32-E72D297353CC}">
              <c16:uniqueId val="{00000000-C834-4DD4-97C2-E5D1834B9C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834-4DD4-97C2-E5D1834B9C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10</c:v>
                </c:pt>
                <c:pt idx="6">
                  <c:v>10</c:v>
                </c:pt>
                <c:pt idx="9">
                  <c:v>10</c:v>
                </c:pt>
                <c:pt idx="12">
                  <c:v>10</c:v>
                </c:pt>
              </c:numCache>
            </c:numRef>
          </c:val>
          <c:extLst xmlns:c16r2="http://schemas.microsoft.com/office/drawing/2015/06/chart">
            <c:ext xmlns:c16="http://schemas.microsoft.com/office/drawing/2014/chart" uri="{C3380CC4-5D6E-409C-BE32-E72D297353CC}">
              <c16:uniqueId val="{00000002-C834-4DD4-97C2-E5D1834B9C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224</c:v>
                </c:pt>
                <c:pt idx="3">
                  <c:v>216</c:v>
                </c:pt>
                <c:pt idx="6">
                  <c:v>250</c:v>
                </c:pt>
                <c:pt idx="9">
                  <c:v>283</c:v>
                </c:pt>
                <c:pt idx="12">
                  <c:v>289</c:v>
                </c:pt>
              </c:numCache>
            </c:numRef>
          </c:val>
          <c:extLst xmlns:c16r2="http://schemas.microsoft.com/office/drawing/2015/06/chart">
            <c:ext xmlns:c16="http://schemas.microsoft.com/office/drawing/2014/chart" uri="{C3380CC4-5D6E-409C-BE32-E72D297353CC}">
              <c16:uniqueId val="{00000003-C834-4DD4-97C2-E5D1834B9C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501</c:v>
                </c:pt>
                <c:pt idx="3">
                  <c:v>498</c:v>
                </c:pt>
                <c:pt idx="6">
                  <c:v>461</c:v>
                </c:pt>
                <c:pt idx="9">
                  <c:v>455</c:v>
                </c:pt>
                <c:pt idx="12">
                  <c:v>448</c:v>
                </c:pt>
              </c:numCache>
            </c:numRef>
          </c:val>
          <c:extLst xmlns:c16r2="http://schemas.microsoft.com/office/drawing/2015/06/chart">
            <c:ext xmlns:c16="http://schemas.microsoft.com/office/drawing/2014/chart" uri="{C3380CC4-5D6E-409C-BE32-E72D297353CC}">
              <c16:uniqueId val="{00000004-C834-4DD4-97C2-E5D1834B9C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834-4DD4-97C2-E5D1834B9C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834-4DD4-97C2-E5D1834B9C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3108</c:v>
                </c:pt>
                <c:pt idx="3">
                  <c:v>3093</c:v>
                </c:pt>
                <c:pt idx="6">
                  <c:v>3211</c:v>
                </c:pt>
                <c:pt idx="9">
                  <c:v>3347</c:v>
                </c:pt>
                <c:pt idx="12">
                  <c:v>3440</c:v>
                </c:pt>
              </c:numCache>
            </c:numRef>
          </c:val>
          <c:extLst xmlns:c16r2="http://schemas.microsoft.com/office/drawing/2015/06/chart">
            <c:ext xmlns:c16="http://schemas.microsoft.com/office/drawing/2014/chart" uri="{C3380CC4-5D6E-409C-BE32-E72D297353CC}">
              <c16:uniqueId val="{00000007-C834-4DD4-97C2-E5D1834B9C1A}"/>
            </c:ext>
          </c:extLst>
        </c:ser>
        <c:dLbls>
          <c:showLegendKey val="0"/>
          <c:showVal val="0"/>
          <c:showCatName val="0"/>
          <c:showSerName val="0"/>
          <c:showPercent val="0"/>
          <c:showBubbleSize val="0"/>
        </c:dLbls>
        <c:gapWidth val="100"/>
        <c:overlap val="100"/>
        <c:axId val="519454552"/>
        <c:axId val="519454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1296</c:v>
                </c:pt>
                <c:pt idx="2">
                  <c:v>#N/A</c:v>
                </c:pt>
                <c:pt idx="3">
                  <c:v>#N/A</c:v>
                </c:pt>
                <c:pt idx="4">
                  <c:v>1230</c:v>
                </c:pt>
                <c:pt idx="5">
                  <c:v>#N/A</c:v>
                </c:pt>
                <c:pt idx="6">
                  <c:v>#N/A</c:v>
                </c:pt>
                <c:pt idx="7">
                  <c:v>1256</c:v>
                </c:pt>
                <c:pt idx="8">
                  <c:v>#N/A</c:v>
                </c:pt>
                <c:pt idx="9">
                  <c:v>#N/A</c:v>
                </c:pt>
                <c:pt idx="10">
                  <c:v>1290</c:v>
                </c:pt>
                <c:pt idx="11">
                  <c:v>#N/A</c:v>
                </c:pt>
                <c:pt idx="12">
                  <c:v>#N/A</c:v>
                </c:pt>
                <c:pt idx="13">
                  <c:v>1317</c:v>
                </c:pt>
                <c:pt idx="14">
                  <c:v>#N/A</c:v>
                </c:pt>
              </c:numCache>
            </c:numRef>
          </c:val>
          <c:smooth val="0"/>
          <c:extLst xmlns:c16r2="http://schemas.microsoft.com/office/drawing/2015/06/chart">
            <c:ext xmlns:c16="http://schemas.microsoft.com/office/drawing/2014/chart" uri="{C3380CC4-5D6E-409C-BE32-E72D297353CC}">
              <c16:uniqueId val="{00000008-C834-4DD4-97C2-E5D1834B9C1A}"/>
            </c:ext>
          </c:extLst>
        </c:ser>
        <c:dLbls>
          <c:showLegendKey val="0"/>
          <c:showVal val="0"/>
          <c:showCatName val="0"/>
          <c:showSerName val="0"/>
          <c:showPercent val="0"/>
          <c:showBubbleSize val="0"/>
        </c:dLbls>
        <c:marker val="1"/>
        <c:smooth val="0"/>
        <c:axId val="519454552"/>
        <c:axId val="519454944"/>
      </c:lineChart>
      <c:catAx>
        <c:axId val="51945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454944"/>
        <c:crosses val="autoZero"/>
        <c:auto val="1"/>
        <c:lblAlgn val="ctr"/>
        <c:lblOffset val="100"/>
        <c:tickLblSkip val="1"/>
        <c:tickMarkSkip val="1"/>
        <c:noMultiLvlLbl val="0"/>
      </c:catAx>
      <c:valAx>
        <c:axId val="51945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454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33057</c:v>
                </c:pt>
                <c:pt idx="5">
                  <c:v>32751</c:v>
                </c:pt>
                <c:pt idx="8">
                  <c:v>32309</c:v>
                </c:pt>
                <c:pt idx="11">
                  <c:v>31361</c:v>
                </c:pt>
                <c:pt idx="14">
                  <c:v>30568</c:v>
                </c:pt>
              </c:numCache>
            </c:numRef>
          </c:val>
          <c:extLst xmlns:c16r2="http://schemas.microsoft.com/office/drawing/2015/06/chart">
            <c:ext xmlns:c16="http://schemas.microsoft.com/office/drawing/2014/chart" uri="{C3380CC4-5D6E-409C-BE32-E72D297353CC}">
              <c16:uniqueId val="{00000000-5237-471C-A19C-435E9146FC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3016</c:v>
                </c:pt>
                <c:pt idx="5">
                  <c:v>2992</c:v>
                </c:pt>
                <c:pt idx="8">
                  <c:v>2695</c:v>
                </c:pt>
                <c:pt idx="11">
                  <c:v>2595</c:v>
                </c:pt>
                <c:pt idx="14">
                  <c:v>2366</c:v>
                </c:pt>
              </c:numCache>
            </c:numRef>
          </c:val>
          <c:extLst xmlns:c16r2="http://schemas.microsoft.com/office/drawing/2015/06/chart">
            <c:ext xmlns:c16="http://schemas.microsoft.com/office/drawing/2014/chart" uri="{C3380CC4-5D6E-409C-BE32-E72D297353CC}">
              <c16:uniqueId val="{00000001-5237-471C-A19C-435E9146FC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5468</c:v>
                </c:pt>
                <c:pt idx="5">
                  <c:v>5322</c:v>
                </c:pt>
                <c:pt idx="8">
                  <c:v>5057</c:v>
                </c:pt>
                <c:pt idx="11">
                  <c:v>5335</c:v>
                </c:pt>
                <c:pt idx="14">
                  <c:v>5595</c:v>
                </c:pt>
              </c:numCache>
            </c:numRef>
          </c:val>
          <c:extLst xmlns:c16r2="http://schemas.microsoft.com/office/drawing/2015/06/chart">
            <c:ext xmlns:c16="http://schemas.microsoft.com/office/drawing/2014/chart" uri="{C3380CC4-5D6E-409C-BE32-E72D297353CC}">
              <c16:uniqueId val="{00000002-5237-471C-A19C-435E9146FC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237-471C-A19C-435E9146FC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237-471C-A19C-435E9146FC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237-471C-A19C-435E9146FC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3183</c:v>
                </c:pt>
                <c:pt idx="3">
                  <c:v>3229</c:v>
                </c:pt>
                <c:pt idx="6">
                  <c:v>2936</c:v>
                </c:pt>
                <c:pt idx="9">
                  <c:v>2728</c:v>
                </c:pt>
                <c:pt idx="12">
                  <c:v>2704</c:v>
                </c:pt>
              </c:numCache>
            </c:numRef>
          </c:val>
          <c:extLst xmlns:c16r2="http://schemas.microsoft.com/office/drawing/2015/06/chart">
            <c:ext xmlns:c16="http://schemas.microsoft.com/office/drawing/2014/chart" uri="{C3380CC4-5D6E-409C-BE32-E72D297353CC}">
              <c16:uniqueId val="{00000006-5237-471C-A19C-435E9146FC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3091</c:v>
                </c:pt>
                <c:pt idx="3">
                  <c:v>2941</c:v>
                </c:pt>
                <c:pt idx="6">
                  <c:v>2760</c:v>
                </c:pt>
                <c:pt idx="9">
                  <c:v>2528</c:v>
                </c:pt>
                <c:pt idx="12">
                  <c:v>2419</c:v>
                </c:pt>
              </c:numCache>
            </c:numRef>
          </c:val>
          <c:extLst xmlns:c16r2="http://schemas.microsoft.com/office/drawing/2015/06/chart">
            <c:ext xmlns:c16="http://schemas.microsoft.com/office/drawing/2014/chart" uri="{C3380CC4-5D6E-409C-BE32-E72D297353CC}">
              <c16:uniqueId val="{00000007-5237-471C-A19C-435E9146FC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7347</c:v>
                </c:pt>
                <c:pt idx="3">
                  <c:v>7248</c:v>
                </c:pt>
                <c:pt idx="6">
                  <c:v>6696</c:v>
                </c:pt>
                <c:pt idx="9">
                  <c:v>6256</c:v>
                </c:pt>
                <c:pt idx="12">
                  <c:v>5820</c:v>
                </c:pt>
              </c:numCache>
            </c:numRef>
          </c:val>
          <c:extLst xmlns:c16r2="http://schemas.microsoft.com/office/drawing/2015/06/chart">
            <c:ext xmlns:c16="http://schemas.microsoft.com/office/drawing/2014/chart" uri="{C3380CC4-5D6E-409C-BE32-E72D297353CC}">
              <c16:uniqueId val="{00000008-5237-471C-A19C-435E9146FC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47</c:v>
                </c:pt>
                <c:pt idx="3">
                  <c:v>37</c:v>
                </c:pt>
                <c:pt idx="6">
                  <c:v>27</c:v>
                </c:pt>
                <c:pt idx="9">
                  <c:v>17</c:v>
                </c:pt>
                <c:pt idx="12">
                  <c:v>7</c:v>
                </c:pt>
              </c:numCache>
            </c:numRef>
          </c:val>
          <c:extLst xmlns:c16r2="http://schemas.microsoft.com/office/drawing/2015/06/chart">
            <c:ext xmlns:c16="http://schemas.microsoft.com/office/drawing/2014/chart" uri="{C3380CC4-5D6E-409C-BE32-E72D297353CC}">
              <c16:uniqueId val="{00000009-5237-471C-A19C-435E9146FC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38419</c:v>
                </c:pt>
                <c:pt idx="3">
                  <c:v>37970</c:v>
                </c:pt>
                <c:pt idx="6">
                  <c:v>37527</c:v>
                </c:pt>
                <c:pt idx="9">
                  <c:v>35904</c:v>
                </c:pt>
                <c:pt idx="12">
                  <c:v>34931</c:v>
                </c:pt>
              </c:numCache>
            </c:numRef>
          </c:val>
          <c:extLst xmlns:c16r2="http://schemas.microsoft.com/office/drawing/2015/06/chart">
            <c:ext xmlns:c16="http://schemas.microsoft.com/office/drawing/2014/chart" uri="{C3380CC4-5D6E-409C-BE32-E72D297353CC}">
              <c16:uniqueId val="{0000000A-5237-471C-A19C-435E9146FC80}"/>
            </c:ext>
          </c:extLst>
        </c:ser>
        <c:dLbls>
          <c:showLegendKey val="0"/>
          <c:showVal val="0"/>
          <c:showCatName val="0"/>
          <c:showSerName val="0"/>
          <c:showPercent val="0"/>
          <c:showBubbleSize val="0"/>
        </c:dLbls>
        <c:gapWidth val="100"/>
        <c:overlap val="100"/>
        <c:axId val="519459648"/>
        <c:axId val="519455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10546</c:v>
                </c:pt>
                <c:pt idx="2">
                  <c:v>#N/A</c:v>
                </c:pt>
                <c:pt idx="3">
                  <c:v>#N/A</c:v>
                </c:pt>
                <c:pt idx="4">
                  <c:v>10362</c:v>
                </c:pt>
                <c:pt idx="5">
                  <c:v>#N/A</c:v>
                </c:pt>
                <c:pt idx="6">
                  <c:v>#N/A</c:v>
                </c:pt>
                <c:pt idx="7">
                  <c:v>9886</c:v>
                </c:pt>
                <c:pt idx="8">
                  <c:v>#N/A</c:v>
                </c:pt>
                <c:pt idx="9">
                  <c:v>#N/A</c:v>
                </c:pt>
                <c:pt idx="10">
                  <c:v>8143</c:v>
                </c:pt>
                <c:pt idx="11">
                  <c:v>#N/A</c:v>
                </c:pt>
                <c:pt idx="12">
                  <c:v>#N/A</c:v>
                </c:pt>
                <c:pt idx="13">
                  <c:v>7352</c:v>
                </c:pt>
                <c:pt idx="14">
                  <c:v>#N/A</c:v>
                </c:pt>
              </c:numCache>
            </c:numRef>
          </c:val>
          <c:smooth val="0"/>
          <c:extLst xmlns:c16r2="http://schemas.microsoft.com/office/drawing/2015/06/chart">
            <c:ext xmlns:c16="http://schemas.microsoft.com/office/drawing/2014/chart" uri="{C3380CC4-5D6E-409C-BE32-E72D297353CC}">
              <c16:uniqueId val="{0000000B-5237-471C-A19C-435E9146FC80}"/>
            </c:ext>
          </c:extLst>
        </c:ser>
        <c:dLbls>
          <c:showLegendKey val="0"/>
          <c:showVal val="0"/>
          <c:showCatName val="0"/>
          <c:showSerName val="0"/>
          <c:showPercent val="0"/>
          <c:showBubbleSize val="0"/>
        </c:dLbls>
        <c:marker val="1"/>
        <c:smooth val="0"/>
        <c:axId val="519459648"/>
        <c:axId val="519455336"/>
      </c:lineChart>
      <c:catAx>
        <c:axId val="51945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455336"/>
        <c:crosses val="autoZero"/>
        <c:auto val="1"/>
        <c:lblAlgn val="ctr"/>
        <c:lblOffset val="100"/>
        <c:tickLblSkip val="1"/>
        <c:tickMarkSkip val="1"/>
        <c:noMultiLvlLbl val="0"/>
      </c:catAx>
      <c:valAx>
        <c:axId val="519455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45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2556</c:v>
                </c:pt>
                <c:pt idx="1">
                  <c:v>2459</c:v>
                </c:pt>
                <c:pt idx="2">
                  <c:v>2212</c:v>
                </c:pt>
              </c:numCache>
            </c:numRef>
          </c:val>
          <c:extLst xmlns:c16r2="http://schemas.microsoft.com/office/drawing/2015/06/chart">
            <c:ext xmlns:c16="http://schemas.microsoft.com/office/drawing/2014/chart" uri="{C3380CC4-5D6E-409C-BE32-E72D297353CC}">
              <c16:uniqueId val="{00000000-EC6F-42E1-AEB5-88D1A43D18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c:v>
                </c:pt>
                <c:pt idx="1">
                  <c:v>60</c:v>
                </c:pt>
                <c:pt idx="2">
                  <c:v>310</c:v>
                </c:pt>
              </c:numCache>
            </c:numRef>
          </c:val>
          <c:extLst xmlns:c16r2="http://schemas.microsoft.com/office/drawing/2015/06/chart">
            <c:ext xmlns:c16="http://schemas.microsoft.com/office/drawing/2014/chart" uri="{C3380CC4-5D6E-409C-BE32-E72D297353CC}">
              <c16:uniqueId val="{00000001-EC6F-42E1-AEB5-88D1A43D18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3292</c:v>
                </c:pt>
                <c:pt idx="1">
                  <c:v>3141</c:v>
                </c:pt>
                <c:pt idx="2">
                  <c:v>3079</c:v>
                </c:pt>
              </c:numCache>
            </c:numRef>
          </c:val>
          <c:extLst xmlns:c16r2="http://schemas.microsoft.com/office/drawing/2015/06/chart">
            <c:ext xmlns:c16="http://schemas.microsoft.com/office/drawing/2014/chart" uri="{C3380CC4-5D6E-409C-BE32-E72D297353CC}">
              <c16:uniqueId val="{00000002-EC6F-42E1-AEB5-88D1A43D18AD}"/>
            </c:ext>
          </c:extLst>
        </c:ser>
        <c:dLbls>
          <c:showLegendKey val="0"/>
          <c:showVal val="0"/>
          <c:showCatName val="0"/>
          <c:showSerName val="0"/>
          <c:showPercent val="0"/>
          <c:showBubbleSize val="0"/>
        </c:dLbls>
        <c:gapWidth val="120"/>
        <c:overlap val="100"/>
        <c:axId val="519457296"/>
        <c:axId val="519457688"/>
      </c:barChart>
      <c:catAx>
        <c:axId val="51945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9457688"/>
        <c:crosses val="autoZero"/>
        <c:auto val="1"/>
        <c:lblAlgn val="ctr"/>
        <c:lblOffset val="100"/>
        <c:tickLblSkip val="1"/>
        <c:tickMarkSkip val="1"/>
        <c:noMultiLvlLbl val="0"/>
      </c:catAx>
      <c:valAx>
        <c:axId val="519457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945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0CB-424C-AEC6-C93E6AC49AA0}"/>
                </c:ext>
                <c:ext xmlns:c15="http://schemas.microsoft.com/office/drawing/2012/chart" uri="{CE6537A1-D6FC-4f65-9D91-7224C49458BB}">
                  <c15:dlblFieldTable>
                    <c15:dlblFTEntry>
                      <c15:txfldGUID>{2132FA6D-72FD-4F93-B40C-A4AC6C37EFC3}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0CB-424C-AEC6-C93E6AC49AA0}"/>
                </c:ext>
                <c:ext xmlns:c15="http://schemas.microsoft.com/office/drawing/2012/chart" uri="{CE6537A1-D6FC-4f65-9D91-7224C49458BB}">
                  <c15:dlblFieldTable>
                    <c15:dlblFTEntry>
                      <c15:txfldGUID>{88666281-D11F-4727-9E09-A0AD2D80F487}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0CB-424C-AEC6-C93E6AC49AA0}"/>
                </c:ext>
                <c:ext xmlns:c15="http://schemas.microsoft.com/office/drawing/2012/chart" uri="{CE6537A1-D6FC-4f65-9D91-7224C49458BB}">
                  <c15:dlblFieldTable>
                    <c15:dlblFTEntry>
                      <c15:txfldGUID>{2EFF6D03-7942-40E5-B38A-E73E98E97D87}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0CB-424C-AEC6-C93E6AC49AA0}"/>
                </c:ext>
                <c:ext xmlns:c15="http://schemas.microsoft.com/office/drawing/2012/chart" uri="{CE6537A1-D6FC-4f65-9D91-7224C49458BB}">
                  <c15:dlblFieldTable>
                    <c15:dlblFTEntry>
                      <c15:txfldGUID>{7E4CF760-44B4-4C05-BA5D-C0A566159126}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0CB-424C-AEC6-C93E6AC49AA0}"/>
                </c:ext>
                <c:ext xmlns:c15="http://schemas.microsoft.com/office/drawing/2012/chart" uri="{CE6537A1-D6FC-4f65-9D91-7224C49458BB}">
                  <c15:dlblFieldTable>
                    <c15:dlblFTEntry>
                      <c15:txfldGUID>{796917A8-9993-469C-8883-577B07E61279}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0CB-424C-AEC6-C93E6AC49AA0}"/>
                </c:ext>
                <c:ext xmlns:c15="http://schemas.microsoft.com/office/drawing/2012/chart" uri="{CE6537A1-D6FC-4f65-9D91-7224C49458BB}">
                  <c15:dlblFieldTable>
                    <c15:dlblFTEntry>
                      <c15:txfldGUID>{25712D7C-8586-4B96-BF0B-197038978A33}</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0CB-424C-AEC6-C93E6AC49AA0}"/>
                </c:ext>
                <c:ext xmlns:c15="http://schemas.microsoft.com/office/drawing/2012/chart" uri="{CE6537A1-D6FC-4f65-9D91-7224C49458BB}">
                  <c15:dlblFieldTable>
                    <c15:dlblFTEntry>
                      <c15:txfldGUID>{0A621823-086F-4717-A000-E4EC817200FC}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0CB-424C-AEC6-C93E6AC49AA0}"/>
                </c:ext>
                <c:ext xmlns:c15="http://schemas.microsoft.com/office/drawing/2012/chart" uri="{CE6537A1-D6FC-4f65-9D91-7224C49458BB}">
                  <c15:dlblFieldTable>
                    <c15:dlblFTEntry>
                      <c15:txfldGUID>{53217FDC-709B-454D-AD61-5CC721EA7C32}</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0CB-424C-AEC6-C93E6AC49AA0}"/>
                </c:ext>
                <c:ext xmlns:c15="http://schemas.microsoft.com/office/drawing/2012/chart" uri="{CE6537A1-D6FC-4f65-9D91-7224C49458BB}">
                  <c15:dlblFieldTable>
                    <c15:dlblFTEntry>
                      <c15:txfldGUID>{6A8BE78D-28B7-4499-8146-F3626C7F6142}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48.5</c:v>
                </c:pt>
                <c:pt idx="8">
                  <c:v>49.7</c:v>
                </c:pt>
                <c:pt idx="16">
                  <c:v>50.9</c:v>
                </c:pt>
                <c:pt idx="24">
                  <c:v>53.1</c:v>
                </c:pt>
                <c:pt idx="32">
                  <c:v>54.3</c:v>
                </c:pt>
              </c:numCache>
            </c:numRef>
          </c:xVal>
          <c:yVal>
            <c:numRef>
              <c:f>公会計指標分析・財政指標組合せ分析表!$BP$51:$DC$51</c:f>
              <c:numCache>
                <c:formatCode>#,##0.0;"▲ "#,##0.0</c:formatCode>
                <c:ptCount val="40"/>
                <c:pt idx="0">
                  <c:v>77.900000000000006</c:v>
                </c:pt>
                <c:pt idx="8">
                  <c:v>77.099999999999994</c:v>
                </c:pt>
                <c:pt idx="16">
                  <c:v>74.5</c:v>
                </c:pt>
                <c:pt idx="24">
                  <c:v>61.8</c:v>
                </c:pt>
                <c:pt idx="32">
                  <c:v>54.5</c:v>
                </c:pt>
              </c:numCache>
            </c:numRef>
          </c:yVal>
          <c:smooth val="0"/>
          <c:extLst xmlns:c16r2="http://schemas.microsoft.com/office/drawing/2015/06/chart">
            <c:ext xmlns:c16="http://schemas.microsoft.com/office/drawing/2014/chart" uri="{C3380CC4-5D6E-409C-BE32-E72D297353CC}">
              <c16:uniqueId val="{00000009-90CB-424C-AEC6-C93E6AC49A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0CB-424C-AEC6-C93E6AC49AA0}"/>
                </c:ext>
                <c:ext xmlns:c15="http://schemas.microsoft.com/office/drawing/2012/chart" uri="{CE6537A1-D6FC-4f65-9D91-7224C49458BB}">
                  <c15:dlblFieldTable>
                    <c15:dlblFTEntry>
                      <c15:txfldGUID>{6BF7FD57-1B7C-4ACE-9864-0C169C2A2C0A}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0CB-424C-AEC6-C93E6AC49AA0}"/>
                </c:ext>
                <c:ext xmlns:c15="http://schemas.microsoft.com/office/drawing/2012/chart" uri="{CE6537A1-D6FC-4f65-9D91-7224C49458BB}">
                  <c15:dlblFieldTable>
                    <c15:dlblFTEntry>
                      <c15:txfldGUID>{14129DBB-C01C-431C-BFE2-A6CD92BD4AE8}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0CB-424C-AEC6-C93E6AC49AA0}"/>
                </c:ext>
                <c:ext xmlns:c15="http://schemas.microsoft.com/office/drawing/2012/chart" uri="{CE6537A1-D6FC-4f65-9D91-7224C49458BB}">
                  <c15:dlblFieldTable>
                    <c15:dlblFTEntry>
                      <c15:txfldGUID>{0C9F041E-7CAB-4770-9B68-F32DCE0C45E3}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0CB-424C-AEC6-C93E6AC49AA0}"/>
                </c:ext>
                <c:ext xmlns:c15="http://schemas.microsoft.com/office/drawing/2012/chart" uri="{CE6537A1-D6FC-4f65-9D91-7224C49458BB}">
                  <c15:dlblFieldTable>
                    <c15:dlblFTEntry>
                      <c15:txfldGUID>{02D42B19-1B74-4840-8874-02C46E67DA07}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0CB-424C-AEC6-C93E6AC49AA0}"/>
                </c:ext>
                <c:ext xmlns:c15="http://schemas.microsoft.com/office/drawing/2012/chart" uri="{CE6537A1-D6FC-4f65-9D91-7224C49458BB}">
                  <c15:dlblFieldTable>
                    <c15:dlblFTEntry>
                      <c15:txfldGUID>{1382CF5E-7DF5-483F-9FD7-41EC9AD5A689}</c15:txfldGUID>
                      <c15:f>#REF!</c15:f>
                      <c15:dlblFieldTableCache>
                        <c:ptCount val="1"/>
                        <c:pt idx="0">
                          <c:v>#REF!</c:v>
                        </c:pt>
                      </c15:dlblFieldTableCache>
                    </c15:dlblFTEntry>
                  </c15:dlblFieldTable>
                  <c15:showDataLabelsRange val="0"/>
                </c:ext>
              </c:extLst>
            </c:dLbl>
            <c:dLbl>
              <c:idx val="8"/>
              <c:layout>
                <c:manualLayout>
                  <c:x val="-2.921481476735581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0CB-424C-AEC6-C93E6AC49AA0}"/>
                </c:ext>
                <c:ext xmlns:c15="http://schemas.microsoft.com/office/drawing/2012/chart" uri="{CE6537A1-D6FC-4f65-9D91-7224C49458BB}">
                  <c15:dlblFieldTable>
                    <c15:dlblFTEntry>
                      <c15:txfldGUID>{280788E2-A107-4E21-96EE-8A22F069F21B}</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50755861717887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0CB-424C-AEC6-C93E6AC49AA0}"/>
                </c:ext>
                <c:ext xmlns:c15="http://schemas.microsoft.com/office/drawing/2012/chart" uri="{CE6537A1-D6FC-4f65-9D91-7224C49458BB}">
                  <c15:dlblFieldTable>
                    <c15:dlblFTEntry>
                      <c15:txfldGUID>{10D07BD4-1FDB-4661-8D11-C4833096F1C6}</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481668653311250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0CB-424C-AEC6-C93E6AC49AA0}"/>
                </c:ext>
                <c:ext xmlns:c15="http://schemas.microsoft.com/office/drawing/2012/chart" uri="{CE6537A1-D6FC-4f65-9D91-7224C49458BB}">
                  <c15:dlblFieldTable>
                    <c15:dlblFTEntry>
                      <c15:txfldGUID>{55D1C399-F06B-4D83-842E-CD5D467232E7}</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2.9214814767355813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0CB-424C-AEC6-C93E6AC49AA0}"/>
                </c:ext>
                <c:ext xmlns:c15="http://schemas.microsoft.com/office/drawing/2012/chart" uri="{CE6537A1-D6FC-4f65-9D91-7224C49458BB}">
                  <c15:dlblFieldTable>
                    <c15:dlblFTEntry>
                      <c15:txfldGUID>{BAB5FB3A-0573-45B0-8ACF-032EC01972DF}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55.7</c:v>
                </c:pt>
                <c:pt idx="8">
                  <c:v>57</c:v>
                </c:pt>
                <c:pt idx="16">
                  <c:v>57.3</c:v>
                </c:pt>
                <c:pt idx="24">
                  <c:v>58.4</c:v>
                </c:pt>
                <c:pt idx="32">
                  <c:v>58.1</c:v>
                </c:pt>
              </c:numCache>
            </c:numRef>
          </c:xVal>
          <c:yVal>
            <c:numRef>
              <c:f>公会計指標分析・財政指標組合せ分析表!$BP$55:$DC$55</c:f>
              <c:numCache>
                <c:formatCode>#,##0.0;"▲ "#,##0.0</c:formatCode>
                <c:ptCount val="40"/>
                <c:pt idx="0">
                  <c:v>33.9</c:v>
                </c:pt>
                <c:pt idx="8">
                  <c:v>32.299999999999997</c:v>
                </c:pt>
                <c:pt idx="16">
                  <c:v>35.200000000000003</c:v>
                </c:pt>
                <c:pt idx="24">
                  <c:v>40.4</c:v>
                </c:pt>
                <c:pt idx="32">
                  <c:v>39.5</c:v>
                </c:pt>
              </c:numCache>
            </c:numRef>
          </c:yVal>
          <c:smooth val="0"/>
          <c:extLst xmlns:c16r2="http://schemas.microsoft.com/office/drawing/2015/06/chart">
            <c:ext xmlns:c16="http://schemas.microsoft.com/office/drawing/2014/chart" uri="{C3380CC4-5D6E-409C-BE32-E72D297353CC}">
              <c16:uniqueId val="{00000013-90CB-424C-AEC6-C93E6AC49AA0}"/>
            </c:ext>
          </c:extLst>
        </c:ser>
        <c:dLbls>
          <c:showLegendKey val="0"/>
          <c:showVal val="1"/>
          <c:showCatName val="0"/>
          <c:showSerName val="0"/>
          <c:showPercent val="0"/>
          <c:showBubbleSize val="0"/>
        </c:dLbls>
        <c:axId val="521589784"/>
        <c:axId val="521590176"/>
      </c:scatterChart>
      <c:valAx>
        <c:axId val="521589784"/>
        <c:scaling>
          <c:orientation val="maxMin"/>
          <c:max val="59"/>
          <c:min val="4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590176"/>
        <c:crosses val="autoZero"/>
        <c:crossBetween val="midCat"/>
      </c:valAx>
      <c:valAx>
        <c:axId val="521590176"/>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1589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92-43C2-ABBF-62487F4AF2F1}"/>
                </c:ext>
                <c:ext xmlns:c15="http://schemas.microsoft.com/office/drawing/2012/chart" uri="{CE6537A1-D6FC-4f65-9D91-7224C49458BB}">
                  <c15:dlblFieldTable>
                    <c15:dlblFTEntry>
                      <c15:txfldGUID>{7091F6A9-4FAD-4CC3-A2EB-EE9C10B927A7}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92-43C2-ABBF-62487F4AF2F1}"/>
                </c:ext>
                <c:ext xmlns:c15="http://schemas.microsoft.com/office/drawing/2012/chart" uri="{CE6537A1-D6FC-4f65-9D91-7224C49458BB}">
                  <c15:dlblFieldTable>
                    <c15:dlblFTEntry>
                      <c15:txfldGUID>{0CEE7764-A670-4A3C-AF1B-0CCE3D334CEC}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92-43C2-ABBF-62487F4AF2F1}"/>
                </c:ext>
                <c:ext xmlns:c15="http://schemas.microsoft.com/office/drawing/2012/chart" uri="{CE6537A1-D6FC-4f65-9D91-7224C49458BB}">
                  <c15:dlblFieldTable>
                    <c15:dlblFTEntry>
                      <c15:txfldGUID>{3DD6036B-0118-4E10-A9C1-AD334DBB67BE}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92-43C2-ABBF-62487F4AF2F1}"/>
                </c:ext>
                <c:ext xmlns:c15="http://schemas.microsoft.com/office/drawing/2012/chart" uri="{CE6537A1-D6FC-4f65-9D91-7224C49458BB}">
                  <c15:dlblFieldTable>
                    <c15:dlblFTEntry>
                      <c15:txfldGUID>{B1EB27DF-1CBA-4D9E-8E65-C80410294634}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92-43C2-ABBF-62487F4AF2F1}"/>
                </c:ext>
                <c:ext xmlns:c15="http://schemas.microsoft.com/office/drawing/2012/chart" uri="{CE6537A1-D6FC-4f65-9D91-7224C49458BB}">
                  <c15:dlblFieldTable>
                    <c15:dlblFTEntry>
                      <c15:txfldGUID>{54CF5A2B-0361-424E-A886-45351EE9A118}</c15:txfldGUID>
                      <c15:f>#REF!</c15:f>
                      <c15:dlblFieldTableCache>
                        <c:ptCount val="1"/>
                        <c:pt idx="0">
                          <c:v>#REF!</c:v>
                        </c:pt>
                      </c15:dlblFieldTableCache>
                    </c15:dlblFTEntry>
                  </c15:dlblFieldTable>
                  <c15:showDataLabelsRange val="0"/>
                </c:ext>
              </c:extLst>
            </c:dLbl>
            <c:dLbl>
              <c:idx val="8"/>
              <c:layout>
                <c:manualLayout>
                  <c:x val="0"/>
                  <c:y val="4.4509684521000306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92-43C2-ABBF-62487F4AF2F1}"/>
                </c:ext>
                <c:ext xmlns:c15="http://schemas.microsoft.com/office/drawing/2012/chart" uri="{CE6537A1-D6FC-4f65-9D91-7224C49458BB}">
                  <c15:dlblFieldTable>
                    <c15:dlblFTEntry>
                      <c15:txfldGUID>{B5E7AA4E-3539-4517-910B-6B478395ECE1}</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4.4509684521000306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92-43C2-ABBF-62487F4AF2F1}"/>
                </c:ext>
                <c:ext xmlns:c15="http://schemas.microsoft.com/office/drawing/2012/chart" uri="{CE6537A1-D6FC-4f65-9D91-7224C49458BB}">
                  <c15:dlblFieldTable>
                    <c15:dlblFTEntry>
                      <c15:txfldGUID>{ADF0EB94-F10E-4203-B914-1277F9B4B872}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92-43C2-ABBF-62487F4AF2F1}"/>
                </c:ext>
                <c:ext xmlns:c15="http://schemas.microsoft.com/office/drawing/2012/chart" uri="{CE6537A1-D6FC-4f65-9D91-7224C49458BB}">
                  <c15:dlblFieldTable>
                    <c15:dlblFTEntry>
                      <c15:txfldGUID>{2D9FDCB1-1104-4087-8915-384146971666}</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92-43C2-ABBF-62487F4AF2F1}"/>
                </c:ext>
                <c:ext xmlns:c15="http://schemas.microsoft.com/office/drawing/2012/chart" uri="{CE6537A1-D6FC-4f65-9D91-7224C49458BB}">
                  <c15:dlblFieldTable>
                    <c15:dlblFTEntry>
                      <c15:txfldGUID>{49007BA0-944E-4405-8292-33CA46F35637}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9.4</c:v>
                </c:pt>
                <c:pt idx="16">
                  <c:v>9.4</c:v>
                </c:pt>
                <c:pt idx="24">
                  <c:v>9.4</c:v>
                </c:pt>
                <c:pt idx="32">
                  <c:v>9.6</c:v>
                </c:pt>
              </c:numCache>
            </c:numRef>
          </c:xVal>
          <c:yVal>
            <c:numRef>
              <c:f>公会計指標分析・財政指標組合せ分析表!$BP$73:$DC$73</c:f>
              <c:numCache>
                <c:formatCode>#,##0.0;"▲ "#,##0.0</c:formatCode>
                <c:ptCount val="40"/>
                <c:pt idx="0">
                  <c:v>77.900000000000006</c:v>
                </c:pt>
                <c:pt idx="8">
                  <c:v>77.099999999999994</c:v>
                </c:pt>
                <c:pt idx="16">
                  <c:v>74.5</c:v>
                </c:pt>
                <c:pt idx="24">
                  <c:v>61.8</c:v>
                </c:pt>
                <c:pt idx="32">
                  <c:v>54.5</c:v>
                </c:pt>
              </c:numCache>
            </c:numRef>
          </c:yVal>
          <c:smooth val="0"/>
          <c:extLst xmlns:c16r2="http://schemas.microsoft.com/office/drawing/2015/06/chart">
            <c:ext xmlns:c16="http://schemas.microsoft.com/office/drawing/2014/chart" uri="{C3380CC4-5D6E-409C-BE32-E72D297353CC}">
              <c16:uniqueId val="{00000009-3692-43C2-ABBF-62487F4AF2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92-43C2-ABBF-62487F4AF2F1}"/>
                </c:ext>
                <c:ext xmlns:c15="http://schemas.microsoft.com/office/drawing/2012/chart" uri="{CE6537A1-D6FC-4f65-9D91-7224C49458BB}">
                  <c15:dlblFieldTable>
                    <c15:dlblFTEntry>
                      <c15:txfldGUID>{2F4D6209-8C0A-4142-BEA5-BAC85A6CAD71}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92-43C2-ABBF-62487F4AF2F1}"/>
                </c:ext>
                <c:ext xmlns:c15="http://schemas.microsoft.com/office/drawing/2012/chart" uri="{CE6537A1-D6FC-4f65-9D91-7224C49458BB}">
                  <c15:dlblFieldTable>
                    <c15:dlblFTEntry>
                      <c15:txfldGUID>{FE43D274-29C7-49B0-9294-BEA22322FDAC}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92-43C2-ABBF-62487F4AF2F1}"/>
                </c:ext>
                <c:ext xmlns:c15="http://schemas.microsoft.com/office/drawing/2012/chart" uri="{CE6537A1-D6FC-4f65-9D91-7224C49458BB}">
                  <c15:dlblFieldTable>
                    <c15:dlblFTEntry>
                      <c15:txfldGUID>{04B9FEF2-4E7E-4426-AF39-B5BCA8665842}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92-43C2-ABBF-62487F4AF2F1}"/>
                </c:ext>
                <c:ext xmlns:c15="http://schemas.microsoft.com/office/drawing/2012/chart" uri="{CE6537A1-D6FC-4f65-9D91-7224C49458BB}">
                  <c15:dlblFieldTable>
                    <c15:dlblFTEntry>
                      <c15:txfldGUID>{4DED01CF-46B0-4FC3-A3B0-1863F0E8AAFD}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92-43C2-ABBF-62487F4AF2F1}"/>
                </c:ext>
                <c:ext xmlns:c15="http://schemas.microsoft.com/office/drawing/2012/chart" uri="{CE6537A1-D6FC-4f65-9D91-7224C49458BB}">
                  <c15:dlblFieldTable>
                    <c15:dlblFTEntry>
                      <c15:txfldGUID>{CA42A4D9-23D2-4D0D-A05F-F9F5C09FB2C8}</c15:txfldGUID>
                      <c15:f>#REF!</c15:f>
                      <c15:dlblFieldTableCache>
                        <c:ptCount val="1"/>
                        <c:pt idx="0">
                          <c:v>#REF!</c:v>
                        </c:pt>
                      </c15:dlblFieldTableCache>
                    </c15:dlblFTEntry>
                  </c15:dlblFieldTable>
                  <c15:showDataLabelsRange val="0"/>
                </c:ext>
              </c:extLst>
            </c:dLbl>
            <c:dLbl>
              <c:idx val="8"/>
              <c:layout>
                <c:manualLayout>
                  <c:x val="-3.4566143090820539E-2"/>
                  <c:y val="-6.519798863900236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92-43C2-ABBF-62487F4AF2F1}"/>
                </c:ext>
                <c:ext xmlns:c15="http://schemas.microsoft.com/office/drawing/2012/chart" uri="{CE6537A1-D6FC-4f65-9D91-7224C49458BB}">
                  <c15:dlblFieldTable>
                    <c15:dlblFTEntry>
                      <c15:txfldGUID>{ECEBA0E8-EA27-42A2-82C0-95C4DADED919}</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8829840147400729E-2"/>
                  <c:y val="-6.380629040068991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92-43C2-ABBF-62487F4AF2F1}"/>
                </c:ext>
                <c:ext xmlns:c15="http://schemas.microsoft.com/office/drawing/2012/chart" uri="{CE6537A1-D6FC-4f65-9D91-7224C49458BB}">
                  <c15:dlblFieldTable>
                    <c15:dlblFTEntry>
                      <c15:txfldGUID>{8D9A4AB4-0E9D-4171-A437-03EA47B5A8F1}</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4310845302750435E-2"/>
                  <c:y val="-4.641956645183563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92-43C2-ABBF-62487F4AF2F1}"/>
                </c:ext>
                <c:ext xmlns:c15="http://schemas.microsoft.com/office/drawing/2012/chart" uri="{CE6537A1-D6FC-4f65-9D91-7224C49458BB}">
                  <c15:dlblFieldTable>
                    <c15:dlblFTEntry>
                      <c15:txfldGUID>{9B6AD53B-5FB9-42DE-86EC-172B56CD250D}</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8829840147400729E-2"/>
                  <c:y val="-7.424325659100203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92-43C2-ABBF-62487F4AF2F1}"/>
                </c:ext>
                <c:ext xmlns:c15="http://schemas.microsoft.com/office/drawing/2012/chart" uri="{CE6537A1-D6FC-4f65-9D91-7224C49458BB}">
                  <c15:dlblFieldTable>
                    <c15:dlblFTEntry>
                      <c15:txfldGUID>{D0632C51-A285-47BE-A7BC-AB5EE5CFD069}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c:v>
                </c:pt>
                <c:pt idx="16">
                  <c:v>6.9</c:v>
                </c:pt>
                <c:pt idx="24">
                  <c:v>7</c:v>
                </c:pt>
                <c:pt idx="32">
                  <c:v>6.9</c:v>
                </c:pt>
              </c:numCache>
            </c:numRef>
          </c:xVal>
          <c:yVal>
            <c:numRef>
              <c:f>公会計指標分析・財政指標組合せ分析表!$BP$77:$DC$77</c:f>
              <c:numCache>
                <c:formatCode>#,##0.0;"▲ "#,##0.0</c:formatCode>
                <c:ptCount val="40"/>
                <c:pt idx="0">
                  <c:v>33.9</c:v>
                </c:pt>
                <c:pt idx="8">
                  <c:v>32.299999999999997</c:v>
                </c:pt>
                <c:pt idx="16">
                  <c:v>35.200000000000003</c:v>
                </c:pt>
                <c:pt idx="24">
                  <c:v>40.4</c:v>
                </c:pt>
                <c:pt idx="32">
                  <c:v>39.5</c:v>
                </c:pt>
              </c:numCache>
            </c:numRef>
          </c:yVal>
          <c:smooth val="0"/>
          <c:extLst xmlns:c16r2="http://schemas.microsoft.com/office/drawing/2015/06/chart">
            <c:ext xmlns:c16="http://schemas.microsoft.com/office/drawing/2014/chart" uri="{C3380CC4-5D6E-409C-BE32-E72D297353CC}">
              <c16:uniqueId val="{00000013-3692-43C2-ABBF-62487F4AF2F1}"/>
            </c:ext>
          </c:extLst>
        </c:ser>
        <c:dLbls>
          <c:showLegendKey val="0"/>
          <c:showVal val="1"/>
          <c:showCatName val="0"/>
          <c:showSerName val="0"/>
          <c:showPercent val="0"/>
          <c:showBubbleSize val="0"/>
        </c:dLbls>
        <c:axId val="521587040"/>
        <c:axId val="521592528"/>
      </c:scatterChart>
      <c:valAx>
        <c:axId val="521587040"/>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592528"/>
        <c:crosses val="autoZero"/>
        <c:crossBetween val="midCat"/>
      </c:valAx>
      <c:valAx>
        <c:axId val="521592528"/>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15870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年度から毎年の大型建設事業の元金償還開始により増加し続けている。令和２年度については、新市民会館建設事業（平成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年度借入債）の元金償還の本格化により、前年度と比較して</a:t>
          </a:r>
          <a:r>
            <a:rPr kumimoji="1" lang="en-US" altLang="ja-JP" sz="1200">
              <a:latin typeface="ＭＳ ゴシック" pitchFamily="49" charset="-128"/>
              <a:ea typeface="ＭＳ ゴシック" pitchFamily="49" charset="-128"/>
            </a:rPr>
            <a:t>93</a:t>
          </a:r>
          <a:r>
            <a:rPr kumimoji="1" lang="ja-JP" altLang="en-US" sz="1200">
              <a:latin typeface="ＭＳ ゴシック" pitchFamily="49" charset="-128"/>
              <a:ea typeface="ＭＳ ゴシック" pitchFamily="49" charset="-128"/>
            </a:rPr>
            <a:t>百万円増加した。元利償還金のピークは令和４年度と予想されるが、今後も大型建設事業が複数控えており、高止まりが懸念される。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算入公債費等は、前年度より</a:t>
          </a:r>
          <a:r>
            <a:rPr kumimoji="1" lang="en-US" altLang="ja-JP" sz="1200">
              <a:latin typeface="ＭＳ ゴシック" pitchFamily="49" charset="-128"/>
              <a:ea typeface="ＭＳ ゴシック" pitchFamily="49" charset="-128"/>
            </a:rPr>
            <a:t>65</a:t>
          </a:r>
          <a:r>
            <a:rPr kumimoji="1" lang="ja-JP" altLang="en-US" sz="1200">
              <a:latin typeface="ＭＳ ゴシック" pitchFamily="49" charset="-128"/>
              <a:ea typeface="ＭＳ ゴシック" pitchFamily="49" charset="-128"/>
            </a:rPr>
            <a:t>百万円増加しており、合併特例債の償還が影響している。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今後は、高止まりする公債費が財政を圧迫する可能性が高く、市債の計画的な発行、交付税措置の面で有利な起債の重点的な活用等を行い、健全な財政運営に努める。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一般会計等に係る地方債の現在高は、大型建設事業（新市民会館建設事業）の元金償還本格化等により、前年度と比較して</a:t>
          </a:r>
          <a:r>
            <a:rPr kumimoji="1" lang="en-US" altLang="ja-JP" sz="1400">
              <a:latin typeface="ＭＳ ゴシック" pitchFamily="49" charset="-128"/>
              <a:ea typeface="ＭＳ ゴシック" pitchFamily="49" charset="-128"/>
            </a:rPr>
            <a:t>973</a:t>
          </a:r>
          <a:r>
            <a:rPr kumimoji="1" lang="ja-JP" altLang="en-US" sz="1400">
              <a:latin typeface="ＭＳ ゴシック" pitchFamily="49" charset="-128"/>
              <a:ea typeface="ＭＳ ゴシック" pitchFamily="49" charset="-128"/>
            </a:rPr>
            <a:t>百万円減少した。今後、豊浜小学校改築事業等教育施設関連の市債発行が控えており、計画的かつ有利な市債発行に努める。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また、下水道事業会計における雨水処理費の減少及び分流式下水道等に要する経費の増加により繰出基準割合が減少し、雨水処理経費の繰出基準額が減少したことが影響し、公営企業債等繰入見込額は</a:t>
          </a:r>
          <a:r>
            <a:rPr kumimoji="1" lang="en-US" altLang="ja-JP" sz="1400">
              <a:latin typeface="ＭＳ ゴシック" pitchFamily="49" charset="-128"/>
              <a:ea typeface="ＭＳ ゴシック" pitchFamily="49" charset="-128"/>
            </a:rPr>
            <a:t>436</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a:t>
          </a:r>
          <a:r>
            <a:rPr kumimoji="1" lang="en-US" altLang="ja-JP" sz="1400">
              <a:latin typeface="ＭＳ ゴシック" pitchFamily="49" charset="-128"/>
              <a:ea typeface="ＭＳ ゴシック" pitchFamily="49" charset="-128"/>
            </a:rPr>
            <a:t>793</a:t>
          </a:r>
          <a:r>
            <a:rPr kumimoji="1" lang="ja-JP" altLang="en-US" sz="1400">
              <a:latin typeface="ＭＳ ゴシック" pitchFamily="49" charset="-128"/>
              <a:ea typeface="ＭＳ ゴシック" pitchFamily="49" charset="-128"/>
            </a:rPr>
            <a:t>百万円の減少となっており、合併特例債の現在高減少に伴って、償還費の参入見込額が減少していることによる。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香川県観音寺市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・これは、がんばれ観音寺応援基金で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百万円の積立が増加した一方で、財政調整基金で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百万円、施設管理等基金で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百万円等、決算の調整や各事業費への充当のための取崩しによる減少があったことが要因である。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減少による市税や地方交付税の減少が見込まれ、また、公債費の増加及び高止まりが当面続くことから、毎年の取崩しにより財政調整基金の目減りが懸念される。一定額の財政調整基金を堅持するため、ふるさと納税の推進等で財源確保に努め、その他特定目的基金の有効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・がんばれ観音寺応援基金：未来に向けてまちづくりに励む観音寺市を応援していただける個人又は団体からの寄附金を財源として、個性豊かで元気あふれるさとづくりに資するため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・施設管理等基金：旧競輪場施設の管理及び運用資金に充てるため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・学校施設整備基金：学校施設整備事業の必要な財源を確保するため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・施設等整備基金：観音寺市の施設等の維持管理、修繕、改修、取壊しその他の整備に要する経費の財源に充てるため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・がんばれ観音寺応援基金：ふるさと納税の寄附額が増加して積立金が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・合併振興基金：市民会館関連経費に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百万円、自治会活動の支援経費に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・施設管理等基金：旧競輪場の解体経費に充て、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・学校施設等整備基金：市内各中学校の施設設備改修に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百万円、小中学校ネットワーク環境改善事業に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・施設等整備基金：し尿処理施設改修に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百万円、豊浜総合体育館維持管理に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百万円、市内各小学校維持管理に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・その他特定目的基金全体：老朽化していく公共施設の更新や長寿命化に備えた積立を行いつつ、今後も財政状況に応じて効果的に繰入れを行っていく必要がある。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・歳入において、地方税で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百万円の増加があるものの、歳出での人件費、公債費、普通建設事業費の増加がそれを上回り、財政調整基金取崩しにつながっている。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・特に公債費については、大型建設事業の元金償還が毎年開始する等、近年増加を続けており、財政調整基金の残高減少の要因となっている。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・人口減少等により税収については大幅な増加が見込めず、公債費は令和４年度のピーク後も高止まりを続ける可能性が高い。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ついてはごみ袋の有料化等、新たな自主財源の確保に努め、歳出については市債の計画的な発行、交付税措置の面で有利な起債の重点的な活用を行い、不測の事態による税収の大幅な落ち込み等に備えて財政調整基金の残高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・公債費の増加による財政圧迫の懸念の高まりを受けて、新たに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・公債費のピークが令和４年度と予想されることを踏まえつつ、財政調整基金の残高を維持するため、財政状況に応じて積立や繰入を行っていく方針である。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前年度に比べ、</a:t>
          </a:r>
          <a:r>
            <a:rPr kumimoji="1" lang="en-US" altLang="ja-JP" sz="1100" baseline="0">
              <a:latin typeface="ＭＳ Ｐゴシック" panose="020B0600070205080204" pitchFamily="50" charset="-128"/>
              <a:ea typeface="ＭＳ Ｐゴシック" panose="020B0600070205080204" pitchFamily="50" charset="-128"/>
            </a:rPr>
            <a:t>1.2</a:t>
          </a:r>
          <a:r>
            <a:rPr kumimoji="1" lang="ja-JP" altLang="en-US" sz="1100" baseline="0">
              <a:latin typeface="ＭＳ Ｐゴシック" panose="020B0600070205080204" pitchFamily="50" charset="-128"/>
              <a:ea typeface="ＭＳ Ｐゴシック" panose="020B0600070205080204" pitchFamily="50" charset="-128"/>
            </a:rPr>
            <a:t>％上昇しているものの、平成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年度の新市民会館等、近年の大型建設事業の完了により類似団体平均値に比べて低くなっている。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今後は施設の建替えや改修のみならず、除却や建物の集約化を推進することで、引き続き適正な水準を維持していきたい。</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160443</xdr:rowOff>
    </xdr:from>
    <xdr:to>
      <xdr:col>23</xdr:col>
      <xdr:colOff>85090</xdr:colOff>
      <xdr:row>34</xdr:row>
      <xdr:rowOff>14605</xdr:rowOff>
    </xdr:to>
    <xdr:cxnSp macro="">
      <xdr:nvCxnSpPr>
        <xdr:cNvPr id="65" name="直線コネクタ 64"/>
        <xdr:cNvCxnSpPr/>
      </xdr:nvCxnSpPr>
      <xdr:spPr>
        <a:xfrm flipV="1">
          <a:off x="4760595" y="5561118"/>
          <a:ext cx="1270" cy="105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107120</xdr:rowOff>
    </xdr:from>
    <xdr:ext cx="405111" cy="259045"/>
    <xdr:sp macro="" textlink="">
      <xdr:nvSpPr>
        <xdr:cNvPr id="68"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160443</xdr:rowOff>
    </xdr:from>
    <xdr:to>
      <xdr:col>23</xdr:col>
      <xdr:colOff>174625</xdr:colOff>
      <xdr:row>27</xdr:row>
      <xdr:rowOff>160443</xdr:rowOff>
    </xdr:to>
    <xdr:cxnSp macro="">
      <xdr:nvCxnSpPr>
        <xdr:cNvPr id="69" name="直線コネクタ 68"/>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165117</xdr:rowOff>
    </xdr:from>
    <xdr:ext cx="405111" cy="259045"/>
    <xdr:sp macro="" textlink="">
      <xdr:nvSpPr>
        <xdr:cNvPr id="70" name="有形固定資産減価償却率平均値テキスト"/>
        <xdr:cNvSpPr txBox="1"/>
      </xdr:nvSpPr>
      <xdr:spPr>
        <a:xfrm>
          <a:off x="4813300" y="6251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71" name="フローチャート: 判断 70"/>
        <xdr:cNvSpPr/>
      </xdr:nvSpPr>
      <xdr:spPr>
        <a:xfrm>
          <a:off x="47117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2" name="フローチャート: 判断 71"/>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157903</xdr:rowOff>
    </xdr:from>
    <xdr:to>
      <xdr:col>15</xdr:col>
      <xdr:colOff>187325</xdr:colOff>
      <xdr:row>32</xdr:row>
      <xdr:rowOff>88053</xdr:rowOff>
    </xdr:to>
    <xdr:sp macro="" textlink="">
      <xdr:nvSpPr>
        <xdr:cNvPr id="73" name="フローチャート: 判断 72"/>
        <xdr:cNvSpPr/>
      </xdr:nvSpPr>
      <xdr:spPr>
        <a:xfrm>
          <a:off x="3238500" y="624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147108</xdr:rowOff>
    </xdr:from>
    <xdr:to>
      <xdr:col>11</xdr:col>
      <xdr:colOff>187325</xdr:colOff>
      <xdr:row>32</xdr:row>
      <xdr:rowOff>77258</xdr:rowOff>
    </xdr:to>
    <xdr:sp macro="" textlink="">
      <xdr:nvSpPr>
        <xdr:cNvPr id="74" name="フローチャート: 判断 73"/>
        <xdr:cNvSpPr/>
      </xdr:nvSpPr>
      <xdr:spPr>
        <a:xfrm>
          <a:off x="24765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100330</xdr:rowOff>
    </xdr:from>
    <xdr:to>
      <xdr:col>7</xdr:col>
      <xdr:colOff>187325</xdr:colOff>
      <xdr:row>32</xdr:row>
      <xdr:rowOff>30480</xdr:rowOff>
    </xdr:to>
    <xdr:sp macro="" textlink="">
      <xdr:nvSpPr>
        <xdr:cNvPr id="75" name="フローチャート: 判断 74"/>
        <xdr:cNvSpPr/>
      </xdr:nvSpPr>
      <xdr:spPr>
        <a:xfrm>
          <a:off x="1714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81" name="楕円 80"/>
        <xdr:cNvSpPr/>
      </xdr:nvSpPr>
      <xdr:spPr>
        <a:xfrm>
          <a:off x="47117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72830</xdr:rowOff>
    </xdr:from>
    <xdr:ext cx="405111" cy="259045"/>
    <xdr:sp macro="" textlink="">
      <xdr:nvSpPr>
        <xdr:cNvPr id="82" name="有形固定資産減価償却率該当値テキスト"/>
        <xdr:cNvSpPr txBox="1"/>
      </xdr:nvSpPr>
      <xdr:spPr>
        <a:xfrm>
          <a:off x="4813300" y="598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xdr:cNvSpPr/>
      </xdr:nvSpPr>
      <xdr:spPr>
        <a:xfrm>
          <a:off x="4000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100753</xdr:rowOff>
    </xdr:to>
    <xdr:cxnSp macro="">
      <xdr:nvCxnSpPr>
        <xdr:cNvPr id="84" name="直線コネクタ 83"/>
        <xdr:cNvCxnSpPr/>
      </xdr:nvCxnSpPr>
      <xdr:spPr>
        <a:xfrm>
          <a:off x="4051300" y="614404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5" name="楕円 84"/>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57573</xdr:rowOff>
    </xdr:to>
    <xdr:cxnSp macro="">
      <xdr:nvCxnSpPr>
        <xdr:cNvPr id="86" name="直線コネクタ 85"/>
        <xdr:cNvCxnSpPr/>
      </xdr:nvCxnSpPr>
      <xdr:spPr>
        <a:xfrm>
          <a:off x="3289300" y="6064885"/>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7" name="楕円 86"/>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149860</xdr:rowOff>
    </xdr:to>
    <xdr:cxnSp macro="">
      <xdr:nvCxnSpPr>
        <xdr:cNvPr id="88" name="直線コネクタ 87"/>
        <xdr:cNvCxnSpPr/>
      </xdr:nvCxnSpPr>
      <xdr:spPr>
        <a:xfrm>
          <a:off x="2527300" y="602170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12700</xdr:rowOff>
    </xdr:from>
    <xdr:to>
      <xdr:col>7</xdr:col>
      <xdr:colOff>187325</xdr:colOff>
      <xdr:row>30</xdr:row>
      <xdr:rowOff>114300</xdr:rowOff>
    </xdr:to>
    <xdr:sp macro="" textlink="">
      <xdr:nvSpPr>
        <xdr:cNvPr id="89" name="楕円 88"/>
        <xdr:cNvSpPr/>
      </xdr:nvSpPr>
      <xdr:spPr>
        <a:xfrm>
          <a:off x="1714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63500</xdr:rowOff>
    </xdr:from>
    <xdr:to>
      <xdr:col>11</xdr:col>
      <xdr:colOff>136525</xdr:colOff>
      <xdr:row>30</xdr:row>
      <xdr:rowOff>106680</xdr:rowOff>
    </xdr:to>
    <xdr:cxnSp macro="">
      <xdr:nvCxnSpPr>
        <xdr:cNvPr id="90" name="直線コネクタ 89"/>
        <xdr:cNvCxnSpPr/>
      </xdr:nvCxnSpPr>
      <xdr:spPr>
        <a:xfrm>
          <a:off x="1765300" y="597852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1"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79180</xdr:rowOff>
    </xdr:from>
    <xdr:ext cx="405111" cy="259045"/>
    <xdr:sp macro="" textlink="">
      <xdr:nvSpPr>
        <xdr:cNvPr id="92" name="n_2aveValue有形固定資産減価償却率"/>
        <xdr:cNvSpPr txBox="1"/>
      </xdr:nvSpPr>
      <xdr:spPr>
        <a:xfrm>
          <a:off x="3086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93" name="n_3aveValue有形固定資産減価償却率"/>
        <xdr:cNvSpPr txBox="1"/>
      </xdr:nvSpPr>
      <xdr:spPr>
        <a:xfrm>
          <a:off x="2324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21607</xdr:rowOff>
    </xdr:from>
    <xdr:ext cx="405111" cy="259045"/>
    <xdr:sp macro="" textlink="">
      <xdr:nvSpPr>
        <xdr:cNvPr id="94" name="n_4aveValue有形固定資産減価償却率"/>
        <xdr:cNvSpPr txBox="1"/>
      </xdr:nvSpPr>
      <xdr:spPr>
        <a:xfrm>
          <a:off x="1562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124900</xdr:rowOff>
    </xdr:from>
    <xdr:ext cx="405111" cy="259045"/>
    <xdr:sp macro="" textlink="">
      <xdr:nvSpPr>
        <xdr:cNvPr id="95" name="n_1mainValue有形固定資産減価償却率"/>
        <xdr:cNvSpPr txBox="1"/>
      </xdr:nvSpPr>
      <xdr:spPr>
        <a:xfrm>
          <a:off x="3836044" y="586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6" name="n_2mainValue有形固定資産減価償却率"/>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7" name="n_3main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130827</xdr:rowOff>
    </xdr:from>
    <xdr:ext cx="405111" cy="259045"/>
    <xdr:sp macro="" textlink="">
      <xdr:nvSpPr>
        <xdr:cNvPr id="98" name="n_4mainValue有形固定資産減価償却率"/>
        <xdr:cNvSpPr txBox="1"/>
      </xdr:nvSpPr>
      <xdr:spPr>
        <a:xfrm>
          <a:off x="1562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112.0</a:t>
          </a:r>
          <a:r>
            <a:rPr kumimoji="1" lang="ja-JP" altLang="en-US" sz="1100">
              <a:latin typeface="ＭＳ Ｐゴシック" panose="020B0600070205080204" pitchFamily="50" charset="-128"/>
              <a:ea typeface="ＭＳ Ｐゴシック" panose="020B0600070205080204" pitchFamily="50" charset="-128"/>
            </a:rPr>
            <a:t>％減少し、類似団体平均値を下回った。要因として、庁舎、市民会館の建替えに伴う借入の元金償還が進み、地方債現在高の減少により将来負担比率に係る将来負担額が減少傾向にあることが挙げられる。今後も同様の傾向が続くが、豊浜認定こども園建設事業、新学校給食センター建設事業等に伴う借入で、令和５年度以降に地方債現在高が一時的に増加に転じる見込みである。ふるさと納税による寄附金を原資とした「がんばれ観音寺応援基金」や財政調整基金等の充当可能財源を増加させ、数値の改善に努め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122110</xdr:rowOff>
    </xdr:from>
    <xdr:to>
      <xdr:col>76</xdr:col>
      <xdr:colOff>21589</xdr:colOff>
      <xdr:row>34</xdr:row>
      <xdr:rowOff>104204</xdr:rowOff>
    </xdr:to>
    <xdr:cxnSp macro="">
      <xdr:nvCxnSpPr>
        <xdr:cNvPr id="126" name="直線コネクタ 125"/>
        <xdr:cNvCxnSpPr/>
      </xdr:nvCxnSpPr>
      <xdr:spPr>
        <a:xfrm flipV="1">
          <a:off x="14793595" y="5351335"/>
          <a:ext cx="1269" cy="135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108031</xdr:rowOff>
    </xdr:from>
    <xdr:ext cx="560923" cy="259045"/>
    <xdr:sp macro="" textlink="">
      <xdr:nvSpPr>
        <xdr:cNvPr id="127" name="債務償還比率最小値テキスト"/>
        <xdr:cNvSpPr txBox="1"/>
      </xdr:nvSpPr>
      <xdr:spPr>
        <a:xfrm>
          <a:off x="14846300" y="67088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104204</xdr:rowOff>
    </xdr:from>
    <xdr:to>
      <xdr:col>76</xdr:col>
      <xdr:colOff>111125</xdr:colOff>
      <xdr:row>34</xdr:row>
      <xdr:rowOff>104204</xdr:rowOff>
    </xdr:to>
    <xdr:cxnSp macro="">
      <xdr:nvCxnSpPr>
        <xdr:cNvPr id="128" name="直線コネクタ 127"/>
        <xdr:cNvCxnSpPr/>
      </xdr:nvCxnSpPr>
      <xdr:spPr>
        <a:xfrm>
          <a:off x="14706600" y="670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68787</xdr:rowOff>
    </xdr:from>
    <xdr:ext cx="469744" cy="259045"/>
    <xdr:sp macro="" textlink="">
      <xdr:nvSpPr>
        <xdr:cNvPr id="129" name="債務償還比率最大値テキスト"/>
        <xdr:cNvSpPr txBox="1"/>
      </xdr:nvSpPr>
      <xdr:spPr>
        <a:xfrm>
          <a:off x="14846300" y="512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122110</xdr:rowOff>
    </xdr:from>
    <xdr:to>
      <xdr:col>76</xdr:col>
      <xdr:colOff>111125</xdr:colOff>
      <xdr:row>26</xdr:row>
      <xdr:rowOff>122110</xdr:rowOff>
    </xdr:to>
    <xdr:cxnSp macro="">
      <xdr:nvCxnSpPr>
        <xdr:cNvPr id="130" name="直線コネクタ 129"/>
        <xdr:cNvCxnSpPr/>
      </xdr:nvCxnSpPr>
      <xdr:spPr>
        <a:xfrm>
          <a:off x="14706600" y="535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49852</xdr:rowOff>
    </xdr:from>
    <xdr:ext cx="469744" cy="259045"/>
    <xdr:sp macro="" textlink="">
      <xdr:nvSpPr>
        <xdr:cNvPr id="131" name="債務償還比率平均値テキスト"/>
        <xdr:cNvSpPr txBox="1"/>
      </xdr:nvSpPr>
      <xdr:spPr>
        <a:xfrm>
          <a:off x="14846300" y="59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71425</xdr:rowOff>
    </xdr:from>
    <xdr:to>
      <xdr:col>76</xdr:col>
      <xdr:colOff>73025</xdr:colOff>
      <xdr:row>31</xdr:row>
      <xdr:rowOff>1575</xdr:rowOff>
    </xdr:to>
    <xdr:sp macro="" textlink="">
      <xdr:nvSpPr>
        <xdr:cNvPr id="132" name="フローチャート: 判断 131"/>
        <xdr:cNvSpPr/>
      </xdr:nvSpPr>
      <xdr:spPr>
        <a:xfrm>
          <a:off x="14744700" y="59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48108</xdr:rowOff>
    </xdr:from>
    <xdr:to>
      <xdr:col>72</xdr:col>
      <xdr:colOff>123825</xdr:colOff>
      <xdr:row>30</xdr:row>
      <xdr:rowOff>149708</xdr:rowOff>
    </xdr:to>
    <xdr:sp macro="" textlink="">
      <xdr:nvSpPr>
        <xdr:cNvPr id="133" name="フローチャート: 判断 132"/>
        <xdr:cNvSpPr/>
      </xdr:nvSpPr>
      <xdr:spPr>
        <a:xfrm>
          <a:off x="14033500" y="59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54178</xdr:rowOff>
    </xdr:from>
    <xdr:to>
      <xdr:col>68</xdr:col>
      <xdr:colOff>123825</xdr:colOff>
      <xdr:row>29</xdr:row>
      <xdr:rowOff>155778</xdr:rowOff>
    </xdr:to>
    <xdr:sp macro="" textlink="">
      <xdr:nvSpPr>
        <xdr:cNvPr id="134" name="フローチャート: 判断 133"/>
        <xdr:cNvSpPr/>
      </xdr:nvSpPr>
      <xdr:spPr>
        <a:xfrm>
          <a:off x="13271500" y="579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68428</xdr:rowOff>
    </xdr:from>
    <xdr:to>
      <xdr:col>64</xdr:col>
      <xdr:colOff>123825</xdr:colOff>
      <xdr:row>29</xdr:row>
      <xdr:rowOff>170028</xdr:rowOff>
    </xdr:to>
    <xdr:sp macro="" textlink="">
      <xdr:nvSpPr>
        <xdr:cNvPr id="135" name="フローチャート: 判断 134"/>
        <xdr:cNvSpPr/>
      </xdr:nvSpPr>
      <xdr:spPr>
        <a:xfrm>
          <a:off x="12509500" y="581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21577</xdr:rowOff>
    </xdr:from>
    <xdr:to>
      <xdr:col>60</xdr:col>
      <xdr:colOff>123825</xdr:colOff>
      <xdr:row>29</xdr:row>
      <xdr:rowOff>123177</xdr:rowOff>
    </xdr:to>
    <xdr:sp macro="" textlink="">
      <xdr:nvSpPr>
        <xdr:cNvPr id="136" name="フローチャート: 判断 135"/>
        <xdr:cNvSpPr/>
      </xdr:nvSpPr>
      <xdr:spPr>
        <a:xfrm>
          <a:off x="11747500" y="57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22632</xdr:rowOff>
    </xdr:from>
    <xdr:to>
      <xdr:col>76</xdr:col>
      <xdr:colOff>73025</xdr:colOff>
      <xdr:row>30</xdr:row>
      <xdr:rowOff>124232</xdr:rowOff>
    </xdr:to>
    <xdr:sp macro="" textlink="">
      <xdr:nvSpPr>
        <xdr:cNvPr id="142" name="楕円 141"/>
        <xdr:cNvSpPr/>
      </xdr:nvSpPr>
      <xdr:spPr>
        <a:xfrm>
          <a:off x="14744700" y="59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45509</xdr:rowOff>
    </xdr:from>
    <xdr:ext cx="469744" cy="259045"/>
    <xdr:sp macro="" textlink="">
      <xdr:nvSpPr>
        <xdr:cNvPr id="143" name="債務償還比率該当値テキスト"/>
        <xdr:cNvSpPr txBox="1"/>
      </xdr:nvSpPr>
      <xdr:spPr>
        <a:xfrm>
          <a:off x="14846300" y="578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92989</xdr:rowOff>
    </xdr:from>
    <xdr:to>
      <xdr:col>72</xdr:col>
      <xdr:colOff>123825</xdr:colOff>
      <xdr:row>32</xdr:row>
      <xdr:rowOff>23139</xdr:rowOff>
    </xdr:to>
    <xdr:sp macro="" textlink="">
      <xdr:nvSpPr>
        <xdr:cNvPr id="144" name="楕円 143"/>
        <xdr:cNvSpPr/>
      </xdr:nvSpPr>
      <xdr:spPr>
        <a:xfrm>
          <a:off x="14033500" y="61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73432</xdr:rowOff>
    </xdr:from>
    <xdr:to>
      <xdr:col>76</xdr:col>
      <xdr:colOff>22225</xdr:colOff>
      <xdr:row>31</xdr:row>
      <xdr:rowOff>143789</xdr:rowOff>
    </xdr:to>
    <xdr:cxnSp macro="">
      <xdr:nvCxnSpPr>
        <xdr:cNvPr id="145" name="直線コネクタ 144"/>
        <xdr:cNvCxnSpPr/>
      </xdr:nvCxnSpPr>
      <xdr:spPr>
        <a:xfrm flipV="1">
          <a:off x="14084300" y="5988457"/>
          <a:ext cx="711200" cy="24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31001</xdr:rowOff>
    </xdr:from>
    <xdr:to>
      <xdr:col>68</xdr:col>
      <xdr:colOff>123825</xdr:colOff>
      <xdr:row>32</xdr:row>
      <xdr:rowOff>132601</xdr:rowOff>
    </xdr:to>
    <xdr:sp macro="" textlink="">
      <xdr:nvSpPr>
        <xdr:cNvPr id="146" name="楕円 145"/>
        <xdr:cNvSpPr/>
      </xdr:nvSpPr>
      <xdr:spPr>
        <a:xfrm>
          <a:off x="13271500" y="62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143789</xdr:rowOff>
    </xdr:from>
    <xdr:to>
      <xdr:col>72</xdr:col>
      <xdr:colOff>73025</xdr:colOff>
      <xdr:row>32</xdr:row>
      <xdr:rowOff>81801</xdr:rowOff>
    </xdr:to>
    <xdr:cxnSp macro="">
      <xdr:nvCxnSpPr>
        <xdr:cNvPr id="147" name="直線コネクタ 146"/>
        <xdr:cNvCxnSpPr/>
      </xdr:nvCxnSpPr>
      <xdr:spPr>
        <a:xfrm flipV="1">
          <a:off x="13322300" y="6230264"/>
          <a:ext cx="762000" cy="10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72885</xdr:rowOff>
    </xdr:from>
    <xdr:to>
      <xdr:col>64</xdr:col>
      <xdr:colOff>123825</xdr:colOff>
      <xdr:row>33</xdr:row>
      <xdr:rowOff>3035</xdr:rowOff>
    </xdr:to>
    <xdr:sp macro="" textlink="">
      <xdr:nvSpPr>
        <xdr:cNvPr id="148" name="楕円 147"/>
        <xdr:cNvSpPr/>
      </xdr:nvSpPr>
      <xdr:spPr>
        <a:xfrm>
          <a:off x="12509500" y="63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81801</xdr:rowOff>
    </xdr:from>
    <xdr:to>
      <xdr:col>68</xdr:col>
      <xdr:colOff>73025</xdr:colOff>
      <xdr:row>32</xdr:row>
      <xdr:rowOff>123685</xdr:rowOff>
    </xdr:to>
    <xdr:cxnSp macro="">
      <xdr:nvCxnSpPr>
        <xdr:cNvPr id="149" name="直線コネクタ 148"/>
        <xdr:cNvCxnSpPr/>
      </xdr:nvCxnSpPr>
      <xdr:spPr>
        <a:xfrm flipV="1">
          <a:off x="12560300" y="6339726"/>
          <a:ext cx="7620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58204</xdr:rowOff>
    </xdr:from>
    <xdr:to>
      <xdr:col>60</xdr:col>
      <xdr:colOff>123825</xdr:colOff>
      <xdr:row>32</xdr:row>
      <xdr:rowOff>159804</xdr:rowOff>
    </xdr:to>
    <xdr:sp macro="" textlink="">
      <xdr:nvSpPr>
        <xdr:cNvPr id="150" name="楕円 149"/>
        <xdr:cNvSpPr/>
      </xdr:nvSpPr>
      <xdr:spPr>
        <a:xfrm>
          <a:off x="11747500" y="63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109004</xdr:rowOff>
    </xdr:from>
    <xdr:to>
      <xdr:col>64</xdr:col>
      <xdr:colOff>73025</xdr:colOff>
      <xdr:row>32</xdr:row>
      <xdr:rowOff>123685</xdr:rowOff>
    </xdr:to>
    <xdr:cxnSp macro="">
      <xdr:nvCxnSpPr>
        <xdr:cNvPr id="151" name="直線コネクタ 150"/>
        <xdr:cNvCxnSpPr/>
      </xdr:nvCxnSpPr>
      <xdr:spPr>
        <a:xfrm>
          <a:off x="11798300" y="6366929"/>
          <a:ext cx="762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166235</xdr:rowOff>
    </xdr:from>
    <xdr:ext cx="469744" cy="259045"/>
    <xdr:sp macro="" textlink="">
      <xdr:nvSpPr>
        <xdr:cNvPr id="152" name="n_1aveValue債務償還比率"/>
        <xdr:cNvSpPr txBox="1"/>
      </xdr:nvSpPr>
      <xdr:spPr>
        <a:xfrm>
          <a:off x="13836727" y="57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855</xdr:rowOff>
    </xdr:from>
    <xdr:ext cx="469744" cy="259045"/>
    <xdr:sp macro="" textlink="">
      <xdr:nvSpPr>
        <xdr:cNvPr id="153" name="n_2aveValue債務償還比率"/>
        <xdr:cNvSpPr txBox="1"/>
      </xdr:nvSpPr>
      <xdr:spPr>
        <a:xfrm>
          <a:off x="13087427" y="55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15105</xdr:rowOff>
    </xdr:from>
    <xdr:ext cx="469744" cy="259045"/>
    <xdr:sp macro="" textlink="">
      <xdr:nvSpPr>
        <xdr:cNvPr id="154" name="n_3aveValue債務償還比率"/>
        <xdr:cNvSpPr txBox="1"/>
      </xdr:nvSpPr>
      <xdr:spPr>
        <a:xfrm>
          <a:off x="12325427" y="558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139704</xdr:rowOff>
    </xdr:from>
    <xdr:ext cx="469744" cy="259045"/>
    <xdr:sp macro="" textlink="">
      <xdr:nvSpPr>
        <xdr:cNvPr id="155" name="n_4aveValue債務償還比率"/>
        <xdr:cNvSpPr txBox="1"/>
      </xdr:nvSpPr>
      <xdr:spPr>
        <a:xfrm>
          <a:off x="11563427" y="554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14266</xdr:rowOff>
    </xdr:from>
    <xdr:ext cx="469744" cy="259045"/>
    <xdr:sp macro="" textlink="">
      <xdr:nvSpPr>
        <xdr:cNvPr id="156" name="n_1mainValue債務償還比率"/>
        <xdr:cNvSpPr txBox="1"/>
      </xdr:nvSpPr>
      <xdr:spPr>
        <a:xfrm>
          <a:off x="13836727" y="627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123728</xdr:rowOff>
    </xdr:from>
    <xdr:ext cx="469744" cy="259045"/>
    <xdr:sp macro="" textlink="">
      <xdr:nvSpPr>
        <xdr:cNvPr id="157" name="n_2mainValue債務償還比率"/>
        <xdr:cNvSpPr txBox="1"/>
      </xdr:nvSpPr>
      <xdr:spPr>
        <a:xfrm>
          <a:off x="13087427" y="638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165612</xdr:rowOff>
    </xdr:from>
    <xdr:ext cx="469744" cy="259045"/>
    <xdr:sp macro="" textlink="">
      <xdr:nvSpPr>
        <xdr:cNvPr id="158" name="n_3mainValue債務償還比率"/>
        <xdr:cNvSpPr txBox="1"/>
      </xdr:nvSpPr>
      <xdr:spPr>
        <a:xfrm>
          <a:off x="12325427" y="64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150931</xdr:rowOff>
    </xdr:from>
    <xdr:ext cx="469744" cy="259045"/>
    <xdr:sp macro="" textlink="">
      <xdr:nvSpPr>
        <xdr:cNvPr id="159" name="n_4mainValue債務償還比率"/>
        <xdr:cNvSpPr txBox="1"/>
      </xdr:nvSpPr>
      <xdr:spPr>
        <a:xfrm>
          <a:off x="11563427" y="640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40</xdr:row>
      <xdr:rowOff>137922</xdr:rowOff>
    </xdr:to>
    <xdr:cxnSp macro="">
      <xdr:nvCxnSpPr>
        <xdr:cNvPr id="55" name="直線コネクタ 54"/>
        <xdr:cNvCxnSpPr/>
      </xdr:nvCxnSpPr>
      <xdr:spPr>
        <a:xfrm flipV="1">
          <a:off x="4634865" y="582777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141749</xdr:rowOff>
    </xdr:from>
    <xdr:ext cx="405111" cy="259045"/>
    <xdr:sp macro="" textlink="">
      <xdr:nvSpPr>
        <xdr:cNvPr id="56" name="【道路】&#10;有形固定資産減価償却率最小値テキスト"/>
        <xdr:cNvSpPr txBox="1"/>
      </xdr:nvSpPr>
      <xdr:spPr>
        <a:xfrm>
          <a:off x="4673600" y="699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137922</xdr:rowOff>
    </xdr:from>
    <xdr:to>
      <xdr:col>24</xdr:col>
      <xdr:colOff>152400</xdr:colOff>
      <xdr:row>40</xdr:row>
      <xdr:rowOff>137922</xdr:rowOff>
    </xdr:to>
    <xdr:cxnSp macro="">
      <xdr:nvCxnSpPr>
        <xdr:cNvPr id="57" name="直線コネクタ 56"/>
        <xdr:cNvCxnSpPr/>
      </xdr:nvCxnSpPr>
      <xdr:spPr>
        <a:xfrm>
          <a:off x="4546600" y="699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8"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9" name="直線コネクタ 58"/>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0"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2" name="フローチャート: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63" name="フローチャート: 判断 62"/>
        <xdr:cNvSpPr/>
      </xdr:nvSpPr>
      <xdr:spPr>
        <a:xfrm>
          <a:off x="2857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4" name="フローチャート: 判断 63"/>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148844</xdr:rowOff>
    </xdr:from>
    <xdr:to>
      <xdr:col>6</xdr:col>
      <xdr:colOff>38100</xdr:colOff>
      <xdr:row>38</xdr:row>
      <xdr:rowOff>78994</xdr:rowOff>
    </xdr:to>
    <xdr:sp macro="" textlink="">
      <xdr:nvSpPr>
        <xdr:cNvPr id="65" name="フローチャート: 判断 64"/>
        <xdr:cNvSpPr/>
      </xdr:nvSpPr>
      <xdr:spPr>
        <a:xfrm>
          <a:off x="1079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121412</xdr:rowOff>
    </xdr:from>
    <xdr:to>
      <xdr:col>24</xdr:col>
      <xdr:colOff>114300</xdr:colOff>
      <xdr:row>39</xdr:row>
      <xdr:rowOff>51562</xdr:rowOff>
    </xdr:to>
    <xdr:sp macro="" textlink="">
      <xdr:nvSpPr>
        <xdr:cNvPr id="71" name="楕円 70"/>
        <xdr:cNvSpPr/>
      </xdr:nvSpPr>
      <xdr:spPr>
        <a:xfrm>
          <a:off x="4584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99839</xdr:rowOff>
    </xdr:from>
    <xdr:ext cx="405111" cy="259045"/>
    <xdr:sp macro="" textlink="">
      <xdr:nvSpPr>
        <xdr:cNvPr id="72" name="【道路】&#10;有形固定資産減価償却率該当値テキスト"/>
        <xdr:cNvSpPr txBox="1"/>
      </xdr:nvSpPr>
      <xdr:spPr>
        <a:xfrm>
          <a:off x="46736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112268</xdr:rowOff>
    </xdr:from>
    <xdr:to>
      <xdr:col>20</xdr:col>
      <xdr:colOff>38100</xdr:colOff>
      <xdr:row>39</xdr:row>
      <xdr:rowOff>42418</xdr:rowOff>
    </xdr:to>
    <xdr:sp macro="" textlink="">
      <xdr:nvSpPr>
        <xdr:cNvPr id="73" name="楕円 72"/>
        <xdr:cNvSpPr/>
      </xdr:nvSpPr>
      <xdr:spPr>
        <a:xfrm>
          <a:off x="3746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163068</xdr:rowOff>
    </xdr:from>
    <xdr:to>
      <xdr:col>24</xdr:col>
      <xdr:colOff>63500</xdr:colOff>
      <xdr:row>39</xdr:row>
      <xdr:rowOff>762</xdr:rowOff>
    </xdr:to>
    <xdr:cxnSp macro="">
      <xdr:nvCxnSpPr>
        <xdr:cNvPr id="74" name="直線コネクタ 73"/>
        <xdr:cNvCxnSpPr/>
      </xdr:nvCxnSpPr>
      <xdr:spPr>
        <a:xfrm>
          <a:off x="3797300" y="66781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5" name="楕円 74"/>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38</xdr:row>
      <xdr:rowOff>163068</xdr:rowOff>
    </xdr:to>
    <xdr:cxnSp macro="">
      <xdr:nvCxnSpPr>
        <xdr:cNvPr id="76" name="直線コネクタ 75"/>
        <xdr:cNvCxnSpPr/>
      </xdr:nvCxnSpPr>
      <xdr:spPr>
        <a:xfrm>
          <a:off x="2908300" y="6659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77" name="楕円 76"/>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144780</xdr:rowOff>
    </xdr:to>
    <xdr:cxnSp macro="">
      <xdr:nvCxnSpPr>
        <xdr:cNvPr id="78" name="直線コネクタ 77"/>
        <xdr:cNvCxnSpPr/>
      </xdr:nvCxnSpPr>
      <xdr:spPr>
        <a:xfrm>
          <a:off x="2019300" y="663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52832</xdr:rowOff>
    </xdr:from>
    <xdr:to>
      <xdr:col>6</xdr:col>
      <xdr:colOff>38100</xdr:colOff>
      <xdr:row>38</xdr:row>
      <xdr:rowOff>154432</xdr:rowOff>
    </xdr:to>
    <xdr:sp macro="" textlink="">
      <xdr:nvSpPr>
        <xdr:cNvPr id="79" name="楕円 78"/>
        <xdr:cNvSpPr/>
      </xdr:nvSpPr>
      <xdr:spPr>
        <a:xfrm>
          <a:off x="1079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103632</xdr:rowOff>
    </xdr:from>
    <xdr:to>
      <xdr:col>10</xdr:col>
      <xdr:colOff>114300</xdr:colOff>
      <xdr:row>38</xdr:row>
      <xdr:rowOff>121920</xdr:rowOff>
    </xdr:to>
    <xdr:cxnSp macro="">
      <xdr:nvCxnSpPr>
        <xdr:cNvPr id="80" name="直線コネクタ 79"/>
        <xdr:cNvCxnSpPr/>
      </xdr:nvCxnSpPr>
      <xdr:spPr>
        <a:xfrm>
          <a:off x="1130300" y="6618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42943</xdr:rowOff>
    </xdr:from>
    <xdr:ext cx="405111" cy="259045"/>
    <xdr:sp macro="" textlink="">
      <xdr:nvSpPr>
        <xdr:cNvPr id="81" name="n_1aveValue【道路】&#10;有形固定資産減価償却率"/>
        <xdr:cNvSpPr txBox="1"/>
      </xdr:nvSpPr>
      <xdr:spPr>
        <a:xfrm>
          <a:off x="35820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2" name="n_2aveValue【道路】&#10;有形固定資産減価償却率"/>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3"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95521</xdr:rowOff>
    </xdr:from>
    <xdr:ext cx="405111" cy="259045"/>
    <xdr:sp macro="" textlink="">
      <xdr:nvSpPr>
        <xdr:cNvPr id="84" name="n_4aveValue【道路】&#10;有形固定資産減価償却率"/>
        <xdr:cNvSpPr txBox="1"/>
      </xdr:nvSpPr>
      <xdr:spPr>
        <a:xfrm>
          <a:off x="9277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33545</xdr:rowOff>
    </xdr:from>
    <xdr:ext cx="405111" cy="259045"/>
    <xdr:sp macro="" textlink="">
      <xdr:nvSpPr>
        <xdr:cNvPr id="85" name="n_1mainValue【道路】&#10;有形固定資産減価償却率"/>
        <xdr:cNvSpPr txBox="1"/>
      </xdr:nvSpPr>
      <xdr:spPr>
        <a:xfrm>
          <a:off x="35820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6" name="n_2main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7" name="n_3mainValue【道路】&#10;有形固定資産減価償却率"/>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145559</xdr:rowOff>
    </xdr:from>
    <xdr:ext cx="405111" cy="259045"/>
    <xdr:sp macro="" textlink="">
      <xdr:nvSpPr>
        <xdr:cNvPr id="88" name="n_4mainValue【道路】&#10;有形固定資産減価償却率"/>
        <xdr:cNvSpPr txBox="1"/>
      </xdr:nvSpPr>
      <xdr:spPr>
        <a:xfrm>
          <a:off x="927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149078</xdr:rowOff>
    </xdr:from>
    <xdr:to>
      <xdr:col>54</xdr:col>
      <xdr:colOff>189865</xdr:colOff>
      <xdr:row>41</xdr:row>
      <xdr:rowOff>142448</xdr:rowOff>
    </xdr:to>
    <xdr:cxnSp macro="">
      <xdr:nvCxnSpPr>
        <xdr:cNvPr id="111" name="直線コネクタ 110"/>
        <xdr:cNvCxnSpPr/>
      </xdr:nvCxnSpPr>
      <xdr:spPr>
        <a:xfrm flipV="1">
          <a:off x="10476865" y="5806928"/>
          <a:ext cx="0" cy="13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146275</xdr:rowOff>
    </xdr:from>
    <xdr:ext cx="469744" cy="259045"/>
    <xdr:sp macro="" textlink="">
      <xdr:nvSpPr>
        <xdr:cNvPr id="112" name="【道路】&#10;一人当たり延長最小値テキスト"/>
        <xdr:cNvSpPr txBox="1"/>
      </xdr:nvSpPr>
      <xdr:spPr>
        <a:xfrm>
          <a:off x="10515600" y="71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142448</xdr:rowOff>
    </xdr:from>
    <xdr:to>
      <xdr:col>55</xdr:col>
      <xdr:colOff>88900</xdr:colOff>
      <xdr:row>41</xdr:row>
      <xdr:rowOff>142448</xdr:rowOff>
    </xdr:to>
    <xdr:cxnSp macro="">
      <xdr:nvCxnSpPr>
        <xdr:cNvPr id="113" name="直線コネクタ 112"/>
        <xdr:cNvCxnSpPr/>
      </xdr:nvCxnSpPr>
      <xdr:spPr>
        <a:xfrm>
          <a:off x="10388600" y="717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95755</xdr:rowOff>
    </xdr:from>
    <xdr:ext cx="534377" cy="259045"/>
    <xdr:sp macro="" textlink="">
      <xdr:nvSpPr>
        <xdr:cNvPr id="114" name="【道路】&#10;一人当たり延長最大値テキスト"/>
        <xdr:cNvSpPr txBox="1"/>
      </xdr:nvSpPr>
      <xdr:spPr>
        <a:xfrm>
          <a:off x="10515600" y="55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149078</xdr:rowOff>
    </xdr:from>
    <xdr:to>
      <xdr:col>55</xdr:col>
      <xdr:colOff>88900</xdr:colOff>
      <xdr:row>33</xdr:row>
      <xdr:rowOff>149078</xdr:rowOff>
    </xdr:to>
    <xdr:cxnSp macro="">
      <xdr:nvCxnSpPr>
        <xdr:cNvPr id="115" name="直線コネクタ 114"/>
        <xdr:cNvCxnSpPr/>
      </xdr:nvCxnSpPr>
      <xdr:spPr>
        <a:xfrm>
          <a:off x="10388600" y="58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116446</xdr:rowOff>
    </xdr:from>
    <xdr:ext cx="534377" cy="259045"/>
    <xdr:sp macro="" textlink="">
      <xdr:nvSpPr>
        <xdr:cNvPr id="116" name="【道路】&#10;一人当たり延長平均値テキスト"/>
        <xdr:cNvSpPr txBox="1"/>
      </xdr:nvSpPr>
      <xdr:spPr>
        <a:xfrm>
          <a:off x="10515600" y="6460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93569</xdr:rowOff>
    </xdr:from>
    <xdr:to>
      <xdr:col>55</xdr:col>
      <xdr:colOff>50800</xdr:colOff>
      <xdr:row>39</xdr:row>
      <xdr:rowOff>23719</xdr:rowOff>
    </xdr:to>
    <xdr:sp macro="" textlink="">
      <xdr:nvSpPr>
        <xdr:cNvPr id="117" name="フローチャート: 判断 116"/>
        <xdr:cNvSpPr/>
      </xdr:nvSpPr>
      <xdr:spPr>
        <a:xfrm>
          <a:off x="10426700" y="66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53335</xdr:rowOff>
    </xdr:from>
    <xdr:to>
      <xdr:col>50</xdr:col>
      <xdr:colOff>165100</xdr:colOff>
      <xdr:row>38</xdr:row>
      <xdr:rowOff>154935</xdr:rowOff>
    </xdr:to>
    <xdr:sp macro="" textlink="">
      <xdr:nvSpPr>
        <xdr:cNvPr id="118" name="フローチャート: 判断 117"/>
        <xdr:cNvSpPr/>
      </xdr:nvSpPr>
      <xdr:spPr>
        <a:xfrm>
          <a:off x="9588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59096</xdr:rowOff>
    </xdr:from>
    <xdr:to>
      <xdr:col>46</xdr:col>
      <xdr:colOff>38100</xdr:colOff>
      <xdr:row>38</xdr:row>
      <xdr:rowOff>160696</xdr:rowOff>
    </xdr:to>
    <xdr:sp macro="" textlink="">
      <xdr:nvSpPr>
        <xdr:cNvPr id="119" name="フローチャート: 判断 118"/>
        <xdr:cNvSpPr/>
      </xdr:nvSpPr>
      <xdr:spPr>
        <a:xfrm>
          <a:off x="8699500" y="65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64399</xdr:rowOff>
    </xdr:from>
    <xdr:to>
      <xdr:col>41</xdr:col>
      <xdr:colOff>101600</xdr:colOff>
      <xdr:row>38</xdr:row>
      <xdr:rowOff>165999</xdr:rowOff>
    </xdr:to>
    <xdr:sp macro="" textlink="">
      <xdr:nvSpPr>
        <xdr:cNvPr id="120" name="フローチャート: 判断 119"/>
        <xdr:cNvSpPr/>
      </xdr:nvSpPr>
      <xdr:spPr>
        <a:xfrm>
          <a:off x="7810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70846</xdr:rowOff>
    </xdr:from>
    <xdr:to>
      <xdr:col>36</xdr:col>
      <xdr:colOff>165100</xdr:colOff>
      <xdr:row>39</xdr:row>
      <xdr:rowOff>996</xdr:rowOff>
    </xdr:to>
    <xdr:sp macro="" textlink="">
      <xdr:nvSpPr>
        <xdr:cNvPr id="121" name="フローチャート: 判断 120"/>
        <xdr:cNvSpPr/>
      </xdr:nvSpPr>
      <xdr:spPr>
        <a:xfrm>
          <a:off x="6921500" y="658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91648</xdr:rowOff>
    </xdr:from>
    <xdr:to>
      <xdr:col>55</xdr:col>
      <xdr:colOff>50800</xdr:colOff>
      <xdr:row>42</xdr:row>
      <xdr:rowOff>21798</xdr:rowOff>
    </xdr:to>
    <xdr:sp macro="" textlink="">
      <xdr:nvSpPr>
        <xdr:cNvPr id="127" name="楕円 126"/>
        <xdr:cNvSpPr/>
      </xdr:nvSpPr>
      <xdr:spPr>
        <a:xfrm>
          <a:off x="10426700" y="71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6575</xdr:rowOff>
    </xdr:from>
    <xdr:ext cx="469744" cy="259045"/>
    <xdr:sp macro="" textlink="">
      <xdr:nvSpPr>
        <xdr:cNvPr id="128" name="【道路】&#10;一人当たり延長該当値テキスト"/>
        <xdr:cNvSpPr txBox="1"/>
      </xdr:nvSpPr>
      <xdr:spPr>
        <a:xfrm>
          <a:off x="10515600" y="703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96951</xdr:rowOff>
    </xdr:from>
    <xdr:to>
      <xdr:col>50</xdr:col>
      <xdr:colOff>165100</xdr:colOff>
      <xdr:row>42</xdr:row>
      <xdr:rowOff>27101</xdr:rowOff>
    </xdr:to>
    <xdr:sp macro="" textlink="">
      <xdr:nvSpPr>
        <xdr:cNvPr id="129" name="楕円 128"/>
        <xdr:cNvSpPr/>
      </xdr:nvSpPr>
      <xdr:spPr>
        <a:xfrm>
          <a:off x="9588500" y="71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142448</xdr:rowOff>
    </xdr:from>
    <xdr:to>
      <xdr:col>55</xdr:col>
      <xdr:colOff>0</xdr:colOff>
      <xdr:row>41</xdr:row>
      <xdr:rowOff>147751</xdr:rowOff>
    </xdr:to>
    <xdr:cxnSp macro="">
      <xdr:nvCxnSpPr>
        <xdr:cNvPr id="130" name="直線コネクタ 129"/>
        <xdr:cNvCxnSpPr/>
      </xdr:nvCxnSpPr>
      <xdr:spPr>
        <a:xfrm flipV="1">
          <a:off x="9639300" y="7171898"/>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100792</xdr:rowOff>
    </xdr:from>
    <xdr:to>
      <xdr:col>46</xdr:col>
      <xdr:colOff>38100</xdr:colOff>
      <xdr:row>42</xdr:row>
      <xdr:rowOff>30942</xdr:rowOff>
    </xdr:to>
    <xdr:sp macro="" textlink="">
      <xdr:nvSpPr>
        <xdr:cNvPr id="131" name="楕円 130"/>
        <xdr:cNvSpPr/>
      </xdr:nvSpPr>
      <xdr:spPr>
        <a:xfrm>
          <a:off x="8699500" y="713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147751</xdr:rowOff>
    </xdr:from>
    <xdr:to>
      <xdr:col>50</xdr:col>
      <xdr:colOff>114300</xdr:colOff>
      <xdr:row>41</xdr:row>
      <xdr:rowOff>151592</xdr:rowOff>
    </xdr:to>
    <xdr:cxnSp macro="">
      <xdr:nvCxnSpPr>
        <xdr:cNvPr id="132" name="直線コネクタ 131"/>
        <xdr:cNvCxnSpPr/>
      </xdr:nvCxnSpPr>
      <xdr:spPr>
        <a:xfrm flipV="1">
          <a:off x="8750300" y="7177201"/>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105501</xdr:rowOff>
    </xdr:from>
    <xdr:to>
      <xdr:col>41</xdr:col>
      <xdr:colOff>101600</xdr:colOff>
      <xdr:row>42</xdr:row>
      <xdr:rowOff>35651</xdr:rowOff>
    </xdr:to>
    <xdr:sp macro="" textlink="">
      <xdr:nvSpPr>
        <xdr:cNvPr id="133" name="楕円 132"/>
        <xdr:cNvSpPr/>
      </xdr:nvSpPr>
      <xdr:spPr>
        <a:xfrm>
          <a:off x="7810500" y="71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151592</xdr:rowOff>
    </xdr:from>
    <xdr:to>
      <xdr:col>45</xdr:col>
      <xdr:colOff>177800</xdr:colOff>
      <xdr:row>41</xdr:row>
      <xdr:rowOff>156301</xdr:rowOff>
    </xdr:to>
    <xdr:cxnSp macro="">
      <xdr:nvCxnSpPr>
        <xdr:cNvPr id="134" name="直線コネクタ 133"/>
        <xdr:cNvCxnSpPr/>
      </xdr:nvCxnSpPr>
      <xdr:spPr>
        <a:xfrm flipV="1">
          <a:off x="7861300" y="7181042"/>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109479</xdr:rowOff>
    </xdr:from>
    <xdr:to>
      <xdr:col>36</xdr:col>
      <xdr:colOff>165100</xdr:colOff>
      <xdr:row>42</xdr:row>
      <xdr:rowOff>39629</xdr:rowOff>
    </xdr:to>
    <xdr:sp macro="" textlink="">
      <xdr:nvSpPr>
        <xdr:cNvPr id="135" name="楕円 134"/>
        <xdr:cNvSpPr/>
      </xdr:nvSpPr>
      <xdr:spPr>
        <a:xfrm>
          <a:off x="6921500" y="713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156301</xdr:rowOff>
    </xdr:from>
    <xdr:to>
      <xdr:col>41</xdr:col>
      <xdr:colOff>50800</xdr:colOff>
      <xdr:row>41</xdr:row>
      <xdr:rowOff>160279</xdr:rowOff>
    </xdr:to>
    <xdr:cxnSp macro="">
      <xdr:nvCxnSpPr>
        <xdr:cNvPr id="136" name="直線コネクタ 135"/>
        <xdr:cNvCxnSpPr/>
      </xdr:nvCxnSpPr>
      <xdr:spPr>
        <a:xfrm flipV="1">
          <a:off x="6972300" y="7185751"/>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xdr:rowOff>
    </xdr:from>
    <xdr:ext cx="534377" cy="259045"/>
    <xdr:sp macro="" textlink="">
      <xdr:nvSpPr>
        <xdr:cNvPr id="137" name="n_1aveValue【道路】&#10;一人当たり延長"/>
        <xdr:cNvSpPr txBox="1"/>
      </xdr:nvSpPr>
      <xdr:spPr>
        <a:xfrm>
          <a:off x="9359411" y="63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5773</xdr:rowOff>
    </xdr:from>
    <xdr:ext cx="534377" cy="259045"/>
    <xdr:sp macro="" textlink="">
      <xdr:nvSpPr>
        <xdr:cNvPr id="138" name="n_2aveValue【道路】&#10;一人当たり延長"/>
        <xdr:cNvSpPr txBox="1"/>
      </xdr:nvSpPr>
      <xdr:spPr>
        <a:xfrm>
          <a:off x="8483111" y="63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11076</xdr:rowOff>
    </xdr:from>
    <xdr:ext cx="534377" cy="259045"/>
    <xdr:sp macro="" textlink="">
      <xdr:nvSpPr>
        <xdr:cNvPr id="139" name="n_3aveValue【道路】&#10;一人当たり延長"/>
        <xdr:cNvSpPr txBox="1"/>
      </xdr:nvSpPr>
      <xdr:spPr>
        <a:xfrm>
          <a:off x="7594111" y="63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17523</xdr:rowOff>
    </xdr:from>
    <xdr:ext cx="534377" cy="259045"/>
    <xdr:sp macro="" textlink="">
      <xdr:nvSpPr>
        <xdr:cNvPr id="140" name="n_4aveValue【道路】&#10;一人当たり延長"/>
        <xdr:cNvSpPr txBox="1"/>
      </xdr:nvSpPr>
      <xdr:spPr>
        <a:xfrm>
          <a:off x="6705111" y="63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18228</xdr:rowOff>
    </xdr:from>
    <xdr:ext cx="469744" cy="259045"/>
    <xdr:sp macro="" textlink="">
      <xdr:nvSpPr>
        <xdr:cNvPr id="141" name="n_1mainValue【道路】&#10;一人当たり延長"/>
        <xdr:cNvSpPr txBox="1"/>
      </xdr:nvSpPr>
      <xdr:spPr>
        <a:xfrm>
          <a:off x="9391727" y="721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22069</xdr:rowOff>
    </xdr:from>
    <xdr:ext cx="469744" cy="259045"/>
    <xdr:sp macro="" textlink="">
      <xdr:nvSpPr>
        <xdr:cNvPr id="142" name="n_2mainValue【道路】&#10;一人当たり延長"/>
        <xdr:cNvSpPr txBox="1"/>
      </xdr:nvSpPr>
      <xdr:spPr>
        <a:xfrm>
          <a:off x="8515427" y="722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26778</xdr:rowOff>
    </xdr:from>
    <xdr:ext cx="469744" cy="259045"/>
    <xdr:sp macro="" textlink="">
      <xdr:nvSpPr>
        <xdr:cNvPr id="143" name="n_3mainValue【道路】&#10;一人当たり延長"/>
        <xdr:cNvSpPr txBox="1"/>
      </xdr:nvSpPr>
      <xdr:spPr>
        <a:xfrm>
          <a:off x="7626427" y="72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30756</xdr:rowOff>
    </xdr:from>
    <xdr:ext cx="469744" cy="259045"/>
    <xdr:sp macro="" textlink="">
      <xdr:nvSpPr>
        <xdr:cNvPr id="144" name="n_4mainValue【道路】&#10;一人当たり延長"/>
        <xdr:cNvSpPr txBox="1"/>
      </xdr:nvSpPr>
      <xdr:spPr>
        <a:xfrm>
          <a:off x="6737427" y="723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5" name="テキスト ボックス 1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106680</xdr:rowOff>
    </xdr:from>
    <xdr:to>
      <xdr:col>24</xdr:col>
      <xdr:colOff>62865</xdr:colOff>
      <xdr:row>64</xdr:row>
      <xdr:rowOff>87630</xdr:rowOff>
    </xdr:to>
    <xdr:cxnSp macro="">
      <xdr:nvCxnSpPr>
        <xdr:cNvPr id="169" name="直線コネクタ 168"/>
        <xdr:cNvCxnSpPr/>
      </xdr:nvCxnSpPr>
      <xdr:spPr>
        <a:xfrm flipV="1">
          <a:off x="4634865" y="97078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91457</xdr:rowOff>
    </xdr:from>
    <xdr:ext cx="405111" cy="259045"/>
    <xdr:sp macro="" textlink="">
      <xdr:nvSpPr>
        <xdr:cNvPr id="170" name="【橋りょう・トンネル】&#10;有形固定資産減価償却率最小値テキスト"/>
        <xdr:cNvSpPr txBox="1"/>
      </xdr:nvSpPr>
      <xdr:spPr>
        <a:xfrm>
          <a:off x="4673600"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87630</xdr:rowOff>
    </xdr:from>
    <xdr:to>
      <xdr:col>24</xdr:col>
      <xdr:colOff>152400</xdr:colOff>
      <xdr:row>64</xdr:row>
      <xdr:rowOff>87630</xdr:rowOff>
    </xdr:to>
    <xdr:cxnSp macro="">
      <xdr:nvCxnSpPr>
        <xdr:cNvPr id="171" name="直線コネクタ 170"/>
        <xdr:cNvCxnSpPr/>
      </xdr:nvCxnSpPr>
      <xdr:spPr>
        <a:xfrm>
          <a:off x="4546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53357</xdr:rowOff>
    </xdr:from>
    <xdr:ext cx="405111" cy="259045"/>
    <xdr:sp macro="" textlink="">
      <xdr:nvSpPr>
        <xdr:cNvPr id="172" name="【橋りょう・トンネル】&#10;有形固定資産減価償却率最大値テキスト"/>
        <xdr:cNvSpPr txBox="1"/>
      </xdr:nvSpPr>
      <xdr:spPr>
        <a:xfrm>
          <a:off x="4673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106680</xdr:rowOff>
    </xdr:from>
    <xdr:to>
      <xdr:col>24</xdr:col>
      <xdr:colOff>152400</xdr:colOff>
      <xdr:row>56</xdr:row>
      <xdr:rowOff>106680</xdr:rowOff>
    </xdr:to>
    <xdr:cxnSp macro="">
      <xdr:nvCxnSpPr>
        <xdr:cNvPr id="173" name="直線コネクタ 172"/>
        <xdr:cNvCxnSpPr/>
      </xdr:nvCxnSpPr>
      <xdr:spPr>
        <a:xfrm>
          <a:off x="4546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4" name="【橋りょう・トンネ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5" name="フローチャート: 判断 17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6" name="フローチャート: 判断 17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7" name="フローチャート: 判断 176"/>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8" name="フローチャート: 判断 177"/>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9" name="フローチャート: 判断 178"/>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185" name="楕円 184"/>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13987</xdr:rowOff>
    </xdr:from>
    <xdr:ext cx="405111" cy="259045"/>
    <xdr:sp macro="" textlink="">
      <xdr:nvSpPr>
        <xdr:cNvPr id="186" name="【橋りょう・トンネル】&#10;有形固定資産減価償却率該当値テキスト"/>
        <xdr:cNvSpPr txBox="1"/>
      </xdr:nvSpPr>
      <xdr:spPr>
        <a:xfrm>
          <a:off x="4673600"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87" name="楕円 186"/>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41910</xdr:rowOff>
    </xdr:from>
    <xdr:to>
      <xdr:col>24</xdr:col>
      <xdr:colOff>63500</xdr:colOff>
      <xdr:row>60</xdr:row>
      <xdr:rowOff>45720</xdr:rowOff>
    </xdr:to>
    <xdr:cxnSp macro="">
      <xdr:nvCxnSpPr>
        <xdr:cNvPr id="188" name="直線コネクタ 187"/>
        <xdr:cNvCxnSpPr/>
      </xdr:nvCxnSpPr>
      <xdr:spPr>
        <a:xfrm flipV="1">
          <a:off x="3797300" y="10328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89" name="楕円 188"/>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45720</xdr:rowOff>
    </xdr:to>
    <xdr:cxnSp macro="">
      <xdr:nvCxnSpPr>
        <xdr:cNvPr id="190" name="直線コネクタ 189"/>
        <xdr:cNvCxnSpPr/>
      </xdr:nvCxnSpPr>
      <xdr:spPr>
        <a:xfrm>
          <a:off x="2908300" y="1029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78740</xdr:rowOff>
    </xdr:from>
    <xdr:to>
      <xdr:col>10</xdr:col>
      <xdr:colOff>165100</xdr:colOff>
      <xdr:row>60</xdr:row>
      <xdr:rowOff>8890</xdr:rowOff>
    </xdr:to>
    <xdr:sp macro="" textlink="">
      <xdr:nvSpPr>
        <xdr:cNvPr id="191" name="楕円 190"/>
        <xdr:cNvSpPr/>
      </xdr:nvSpPr>
      <xdr:spPr>
        <a:xfrm>
          <a:off x="1968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60</xdr:row>
      <xdr:rowOff>11430</xdr:rowOff>
    </xdr:to>
    <xdr:cxnSp macro="">
      <xdr:nvCxnSpPr>
        <xdr:cNvPr id="192" name="直線コネクタ 191"/>
        <xdr:cNvCxnSpPr/>
      </xdr:nvCxnSpPr>
      <xdr:spPr>
        <a:xfrm>
          <a:off x="2019300" y="102450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33020</xdr:rowOff>
    </xdr:from>
    <xdr:to>
      <xdr:col>6</xdr:col>
      <xdr:colOff>38100</xdr:colOff>
      <xdr:row>59</xdr:row>
      <xdr:rowOff>134620</xdr:rowOff>
    </xdr:to>
    <xdr:sp macro="" textlink="">
      <xdr:nvSpPr>
        <xdr:cNvPr id="193" name="楕円 192"/>
        <xdr:cNvSpPr/>
      </xdr:nvSpPr>
      <xdr:spPr>
        <a:xfrm>
          <a:off x="1079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83820</xdr:rowOff>
    </xdr:from>
    <xdr:to>
      <xdr:col>10</xdr:col>
      <xdr:colOff>114300</xdr:colOff>
      <xdr:row>59</xdr:row>
      <xdr:rowOff>129540</xdr:rowOff>
    </xdr:to>
    <xdr:cxnSp macro="">
      <xdr:nvCxnSpPr>
        <xdr:cNvPr id="194" name="直線コネクタ 193"/>
        <xdr:cNvCxnSpPr/>
      </xdr:nvCxnSpPr>
      <xdr:spPr>
        <a:xfrm>
          <a:off x="1130300" y="101993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5" name="n_1ave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96" name="n_2aveValue【橋りょう・トンネ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197" name="n_3aveValue【橋りょう・トンネル】&#10;有形固定資産減価償却率"/>
        <xdr:cNvSpPr txBox="1"/>
      </xdr:nvSpPr>
      <xdr:spPr>
        <a:xfrm>
          <a:off x="1816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198" name="n_4aveValue【橋りょう・トンネル】&#10;有形固定資産減価償却率"/>
        <xdr:cNvSpPr txBox="1"/>
      </xdr:nvSpPr>
      <xdr:spPr>
        <a:xfrm>
          <a:off x="927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199" name="n_1mainValue【橋りょう・トンネル】&#10;有形固定資産減価償却率"/>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200" name="n_2mainValue【橋りょう・トンネ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201" name="n_3mainValue【橋りょう・トンネル】&#10;有形固定資産減価償却率"/>
        <xdr:cNvSpPr txBox="1"/>
      </xdr:nvSpPr>
      <xdr:spPr>
        <a:xfrm>
          <a:off x="1816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151147</xdr:rowOff>
    </xdr:from>
    <xdr:ext cx="405111" cy="259045"/>
    <xdr:sp macro="" textlink="">
      <xdr:nvSpPr>
        <xdr:cNvPr id="202" name="n_4mainValue【橋りょう・トンネル】&#10;有形固定資産減価償却率"/>
        <xdr:cNvSpPr txBox="1"/>
      </xdr:nvSpPr>
      <xdr:spPr>
        <a:xfrm>
          <a:off x="927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40129</xdr:rowOff>
    </xdr:from>
    <xdr:to>
      <xdr:col>54</xdr:col>
      <xdr:colOff>189865</xdr:colOff>
      <xdr:row>63</xdr:row>
      <xdr:rowOff>113674</xdr:rowOff>
    </xdr:to>
    <xdr:cxnSp macro="">
      <xdr:nvCxnSpPr>
        <xdr:cNvPr id="224" name="直線コネクタ 223"/>
        <xdr:cNvCxnSpPr/>
      </xdr:nvCxnSpPr>
      <xdr:spPr>
        <a:xfrm flipV="1">
          <a:off x="10476865" y="9469879"/>
          <a:ext cx="0" cy="144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117501</xdr:rowOff>
    </xdr:from>
    <xdr:ext cx="534377" cy="259045"/>
    <xdr:sp macro="" textlink="">
      <xdr:nvSpPr>
        <xdr:cNvPr id="225" name="【橋りょう・トンネル】&#10;一人当たり有形固定資産（償却資産）額最小値テキスト"/>
        <xdr:cNvSpPr txBox="1"/>
      </xdr:nvSpPr>
      <xdr:spPr>
        <a:xfrm>
          <a:off x="10515600" y="109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113674</xdr:rowOff>
    </xdr:from>
    <xdr:to>
      <xdr:col>55</xdr:col>
      <xdr:colOff>88900</xdr:colOff>
      <xdr:row>63</xdr:row>
      <xdr:rowOff>113674</xdr:rowOff>
    </xdr:to>
    <xdr:cxnSp macro="">
      <xdr:nvCxnSpPr>
        <xdr:cNvPr id="226" name="直線コネクタ 225"/>
        <xdr:cNvCxnSpPr/>
      </xdr:nvCxnSpPr>
      <xdr:spPr>
        <a:xfrm>
          <a:off x="10388600" y="109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158256</xdr:rowOff>
    </xdr:from>
    <xdr:ext cx="599010" cy="259045"/>
    <xdr:sp macro="" textlink="">
      <xdr:nvSpPr>
        <xdr:cNvPr id="227" name="【橋りょう・トンネル】&#10;一人当たり有形固定資産（償却資産）額最大値テキスト"/>
        <xdr:cNvSpPr txBox="1"/>
      </xdr:nvSpPr>
      <xdr:spPr>
        <a:xfrm>
          <a:off x="10515600" y="924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40129</xdr:rowOff>
    </xdr:from>
    <xdr:to>
      <xdr:col>55</xdr:col>
      <xdr:colOff>88900</xdr:colOff>
      <xdr:row>55</xdr:row>
      <xdr:rowOff>40129</xdr:rowOff>
    </xdr:to>
    <xdr:cxnSp macro="">
      <xdr:nvCxnSpPr>
        <xdr:cNvPr id="228" name="直線コネクタ 227"/>
        <xdr:cNvCxnSpPr/>
      </xdr:nvCxnSpPr>
      <xdr:spPr>
        <a:xfrm>
          <a:off x="10388600" y="946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156309</xdr:rowOff>
    </xdr:from>
    <xdr:ext cx="599010" cy="259045"/>
    <xdr:sp macro="" textlink="">
      <xdr:nvSpPr>
        <xdr:cNvPr id="229" name="【橋りょう・トンネル】&#10;一人当たり有形固定資産（償却資産）額平均値テキスト"/>
        <xdr:cNvSpPr txBox="1"/>
      </xdr:nvSpPr>
      <xdr:spPr>
        <a:xfrm>
          <a:off x="10515600" y="10271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6432</xdr:rowOff>
    </xdr:from>
    <xdr:to>
      <xdr:col>55</xdr:col>
      <xdr:colOff>50800</xdr:colOff>
      <xdr:row>60</xdr:row>
      <xdr:rowOff>108032</xdr:rowOff>
    </xdr:to>
    <xdr:sp macro="" textlink="">
      <xdr:nvSpPr>
        <xdr:cNvPr id="230" name="フローチャート: 判断 229"/>
        <xdr:cNvSpPr/>
      </xdr:nvSpPr>
      <xdr:spPr>
        <a:xfrm>
          <a:off x="10426700" y="1029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117262</xdr:rowOff>
    </xdr:from>
    <xdr:to>
      <xdr:col>50</xdr:col>
      <xdr:colOff>165100</xdr:colOff>
      <xdr:row>60</xdr:row>
      <xdr:rowOff>47412</xdr:rowOff>
    </xdr:to>
    <xdr:sp macro="" textlink="">
      <xdr:nvSpPr>
        <xdr:cNvPr id="231" name="フローチャート: 判断 230"/>
        <xdr:cNvSpPr/>
      </xdr:nvSpPr>
      <xdr:spPr>
        <a:xfrm>
          <a:off x="9588500" y="102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127823</xdr:rowOff>
    </xdr:from>
    <xdr:to>
      <xdr:col>46</xdr:col>
      <xdr:colOff>38100</xdr:colOff>
      <xdr:row>60</xdr:row>
      <xdr:rowOff>57973</xdr:rowOff>
    </xdr:to>
    <xdr:sp macro="" textlink="">
      <xdr:nvSpPr>
        <xdr:cNvPr id="232" name="フローチャート: 判断 231"/>
        <xdr:cNvSpPr/>
      </xdr:nvSpPr>
      <xdr:spPr>
        <a:xfrm>
          <a:off x="8699500" y="102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136734</xdr:rowOff>
    </xdr:from>
    <xdr:to>
      <xdr:col>41</xdr:col>
      <xdr:colOff>101600</xdr:colOff>
      <xdr:row>60</xdr:row>
      <xdr:rowOff>66884</xdr:rowOff>
    </xdr:to>
    <xdr:sp macro="" textlink="">
      <xdr:nvSpPr>
        <xdr:cNvPr id="233" name="フローチャート: 判断 232"/>
        <xdr:cNvSpPr/>
      </xdr:nvSpPr>
      <xdr:spPr>
        <a:xfrm>
          <a:off x="7810500" y="1025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145046</xdr:rowOff>
    </xdr:from>
    <xdr:to>
      <xdr:col>36</xdr:col>
      <xdr:colOff>165100</xdr:colOff>
      <xdr:row>60</xdr:row>
      <xdr:rowOff>75196</xdr:rowOff>
    </xdr:to>
    <xdr:sp macro="" textlink="">
      <xdr:nvSpPr>
        <xdr:cNvPr id="234" name="フローチャート: 判断 233"/>
        <xdr:cNvSpPr/>
      </xdr:nvSpPr>
      <xdr:spPr>
        <a:xfrm>
          <a:off x="6921500" y="1026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147671</xdr:rowOff>
    </xdr:from>
    <xdr:to>
      <xdr:col>55</xdr:col>
      <xdr:colOff>50800</xdr:colOff>
      <xdr:row>60</xdr:row>
      <xdr:rowOff>77821</xdr:rowOff>
    </xdr:to>
    <xdr:sp macro="" textlink="">
      <xdr:nvSpPr>
        <xdr:cNvPr id="240" name="楕円 239"/>
        <xdr:cNvSpPr/>
      </xdr:nvSpPr>
      <xdr:spPr>
        <a:xfrm>
          <a:off x="10426700" y="102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170548</xdr:rowOff>
    </xdr:from>
    <xdr:ext cx="599010" cy="259045"/>
    <xdr:sp macro="" textlink="">
      <xdr:nvSpPr>
        <xdr:cNvPr id="241" name="【橋りょう・トンネル】&#10;一人当たり有形固定資産（償却資産）額該当値テキスト"/>
        <xdr:cNvSpPr txBox="1"/>
      </xdr:nvSpPr>
      <xdr:spPr>
        <a:xfrm>
          <a:off x="10515600" y="1011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2236</xdr:rowOff>
    </xdr:from>
    <xdr:to>
      <xdr:col>50</xdr:col>
      <xdr:colOff>165100</xdr:colOff>
      <xdr:row>60</xdr:row>
      <xdr:rowOff>103836</xdr:rowOff>
    </xdr:to>
    <xdr:sp macro="" textlink="">
      <xdr:nvSpPr>
        <xdr:cNvPr id="242" name="楕円 241"/>
        <xdr:cNvSpPr/>
      </xdr:nvSpPr>
      <xdr:spPr>
        <a:xfrm>
          <a:off x="9588500" y="102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27021</xdr:rowOff>
    </xdr:from>
    <xdr:to>
      <xdr:col>55</xdr:col>
      <xdr:colOff>0</xdr:colOff>
      <xdr:row>60</xdr:row>
      <xdr:rowOff>53036</xdr:rowOff>
    </xdr:to>
    <xdr:cxnSp macro="">
      <xdr:nvCxnSpPr>
        <xdr:cNvPr id="243" name="直線コネクタ 242"/>
        <xdr:cNvCxnSpPr/>
      </xdr:nvCxnSpPr>
      <xdr:spPr>
        <a:xfrm flipV="1">
          <a:off x="9639300" y="10314021"/>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14438</xdr:rowOff>
    </xdr:from>
    <xdr:to>
      <xdr:col>46</xdr:col>
      <xdr:colOff>38100</xdr:colOff>
      <xdr:row>60</xdr:row>
      <xdr:rowOff>116038</xdr:rowOff>
    </xdr:to>
    <xdr:sp macro="" textlink="">
      <xdr:nvSpPr>
        <xdr:cNvPr id="244" name="楕円 243"/>
        <xdr:cNvSpPr/>
      </xdr:nvSpPr>
      <xdr:spPr>
        <a:xfrm>
          <a:off x="8699500" y="1030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53036</xdr:rowOff>
    </xdr:from>
    <xdr:to>
      <xdr:col>50</xdr:col>
      <xdr:colOff>114300</xdr:colOff>
      <xdr:row>60</xdr:row>
      <xdr:rowOff>65238</xdr:rowOff>
    </xdr:to>
    <xdr:cxnSp macro="">
      <xdr:nvCxnSpPr>
        <xdr:cNvPr id="245" name="直線コネクタ 244"/>
        <xdr:cNvCxnSpPr/>
      </xdr:nvCxnSpPr>
      <xdr:spPr>
        <a:xfrm flipV="1">
          <a:off x="8750300" y="10340036"/>
          <a:ext cx="889000" cy="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23230</xdr:rowOff>
    </xdr:from>
    <xdr:to>
      <xdr:col>41</xdr:col>
      <xdr:colOff>101600</xdr:colOff>
      <xdr:row>60</xdr:row>
      <xdr:rowOff>124830</xdr:rowOff>
    </xdr:to>
    <xdr:sp macro="" textlink="">
      <xdr:nvSpPr>
        <xdr:cNvPr id="246" name="楕円 245"/>
        <xdr:cNvSpPr/>
      </xdr:nvSpPr>
      <xdr:spPr>
        <a:xfrm>
          <a:off x="7810500" y="103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65238</xdr:rowOff>
    </xdr:from>
    <xdr:to>
      <xdr:col>45</xdr:col>
      <xdr:colOff>177800</xdr:colOff>
      <xdr:row>60</xdr:row>
      <xdr:rowOff>74030</xdr:rowOff>
    </xdr:to>
    <xdr:cxnSp macro="">
      <xdr:nvCxnSpPr>
        <xdr:cNvPr id="247" name="直線コネクタ 246"/>
        <xdr:cNvCxnSpPr/>
      </xdr:nvCxnSpPr>
      <xdr:spPr>
        <a:xfrm flipV="1">
          <a:off x="7861300" y="10352238"/>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32374</xdr:rowOff>
    </xdr:from>
    <xdr:to>
      <xdr:col>36</xdr:col>
      <xdr:colOff>165100</xdr:colOff>
      <xdr:row>60</xdr:row>
      <xdr:rowOff>133974</xdr:rowOff>
    </xdr:to>
    <xdr:sp macro="" textlink="">
      <xdr:nvSpPr>
        <xdr:cNvPr id="248" name="楕円 247"/>
        <xdr:cNvSpPr/>
      </xdr:nvSpPr>
      <xdr:spPr>
        <a:xfrm>
          <a:off x="6921500" y="103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74030</xdr:rowOff>
    </xdr:from>
    <xdr:to>
      <xdr:col>41</xdr:col>
      <xdr:colOff>50800</xdr:colOff>
      <xdr:row>60</xdr:row>
      <xdr:rowOff>83174</xdr:rowOff>
    </xdr:to>
    <xdr:cxnSp macro="">
      <xdr:nvCxnSpPr>
        <xdr:cNvPr id="249" name="直線コネクタ 248"/>
        <xdr:cNvCxnSpPr/>
      </xdr:nvCxnSpPr>
      <xdr:spPr>
        <a:xfrm flipV="1">
          <a:off x="6972300" y="103610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63939</xdr:rowOff>
    </xdr:from>
    <xdr:ext cx="599010" cy="259045"/>
    <xdr:sp macro="" textlink="">
      <xdr:nvSpPr>
        <xdr:cNvPr id="250" name="n_1aveValue【橋りょう・トンネル】&#10;一人当たり有形固定資産（償却資産）額"/>
        <xdr:cNvSpPr txBox="1"/>
      </xdr:nvSpPr>
      <xdr:spPr>
        <a:xfrm>
          <a:off x="9327095" y="1000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74500</xdr:rowOff>
    </xdr:from>
    <xdr:ext cx="599010" cy="259045"/>
    <xdr:sp macro="" textlink="">
      <xdr:nvSpPr>
        <xdr:cNvPr id="251" name="n_2aveValue【橋りょう・トンネル】&#10;一人当たり有形固定資産（償却資産）額"/>
        <xdr:cNvSpPr txBox="1"/>
      </xdr:nvSpPr>
      <xdr:spPr>
        <a:xfrm>
          <a:off x="8450795" y="100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83411</xdr:rowOff>
    </xdr:from>
    <xdr:ext cx="599010" cy="259045"/>
    <xdr:sp macro="" textlink="">
      <xdr:nvSpPr>
        <xdr:cNvPr id="252" name="n_3aveValue【橋りょう・トンネル】&#10;一人当たり有形固定資産（償却資産）額"/>
        <xdr:cNvSpPr txBox="1"/>
      </xdr:nvSpPr>
      <xdr:spPr>
        <a:xfrm>
          <a:off x="7561795" y="100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91723</xdr:rowOff>
    </xdr:from>
    <xdr:ext cx="599010" cy="259045"/>
    <xdr:sp macro="" textlink="">
      <xdr:nvSpPr>
        <xdr:cNvPr id="253" name="n_4aveValue【橋りょう・トンネル】&#10;一人当たり有形固定資産（償却資産）額"/>
        <xdr:cNvSpPr txBox="1"/>
      </xdr:nvSpPr>
      <xdr:spPr>
        <a:xfrm>
          <a:off x="6672795" y="1003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94963</xdr:rowOff>
    </xdr:from>
    <xdr:ext cx="599010" cy="259045"/>
    <xdr:sp macro="" textlink="">
      <xdr:nvSpPr>
        <xdr:cNvPr id="254" name="n_1mainValue【橋りょう・トンネル】&#10;一人当たり有形固定資産（償却資産）額"/>
        <xdr:cNvSpPr txBox="1"/>
      </xdr:nvSpPr>
      <xdr:spPr>
        <a:xfrm>
          <a:off x="9327095" y="1038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107165</xdr:rowOff>
    </xdr:from>
    <xdr:ext cx="599010" cy="259045"/>
    <xdr:sp macro="" textlink="">
      <xdr:nvSpPr>
        <xdr:cNvPr id="255" name="n_2mainValue【橋りょう・トンネル】&#10;一人当たり有形固定資産（償却資産）額"/>
        <xdr:cNvSpPr txBox="1"/>
      </xdr:nvSpPr>
      <xdr:spPr>
        <a:xfrm>
          <a:off x="8450795" y="1039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115957</xdr:rowOff>
    </xdr:from>
    <xdr:ext cx="599010" cy="259045"/>
    <xdr:sp macro="" textlink="">
      <xdr:nvSpPr>
        <xdr:cNvPr id="256" name="n_3mainValue【橋りょう・トンネル】&#10;一人当たり有形固定資産（償却資産）額"/>
        <xdr:cNvSpPr txBox="1"/>
      </xdr:nvSpPr>
      <xdr:spPr>
        <a:xfrm>
          <a:off x="7561795" y="1040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125101</xdr:rowOff>
    </xdr:from>
    <xdr:ext cx="599010" cy="259045"/>
    <xdr:sp macro="" textlink="">
      <xdr:nvSpPr>
        <xdr:cNvPr id="257" name="n_4mainValue【橋りょう・トンネル】&#10;一人当たり有形固定資産（償却資産）額"/>
        <xdr:cNvSpPr txBox="1"/>
      </xdr:nvSpPr>
      <xdr:spPr>
        <a:xfrm>
          <a:off x="6672795" y="1041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140970</xdr:rowOff>
    </xdr:to>
    <xdr:cxnSp macro="">
      <xdr:nvCxnSpPr>
        <xdr:cNvPr id="284" name="直線コネクタ 283"/>
        <xdr:cNvCxnSpPr/>
      </xdr:nvCxnSpPr>
      <xdr:spPr>
        <a:xfrm flipV="1">
          <a:off x="4634865"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85" name="【公営住宅】&#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86" name="直線コネクタ 285"/>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87" name="【公営住宅】&#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88" name="直線コネクタ 287"/>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157134</xdr:rowOff>
    </xdr:from>
    <xdr:ext cx="405111" cy="259045"/>
    <xdr:sp macro="" textlink="">
      <xdr:nvSpPr>
        <xdr:cNvPr id="289" name="【公営住宅】&#10;有形固定資産減価償却率平均値テキスト"/>
        <xdr:cNvSpPr txBox="1"/>
      </xdr:nvSpPr>
      <xdr:spPr>
        <a:xfrm>
          <a:off x="4673600" y="1404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90" name="フローチャート: 判断 289"/>
        <xdr:cNvSpPr/>
      </xdr:nvSpPr>
      <xdr:spPr>
        <a:xfrm>
          <a:off x="4584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1" name="フローチャート: 判断 29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2" name="フローチャート: 判断 291"/>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93" name="フローチャート: 判断 292"/>
        <xdr:cNvSpPr/>
      </xdr:nvSpPr>
      <xdr:spPr>
        <a:xfrm>
          <a:off x="1968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4" name="フローチャート: 判断 293"/>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65677</xdr:rowOff>
    </xdr:from>
    <xdr:to>
      <xdr:col>24</xdr:col>
      <xdr:colOff>114300</xdr:colOff>
      <xdr:row>84</xdr:row>
      <xdr:rowOff>167277</xdr:rowOff>
    </xdr:to>
    <xdr:sp macro="" textlink="">
      <xdr:nvSpPr>
        <xdr:cNvPr id="300" name="楕円 299"/>
        <xdr:cNvSpPr/>
      </xdr:nvSpPr>
      <xdr:spPr>
        <a:xfrm>
          <a:off x="45847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44104</xdr:rowOff>
    </xdr:from>
    <xdr:ext cx="405111" cy="259045"/>
    <xdr:sp macro="" textlink="">
      <xdr:nvSpPr>
        <xdr:cNvPr id="301" name="【公営住宅】&#10;有形固定資産減価償却率該当値テキスト"/>
        <xdr:cNvSpPr txBox="1"/>
      </xdr:nvSpPr>
      <xdr:spPr>
        <a:xfrm>
          <a:off x="4673600"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36286</xdr:rowOff>
    </xdr:from>
    <xdr:to>
      <xdr:col>20</xdr:col>
      <xdr:colOff>38100</xdr:colOff>
      <xdr:row>84</xdr:row>
      <xdr:rowOff>137886</xdr:rowOff>
    </xdr:to>
    <xdr:sp macro="" textlink="">
      <xdr:nvSpPr>
        <xdr:cNvPr id="302" name="楕円 301"/>
        <xdr:cNvSpPr/>
      </xdr:nvSpPr>
      <xdr:spPr>
        <a:xfrm>
          <a:off x="3746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87086</xdr:rowOff>
    </xdr:from>
    <xdr:to>
      <xdr:col>24</xdr:col>
      <xdr:colOff>63500</xdr:colOff>
      <xdr:row>84</xdr:row>
      <xdr:rowOff>116477</xdr:rowOff>
    </xdr:to>
    <xdr:cxnSp macro="">
      <xdr:nvCxnSpPr>
        <xdr:cNvPr id="303" name="直線コネクタ 302"/>
        <xdr:cNvCxnSpPr/>
      </xdr:nvCxnSpPr>
      <xdr:spPr>
        <a:xfrm>
          <a:off x="3797300" y="1448888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162016</xdr:rowOff>
    </xdr:from>
    <xdr:to>
      <xdr:col>15</xdr:col>
      <xdr:colOff>101600</xdr:colOff>
      <xdr:row>84</xdr:row>
      <xdr:rowOff>92166</xdr:rowOff>
    </xdr:to>
    <xdr:sp macro="" textlink="">
      <xdr:nvSpPr>
        <xdr:cNvPr id="304" name="楕円 303"/>
        <xdr:cNvSpPr/>
      </xdr:nvSpPr>
      <xdr:spPr>
        <a:xfrm>
          <a:off x="2857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41366</xdr:rowOff>
    </xdr:from>
    <xdr:to>
      <xdr:col>19</xdr:col>
      <xdr:colOff>177800</xdr:colOff>
      <xdr:row>84</xdr:row>
      <xdr:rowOff>87086</xdr:rowOff>
    </xdr:to>
    <xdr:cxnSp macro="">
      <xdr:nvCxnSpPr>
        <xdr:cNvPr id="305" name="直線コネクタ 304"/>
        <xdr:cNvCxnSpPr/>
      </xdr:nvCxnSpPr>
      <xdr:spPr>
        <a:xfrm>
          <a:off x="2908300" y="144431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119562</xdr:rowOff>
    </xdr:from>
    <xdr:to>
      <xdr:col>10</xdr:col>
      <xdr:colOff>165100</xdr:colOff>
      <xdr:row>84</xdr:row>
      <xdr:rowOff>49712</xdr:rowOff>
    </xdr:to>
    <xdr:sp macro="" textlink="">
      <xdr:nvSpPr>
        <xdr:cNvPr id="306" name="楕円 305"/>
        <xdr:cNvSpPr/>
      </xdr:nvSpPr>
      <xdr:spPr>
        <a:xfrm>
          <a:off x="1968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170362</xdr:rowOff>
    </xdr:from>
    <xdr:to>
      <xdr:col>15</xdr:col>
      <xdr:colOff>50800</xdr:colOff>
      <xdr:row>84</xdr:row>
      <xdr:rowOff>41366</xdr:rowOff>
    </xdr:to>
    <xdr:cxnSp macro="">
      <xdr:nvCxnSpPr>
        <xdr:cNvPr id="307" name="直線コネクタ 306"/>
        <xdr:cNvCxnSpPr/>
      </xdr:nvCxnSpPr>
      <xdr:spPr>
        <a:xfrm>
          <a:off x="2019300" y="144007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67311</xdr:rowOff>
    </xdr:from>
    <xdr:to>
      <xdr:col>6</xdr:col>
      <xdr:colOff>38100</xdr:colOff>
      <xdr:row>83</xdr:row>
      <xdr:rowOff>168911</xdr:rowOff>
    </xdr:to>
    <xdr:sp macro="" textlink="">
      <xdr:nvSpPr>
        <xdr:cNvPr id="308" name="楕円 307"/>
        <xdr:cNvSpPr/>
      </xdr:nvSpPr>
      <xdr:spPr>
        <a:xfrm>
          <a:off x="107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83</xdr:row>
      <xdr:rowOff>170362</xdr:rowOff>
    </xdr:to>
    <xdr:cxnSp macro="">
      <xdr:nvCxnSpPr>
        <xdr:cNvPr id="309" name="直線コネクタ 308"/>
        <xdr:cNvCxnSpPr/>
      </xdr:nvCxnSpPr>
      <xdr:spPr>
        <a:xfrm>
          <a:off x="1130300" y="143484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310"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1" name="n_2aveValue【公営住宅】&#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131553</xdr:rowOff>
    </xdr:from>
    <xdr:ext cx="405111" cy="259045"/>
    <xdr:sp macro="" textlink="">
      <xdr:nvSpPr>
        <xdr:cNvPr id="312" name="n_3aveValue【公営住宅】&#10;有形固定資産減価償却率"/>
        <xdr:cNvSpPr txBox="1"/>
      </xdr:nvSpPr>
      <xdr:spPr>
        <a:xfrm>
          <a:off x="1816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313" name="n_4aveValue【公営住宅】&#10;有形固定資産減価償却率"/>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129013</xdr:rowOff>
    </xdr:from>
    <xdr:ext cx="405111" cy="259045"/>
    <xdr:sp macro="" textlink="">
      <xdr:nvSpPr>
        <xdr:cNvPr id="314" name="n_1mainValue【公営住宅】&#10;有形固定資産減価償却率"/>
        <xdr:cNvSpPr txBox="1"/>
      </xdr:nvSpPr>
      <xdr:spPr>
        <a:xfrm>
          <a:off x="3582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83293</xdr:rowOff>
    </xdr:from>
    <xdr:ext cx="405111" cy="259045"/>
    <xdr:sp macro="" textlink="">
      <xdr:nvSpPr>
        <xdr:cNvPr id="315" name="n_2mainValue【公営住宅】&#10;有形固定資産減価償却率"/>
        <xdr:cNvSpPr txBox="1"/>
      </xdr:nvSpPr>
      <xdr:spPr>
        <a:xfrm>
          <a:off x="2705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40839</xdr:rowOff>
    </xdr:from>
    <xdr:ext cx="405111" cy="259045"/>
    <xdr:sp macro="" textlink="">
      <xdr:nvSpPr>
        <xdr:cNvPr id="316" name="n_3mainValue【公営住宅】&#10;有形固定資産減価償却率"/>
        <xdr:cNvSpPr txBox="1"/>
      </xdr:nvSpPr>
      <xdr:spPr>
        <a:xfrm>
          <a:off x="1816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160038</xdr:rowOff>
    </xdr:from>
    <xdr:ext cx="405111" cy="259045"/>
    <xdr:sp macro="" textlink="">
      <xdr:nvSpPr>
        <xdr:cNvPr id="317" name="n_4mainValue【公営住宅】&#10;有形固定資産減価償却率"/>
        <xdr:cNvSpPr txBox="1"/>
      </xdr:nvSpPr>
      <xdr:spPr>
        <a:xfrm>
          <a:off x="927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20955</xdr:rowOff>
    </xdr:from>
    <xdr:to>
      <xdr:col>54</xdr:col>
      <xdr:colOff>189865</xdr:colOff>
      <xdr:row>86</xdr:row>
      <xdr:rowOff>133350</xdr:rowOff>
    </xdr:to>
    <xdr:cxnSp macro="">
      <xdr:nvCxnSpPr>
        <xdr:cNvPr id="342" name="直線コネクタ 341"/>
        <xdr:cNvCxnSpPr/>
      </xdr:nvCxnSpPr>
      <xdr:spPr>
        <a:xfrm flipV="1">
          <a:off x="10476865" y="133940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139082</xdr:rowOff>
    </xdr:from>
    <xdr:ext cx="469744" cy="259045"/>
    <xdr:sp macro="" textlink="">
      <xdr:nvSpPr>
        <xdr:cNvPr id="345" name="【公営住宅】&#10;一人当たり面積最大値テキスト"/>
        <xdr:cNvSpPr txBox="1"/>
      </xdr:nvSpPr>
      <xdr:spPr>
        <a:xfrm>
          <a:off x="105156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46" name="直線コネクタ 345"/>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68597</xdr:rowOff>
    </xdr:from>
    <xdr:ext cx="469744" cy="259045"/>
    <xdr:sp macro="" textlink="">
      <xdr:nvSpPr>
        <xdr:cNvPr id="347" name="【公営住宅】&#10;一人当たり面積平均値テキスト"/>
        <xdr:cNvSpPr txBox="1"/>
      </xdr:nvSpPr>
      <xdr:spPr>
        <a:xfrm>
          <a:off x="10515600" y="14127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48" name="フローチャート: 判断 347"/>
        <xdr:cNvSpPr/>
      </xdr:nvSpPr>
      <xdr:spPr>
        <a:xfrm>
          <a:off x="10426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55880</xdr:rowOff>
    </xdr:from>
    <xdr:to>
      <xdr:col>50</xdr:col>
      <xdr:colOff>165100</xdr:colOff>
      <xdr:row>82</xdr:row>
      <xdr:rowOff>157480</xdr:rowOff>
    </xdr:to>
    <xdr:sp macro="" textlink="">
      <xdr:nvSpPr>
        <xdr:cNvPr id="349" name="フローチャート: 判断 348"/>
        <xdr:cNvSpPr/>
      </xdr:nvSpPr>
      <xdr:spPr>
        <a:xfrm>
          <a:off x="958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74930</xdr:rowOff>
    </xdr:from>
    <xdr:to>
      <xdr:col>46</xdr:col>
      <xdr:colOff>38100</xdr:colOff>
      <xdr:row>83</xdr:row>
      <xdr:rowOff>5080</xdr:rowOff>
    </xdr:to>
    <xdr:sp macro="" textlink="">
      <xdr:nvSpPr>
        <xdr:cNvPr id="350" name="フローチャート: 判断 349"/>
        <xdr:cNvSpPr/>
      </xdr:nvSpPr>
      <xdr:spPr>
        <a:xfrm>
          <a:off x="8699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82550</xdr:rowOff>
    </xdr:from>
    <xdr:to>
      <xdr:col>41</xdr:col>
      <xdr:colOff>101600</xdr:colOff>
      <xdr:row>83</xdr:row>
      <xdr:rowOff>12700</xdr:rowOff>
    </xdr:to>
    <xdr:sp macro="" textlink="">
      <xdr:nvSpPr>
        <xdr:cNvPr id="351" name="フローチャート: 判断 350"/>
        <xdr:cNvSpPr/>
      </xdr:nvSpPr>
      <xdr:spPr>
        <a:xfrm>
          <a:off x="781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31114</xdr:rowOff>
    </xdr:from>
    <xdr:to>
      <xdr:col>36</xdr:col>
      <xdr:colOff>165100</xdr:colOff>
      <xdr:row>80</xdr:row>
      <xdr:rowOff>132714</xdr:rowOff>
    </xdr:to>
    <xdr:sp macro="" textlink="">
      <xdr:nvSpPr>
        <xdr:cNvPr id="352" name="フローチャート: 判断 351"/>
        <xdr:cNvSpPr/>
      </xdr:nvSpPr>
      <xdr:spPr>
        <a:xfrm>
          <a:off x="6921500" y="137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151130</xdr:rowOff>
    </xdr:from>
    <xdr:to>
      <xdr:col>55</xdr:col>
      <xdr:colOff>50800</xdr:colOff>
      <xdr:row>80</xdr:row>
      <xdr:rowOff>81280</xdr:rowOff>
    </xdr:to>
    <xdr:sp macro="" textlink="">
      <xdr:nvSpPr>
        <xdr:cNvPr id="358" name="楕円 357"/>
        <xdr:cNvSpPr/>
      </xdr:nvSpPr>
      <xdr:spPr>
        <a:xfrm>
          <a:off x="104267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2557</xdr:rowOff>
    </xdr:from>
    <xdr:ext cx="469744" cy="259045"/>
    <xdr:sp macro="" textlink="">
      <xdr:nvSpPr>
        <xdr:cNvPr id="359" name="【公営住宅】&#10;一人当たり面積該当値テキスト"/>
        <xdr:cNvSpPr txBox="1"/>
      </xdr:nvSpPr>
      <xdr:spPr>
        <a:xfrm>
          <a:off x="10515600"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168275</xdr:rowOff>
    </xdr:from>
    <xdr:to>
      <xdr:col>50</xdr:col>
      <xdr:colOff>165100</xdr:colOff>
      <xdr:row>80</xdr:row>
      <xdr:rowOff>98425</xdr:rowOff>
    </xdr:to>
    <xdr:sp macro="" textlink="">
      <xdr:nvSpPr>
        <xdr:cNvPr id="360" name="楕円 359"/>
        <xdr:cNvSpPr/>
      </xdr:nvSpPr>
      <xdr:spPr>
        <a:xfrm>
          <a:off x="9588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30480</xdr:rowOff>
    </xdr:from>
    <xdr:to>
      <xdr:col>55</xdr:col>
      <xdr:colOff>0</xdr:colOff>
      <xdr:row>80</xdr:row>
      <xdr:rowOff>47625</xdr:rowOff>
    </xdr:to>
    <xdr:cxnSp macro="">
      <xdr:nvCxnSpPr>
        <xdr:cNvPr id="361" name="直線コネクタ 360"/>
        <xdr:cNvCxnSpPr/>
      </xdr:nvCxnSpPr>
      <xdr:spPr>
        <a:xfrm flipV="1">
          <a:off x="9639300" y="137464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17780</xdr:rowOff>
    </xdr:from>
    <xdr:to>
      <xdr:col>46</xdr:col>
      <xdr:colOff>38100</xdr:colOff>
      <xdr:row>80</xdr:row>
      <xdr:rowOff>119380</xdr:rowOff>
    </xdr:to>
    <xdr:sp macro="" textlink="">
      <xdr:nvSpPr>
        <xdr:cNvPr id="362" name="楕円 361"/>
        <xdr:cNvSpPr/>
      </xdr:nvSpPr>
      <xdr:spPr>
        <a:xfrm>
          <a:off x="8699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47625</xdr:rowOff>
    </xdr:from>
    <xdr:to>
      <xdr:col>50</xdr:col>
      <xdr:colOff>114300</xdr:colOff>
      <xdr:row>80</xdr:row>
      <xdr:rowOff>68580</xdr:rowOff>
    </xdr:to>
    <xdr:cxnSp macro="">
      <xdr:nvCxnSpPr>
        <xdr:cNvPr id="363" name="直線コネクタ 362"/>
        <xdr:cNvCxnSpPr/>
      </xdr:nvCxnSpPr>
      <xdr:spPr>
        <a:xfrm flipV="1">
          <a:off x="8750300" y="137636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29211</xdr:rowOff>
    </xdr:from>
    <xdr:to>
      <xdr:col>41</xdr:col>
      <xdr:colOff>101600</xdr:colOff>
      <xdr:row>80</xdr:row>
      <xdr:rowOff>130811</xdr:rowOff>
    </xdr:to>
    <xdr:sp macro="" textlink="">
      <xdr:nvSpPr>
        <xdr:cNvPr id="364" name="楕円 363"/>
        <xdr:cNvSpPr/>
      </xdr:nvSpPr>
      <xdr:spPr>
        <a:xfrm>
          <a:off x="7810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68580</xdr:rowOff>
    </xdr:from>
    <xdr:to>
      <xdr:col>45</xdr:col>
      <xdr:colOff>177800</xdr:colOff>
      <xdr:row>80</xdr:row>
      <xdr:rowOff>80011</xdr:rowOff>
    </xdr:to>
    <xdr:cxnSp macro="">
      <xdr:nvCxnSpPr>
        <xdr:cNvPr id="365" name="直線コネクタ 364"/>
        <xdr:cNvCxnSpPr/>
      </xdr:nvCxnSpPr>
      <xdr:spPr>
        <a:xfrm flipV="1">
          <a:off x="7861300" y="13784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17780</xdr:rowOff>
    </xdr:from>
    <xdr:to>
      <xdr:col>36</xdr:col>
      <xdr:colOff>165100</xdr:colOff>
      <xdr:row>80</xdr:row>
      <xdr:rowOff>119380</xdr:rowOff>
    </xdr:to>
    <xdr:sp macro="" textlink="">
      <xdr:nvSpPr>
        <xdr:cNvPr id="366" name="楕円 365"/>
        <xdr:cNvSpPr/>
      </xdr:nvSpPr>
      <xdr:spPr>
        <a:xfrm>
          <a:off x="6921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68580</xdr:rowOff>
    </xdr:from>
    <xdr:to>
      <xdr:col>41</xdr:col>
      <xdr:colOff>50800</xdr:colOff>
      <xdr:row>80</xdr:row>
      <xdr:rowOff>80011</xdr:rowOff>
    </xdr:to>
    <xdr:cxnSp macro="">
      <xdr:nvCxnSpPr>
        <xdr:cNvPr id="367" name="直線コネクタ 366"/>
        <xdr:cNvCxnSpPr/>
      </xdr:nvCxnSpPr>
      <xdr:spPr>
        <a:xfrm>
          <a:off x="6972300" y="13784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148607</xdr:rowOff>
    </xdr:from>
    <xdr:ext cx="469744" cy="259045"/>
    <xdr:sp macro="" textlink="">
      <xdr:nvSpPr>
        <xdr:cNvPr id="368" name="n_1aveValue【公営住宅】&#10;一人当たり面積"/>
        <xdr:cNvSpPr txBox="1"/>
      </xdr:nvSpPr>
      <xdr:spPr>
        <a:xfrm>
          <a:off x="9391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167657</xdr:rowOff>
    </xdr:from>
    <xdr:ext cx="469744" cy="259045"/>
    <xdr:sp macro="" textlink="">
      <xdr:nvSpPr>
        <xdr:cNvPr id="369" name="n_2aveValue【公営住宅】&#10;一人当たり面積"/>
        <xdr:cNvSpPr txBox="1"/>
      </xdr:nvSpPr>
      <xdr:spPr>
        <a:xfrm>
          <a:off x="8515427"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370" name="n_3aveValue【公営住宅】&#10;一人当たり面積"/>
        <xdr:cNvSpPr txBox="1"/>
      </xdr:nvSpPr>
      <xdr:spPr>
        <a:xfrm>
          <a:off x="7626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123841</xdr:rowOff>
    </xdr:from>
    <xdr:ext cx="469744" cy="259045"/>
    <xdr:sp macro="" textlink="">
      <xdr:nvSpPr>
        <xdr:cNvPr id="371" name="n_4aveValue【公営住宅】&#10;一人当たり面積"/>
        <xdr:cNvSpPr txBox="1"/>
      </xdr:nvSpPr>
      <xdr:spPr>
        <a:xfrm>
          <a:off x="6737427" y="1383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114952</xdr:rowOff>
    </xdr:from>
    <xdr:ext cx="469744" cy="259045"/>
    <xdr:sp macro="" textlink="">
      <xdr:nvSpPr>
        <xdr:cNvPr id="372" name="n_1mainValue【公営住宅】&#10;一人当たり面積"/>
        <xdr:cNvSpPr txBox="1"/>
      </xdr:nvSpPr>
      <xdr:spPr>
        <a:xfrm>
          <a:off x="9391727" y="1348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135907</xdr:rowOff>
    </xdr:from>
    <xdr:ext cx="469744" cy="259045"/>
    <xdr:sp macro="" textlink="">
      <xdr:nvSpPr>
        <xdr:cNvPr id="373" name="n_2mainValue【公営住宅】&#10;一人当たり面積"/>
        <xdr:cNvSpPr txBox="1"/>
      </xdr:nvSpPr>
      <xdr:spPr>
        <a:xfrm>
          <a:off x="8515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147338</xdr:rowOff>
    </xdr:from>
    <xdr:ext cx="469744" cy="259045"/>
    <xdr:sp macro="" textlink="">
      <xdr:nvSpPr>
        <xdr:cNvPr id="374" name="n_3mainValue【公営住宅】&#10;一人当たり面積"/>
        <xdr:cNvSpPr txBox="1"/>
      </xdr:nvSpPr>
      <xdr:spPr>
        <a:xfrm>
          <a:off x="7626427"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135907</xdr:rowOff>
    </xdr:from>
    <xdr:ext cx="469744" cy="259045"/>
    <xdr:sp macro="" textlink="">
      <xdr:nvSpPr>
        <xdr:cNvPr id="375" name="n_4mainValue【公営住宅】&#10;一人当たり面積"/>
        <xdr:cNvSpPr txBox="1"/>
      </xdr:nvSpPr>
      <xdr:spPr>
        <a:xfrm>
          <a:off x="6737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107</xdr:row>
      <xdr:rowOff>133350</xdr:rowOff>
    </xdr:to>
    <xdr:cxnSp macro="">
      <xdr:nvCxnSpPr>
        <xdr:cNvPr id="399" name="直線コネクタ 398"/>
        <xdr:cNvCxnSpPr/>
      </xdr:nvCxnSpPr>
      <xdr:spPr>
        <a:xfrm flipV="1">
          <a:off x="4634865" y="173659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400" name="【港湾・漁港】&#10;有形固定資産減価償却率最小値テキスト"/>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401" name="直線コネクタ 400"/>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2"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3" name="直線コネクタ 402"/>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108602</xdr:rowOff>
    </xdr:from>
    <xdr:ext cx="405111" cy="259045"/>
    <xdr:sp macro="" textlink="">
      <xdr:nvSpPr>
        <xdr:cNvPr id="404" name="【港湾・漁港】&#10;有形固定資産減価償却率平均値テキスト"/>
        <xdr:cNvSpPr txBox="1"/>
      </xdr:nvSpPr>
      <xdr:spPr>
        <a:xfrm>
          <a:off x="4673600" y="18282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130175</xdr:rowOff>
    </xdr:from>
    <xdr:to>
      <xdr:col>24</xdr:col>
      <xdr:colOff>114300</xdr:colOff>
      <xdr:row>107</xdr:row>
      <xdr:rowOff>60325</xdr:rowOff>
    </xdr:to>
    <xdr:sp macro="" textlink="">
      <xdr:nvSpPr>
        <xdr:cNvPr id="405" name="フローチャート: 判断 404"/>
        <xdr:cNvSpPr/>
      </xdr:nvSpPr>
      <xdr:spPr>
        <a:xfrm>
          <a:off x="4584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103505</xdr:rowOff>
    </xdr:from>
    <xdr:to>
      <xdr:col>20</xdr:col>
      <xdr:colOff>38100</xdr:colOff>
      <xdr:row>107</xdr:row>
      <xdr:rowOff>33655</xdr:rowOff>
    </xdr:to>
    <xdr:sp macro="" textlink="">
      <xdr:nvSpPr>
        <xdr:cNvPr id="406" name="フローチャート: 判断 405"/>
        <xdr:cNvSpPr/>
      </xdr:nvSpPr>
      <xdr:spPr>
        <a:xfrm>
          <a:off x="3746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84455</xdr:rowOff>
    </xdr:from>
    <xdr:to>
      <xdr:col>15</xdr:col>
      <xdr:colOff>101600</xdr:colOff>
      <xdr:row>107</xdr:row>
      <xdr:rowOff>14605</xdr:rowOff>
    </xdr:to>
    <xdr:sp macro="" textlink="">
      <xdr:nvSpPr>
        <xdr:cNvPr id="407" name="フローチャート: 判断 406"/>
        <xdr:cNvSpPr/>
      </xdr:nvSpPr>
      <xdr:spPr>
        <a:xfrm>
          <a:off x="2857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103505</xdr:rowOff>
    </xdr:from>
    <xdr:to>
      <xdr:col>10</xdr:col>
      <xdr:colOff>165100</xdr:colOff>
      <xdr:row>107</xdr:row>
      <xdr:rowOff>33655</xdr:rowOff>
    </xdr:to>
    <xdr:sp macro="" textlink="">
      <xdr:nvSpPr>
        <xdr:cNvPr id="408" name="フローチャート: 判断 407"/>
        <xdr:cNvSpPr/>
      </xdr:nvSpPr>
      <xdr:spPr>
        <a:xfrm>
          <a:off x="196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133986</xdr:rowOff>
    </xdr:from>
    <xdr:to>
      <xdr:col>6</xdr:col>
      <xdr:colOff>38100</xdr:colOff>
      <xdr:row>107</xdr:row>
      <xdr:rowOff>64136</xdr:rowOff>
    </xdr:to>
    <xdr:sp macro="" textlink="">
      <xdr:nvSpPr>
        <xdr:cNvPr id="409" name="フローチャート: 判断 408"/>
        <xdr:cNvSpPr/>
      </xdr:nvSpPr>
      <xdr:spPr>
        <a:xfrm>
          <a:off x="107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170180</xdr:rowOff>
    </xdr:from>
    <xdr:to>
      <xdr:col>24</xdr:col>
      <xdr:colOff>114300</xdr:colOff>
      <xdr:row>101</xdr:row>
      <xdr:rowOff>100330</xdr:rowOff>
    </xdr:to>
    <xdr:sp macro="" textlink="">
      <xdr:nvSpPr>
        <xdr:cNvPr id="415" name="楕円 414"/>
        <xdr:cNvSpPr/>
      </xdr:nvSpPr>
      <xdr:spPr>
        <a:xfrm>
          <a:off x="4584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123207</xdr:rowOff>
    </xdr:from>
    <xdr:ext cx="405111" cy="259045"/>
    <xdr:sp macro="" textlink="">
      <xdr:nvSpPr>
        <xdr:cNvPr id="416" name="【港湾・漁港】&#10;有形固定資産減価償却率該当値テキスト"/>
        <xdr:cNvSpPr txBox="1"/>
      </xdr:nvSpPr>
      <xdr:spPr>
        <a:xfrm>
          <a:off x="4673600" y="1726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141605</xdr:rowOff>
    </xdr:from>
    <xdr:to>
      <xdr:col>20</xdr:col>
      <xdr:colOff>38100</xdr:colOff>
      <xdr:row>101</xdr:row>
      <xdr:rowOff>71755</xdr:rowOff>
    </xdr:to>
    <xdr:sp macro="" textlink="">
      <xdr:nvSpPr>
        <xdr:cNvPr id="417" name="楕円 416"/>
        <xdr:cNvSpPr/>
      </xdr:nvSpPr>
      <xdr:spPr>
        <a:xfrm>
          <a:off x="3746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20955</xdr:rowOff>
    </xdr:from>
    <xdr:to>
      <xdr:col>24</xdr:col>
      <xdr:colOff>63500</xdr:colOff>
      <xdr:row>101</xdr:row>
      <xdr:rowOff>49530</xdr:rowOff>
    </xdr:to>
    <xdr:cxnSp macro="">
      <xdr:nvCxnSpPr>
        <xdr:cNvPr id="418" name="直線コネクタ 417"/>
        <xdr:cNvCxnSpPr/>
      </xdr:nvCxnSpPr>
      <xdr:spPr>
        <a:xfrm>
          <a:off x="3797300" y="173374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114936</xdr:rowOff>
    </xdr:from>
    <xdr:to>
      <xdr:col>15</xdr:col>
      <xdr:colOff>101600</xdr:colOff>
      <xdr:row>101</xdr:row>
      <xdr:rowOff>45086</xdr:rowOff>
    </xdr:to>
    <xdr:sp macro="" textlink="">
      <xdr:nvSpPr>
        <xdr:cNvPr id="419" name="楕円 418"/>
        <xdr:cNvSpPr/>
      </xdr:nvSpPr>
      <xdr:spPr>
        <a:xfrm>
          <a:off x="2857500" y="17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165736</xdr:rowOff>
    </xdr:from>
    <xdr:to>
      <xdr:col>19</xdr:col>
      <xdr:colOff>177800</xdr:colOff>
      <xdr:row>101</xdr:row>
      <xdr:rowOff>20955</xdr:rowOff>
    </xdr:to>
    <xdr:cxnSp macro="">
      <xdr:nvCxnSpPr>
        <xdr:cNvPr id="420" name="直線コネクタ 419"/>
        <xdr:cNvCxnSpPr/>
      </xdr:nvCxnSpPr>
      <xdr:spPr>
        <a:xfrm>
          <a:off x="2908300" y="173107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154939</xdr:rowOff>
    </xdr:from>
    <xdr:to>
      <xdr:col>10</xdr:col>
      <xdr:colOff>165100</xdr:colOff>
      <xdr:row>101</xdr:row>
      <xdr:rowOff>85089</xdr:rowOff>
    </xdr:to>
    <xdr:sp macro="" textlink="">
      <xdr:nvSpPr>
        <xdr:cNvPr id="421" name="楕円 420"/>
        <xdr:cNvSpPr/>
      </xdr:nvSpPr>
      <xdr:spPr>
        <a:xfrm>
          <a:off x="1968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165736</xdr:rowOff>
    </xdr:from>
    <xdr:to>
      <xdr:col>15</xdr:col>
      <xdr:colOff>50800</xdr:colOff>
      <xdr:row>101</xdr:row>
      <xdr:rowOff>34289</xdr:rowOff>
    </xdr:to>
    <xdr:cxnSp macro="">
      <xdr:nvCxnSpPr>
        <xdr:cNvPr id="422" name="直線コネクタ 421"/>
        <xdr:cNvCxnSpPr/>
      </xdr:nvCxnSpPr>
      <xdr:spPr>
        <a:xfrm flipV="1">
          <a:off x="2019300" y="17310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107314</xdr:rowOff>
    </xdr:from>
    <xdr:to>
      <xdr:col>6</xdr:col>
      <xdr:colOff>38100</xdr:colOff>
      <xdr:row>103</xdr:row>
      <xdr:rowOff>37464</xdr:rowOff>
    </xdr:to>
    <xdr:sp macro="" textlink="">
      <xdr:nvSpPr>
        <xdr:cNvPr id="423" name="楕円 422"/>
        <xdr:cNvSpPr/>
      </xdr:nvSpPr>
      <xdr:spPr>
        <a:xfrm>
          <a:off x="1079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34289</xdr:rowOff>
    </xdr:from>
    <xdr:to>
      <xdr:col>10</xdr:col>
      <xdr:colOff>114300</xdr:colOff>
      <xdr:row>102</xdr:row>
      <xdr:rowOff>158114</xdr:rowOff>
    </xdr:to>
    <xdr:cxnSp macro="">
      <xdr:nvCxnSpPr>
        <xdr:cNvPr id="424" name="直線コネクタ 423"/>
        <xdr:cNvCxnSpPr/>
      </xdr:nvCxnSpPr>
      <xdr:spPr>
        <a:xfrm flipV="1">
          <a:off x="1130300" y="17350739"/>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24782</xdr:rowOff>
    </xdr:from>
    <xdr:ext cx="405111" cy="259045"/>
    <xdr:sp macro="" textlink="">
      <xdr:nvSpPr>
        <xdr:cNvPr id="425" name="n_1aveValue【港湾・漁港】&#10;有形固定資産減価償却率"/>
        <xdr:cNvSpPr txBox="1"/>
      </xdr:nvSpPr>
      <xdr:spPr>
        <a:xfrm>
          <a:off x="35820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5732</xdr:rowOff>
    </xdr:from>
    <xdr:ext cx="405111" cy="259045"/>
    <xdr:sp macro="" textlink="">
      <xdr:nvSpPr>
        <xdr:cNvPr id="426" name="n_2aveValue【港湾・漁港】&#10;有形固定資産減価償却率"/>
        <xdr:cNvSpPr txBox="1"/>
      </xdr:nvSpPr>
      <xdr:spPr>
        <a:xfrm>
          <a:off x="2705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24782</xdr:rowOff>
    </xdr:from>
    <xdr:ext cx="405111" cy="259045"/>
    <xdr:sp macro="" textlink="">
      <xdr:nvSpPr>
        <xdr:cNvPr id="427" name="n_3aveValue【港湾・漁港】&#10;有形固定資産減価償却率"/>
        <xdr:cNvSpPr txBox="1"/>
      </xdr:nvSpPr>
      <xdr:spPr>
        <a:xfrm>
          <a:off x="1816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55263</xdr:rowOff>
    </xdr:from>
    <xdr:ext cx="405111" cy="259045"/>
    <xdr:sp macro="" textlink="">
      <xdr:nvSpPr>
        <xdr:cNvPr id="428" name="n_4aveValue【港湾・漁港】&#10;有形固定資産減価償却率"/>
        <xdr:cNvSpPr txBox="1"/>
      </xdr:nvSpPr>
      <xdr:spPr>
        <a:xfrm>
          <a:off x="927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88282</xdr:rowOff>
    </xdr:from>
    <xdr:ext cx="405111" cy="259045"/>
    <xdr:sp macro="" textlink="">
      <xdr:nvSpPr>
        <xdr:cNvPr id="429" name="n_1mainValue【港湾・漁港】&#10;有形固定資産減価償却率"/>
        <xdr:cNvSpPr txBox="1"/>
      </xdr:nvSpPr>
      <xdr:spPr>
        <a:xfrm>
          <a:off x="3582044" y="170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99</xdr:row>
      <xdr:rowOff>61613</xdr:rowOff>
    </xdr:from>
    <xdr:ext cx="340478" cy="259045"/>
    <xdr:sp macro="" textlink="">
      <xdr:nvSpPr>
        <xdr:cNvPr id="430" name="n_2mainValue【港湾・漁港】&#10;有形固定資産減価償却率"/>
        <xdr:cNvSpPr txBox="1"/>
      </xdr:nvSpPr>
      <xdr:spPr>
        <a:xfrm>
          <a:off x="2738061" y="170351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101616</xdr:rowOff>
    </xdr:from>
    <xdr:ext cx="405111" cy="259045"/>
    <xdr:sp macro="" textlink="">
      <xdr:nvSpPr>
        <xdr:cNvPr id="431" name="n_3mainValue【港湾・漁港】&#10;有形固定資産減価償却率"/>
        <xdr:cNvSpPr txBox="1"/>
      </xdr:nvSpPr>
      <xdr:spPr>
        <a:xfrm>
          <a:off x="1816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53991</xdr:rowOff>
    </xdr:from>
    <xdr:ext cx="405111" cy="259045"/>
    <xdr:sp macro="" textlink="">
      <xdr:nvSpPr>
        <xdr:cNvPr id="432" name="n_4mainValue【港湾・漁港】&#10;有形固定資産減価償却率"/>
        <xdr:cNvSpPr txBox="1"/>
      </xdr:nvSpPr>
      <xdr:spPr>
        <a:xfrm>
          <a:off x="927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4" name="テキスト ボックス 44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6" name="テキスト ボックス 445"/>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8" name="テキスト ボックス 447"/>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50" name="テキスト ボックス 449"/>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2" name="テキスト ボックス 45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4" name="テキスト ボックス 45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105863</xdr:rowOff>
    </xdr:from>
    <xdr:to>
      <xdr:col>54</xdr:col>
      <xdr:colOff>189865</xdr:colOff>
      <xdr:row>109</xdr:row>
      <xdr:rowOff>27922</xdr:rowOff>
    </xdr:to>
    <xdr:cxnSp macro="">
      <xdr:nvCxnSpPr>
        <xdr:cNvPr id="458" name="直線コネクタ 457"/>
        <xdr:cNvCxnSpPr/>
      </xdr:nvCxnSpPr>
      <xdr:spPr>
        <a:xfrm flipV="1">
          <a:off x="10476865" y="17250863"/>
          <a:ext cx="0" cy="1465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31749</xdr:rowOff>
    </xdr:from>
    <xdr:ext cx="378565" cy="259045"/>
    <xdr:sp macro="" textlink="">
      <xdr:nvSpPr>
        <xdr:cNvPr id="459" name="【港湾・漁港】&#10;一人当たり有形固定資産（償却資産）額最小値テキスト"/>
        <xdr:cNvSpPr txBox="1"/>
      </xdr:nvSpPr>
      <xdr:spPr>
        <a:xfrm>
          <a:off x="10515600" y="18719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27922</xdr:rowOff>
    </xdr:from>
    <xdr:to>
      <xdr:col>55</xdr:col>
      <xdr:colOff>88900</xdr:colOff>
      <xdr:row>109</xdr:row>
      <xdr:rowOff>27922</xdr:rowOff>
    </xdr:to>
    <xdr:cxnSp macro="">
      <xdr:nvCxnSpPr>
        <xdr:cNvPr id="460" name="直線コネクタ 459"/>
        <xdr:cNvCxnSpPr/>
      </xdr:nvCxnSpPr>
      <xdr:spPr>
        <a:xfrm>
          <a:off x="10388600" y="1871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52540</xdr:rowOff>
    </xdr:from>
    <xdr:ext cx="599010" cy="259045"/>
    <xdr:sp macro="" textlink="">
      <xdr:nvSpPr>
        <xdr:cNvPr id="461" name="【港湾・漁港】&#10;一人当たり有形固定資産（償却資産）額最大値テキスト"/>
        <xdr:cNvSpPr txBox="1"/>
      </xdr:nvSpPr>
      <xdr:spPr>
        <a:xfrm>
          <a:off x="10515600" y="17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105863</xdr:rowOff>
    </xdr:from>
    <xdr:to>
      <xdr:col>55</xdr:col>
      <xdr:colOff>88900</xdr:colOff>
      <xdr:row>100</xdr:row>
      <xdr:rowOff>105863</xdr:rowOff>
    </xdr:to>
    <xdr:cxnSp macro="">
      <xdr:nvCxnSpPr>
        <xdr:cNvPr id="462" name="直線コネクタ 461"/>
        <xdr:cNvCxnSpPr/>
      </xdr:nvCxnSpPr>
      <xdr:spPr>
        <a:xfrm>
          <a:off x="10388600" y="1725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29336</xdr:rowOff>
    </xdr:from>
    <xdr:ext cx="534377" cy="259045"/>
    <xdr:sp macro="" textlink="">
      <xdr:nvSpPr>
        <xdr:cNvPr id="463" name="【港湾・漁港】&#10;一人当たり有形固定資産（償却資産）額平均値テキスト"/>
        <xdr:cNvSpPr txBox="1"/>
      </xdr:nvSpPr>
      <xdr:spPr>
        <a:xfrm>
          <a:off x="10515600" y="1803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6459</xdr:rowOff>
    </xdr:from>
    <xdr:to>
      <xdr:col>55</xdr:col>
      <xdr:colOff>50800</xdr:colOff>
      <xdr:row>106</xdr:row>
      <xdr:rowOff>108059</xdr:rowOff>
    </xdr:to>
    <xdr:sp macro="" textlink="">
      <xdr:nvSpPr>
        <xdr:cNvPr id="464" name="フローチャート: 判断 463"/>
        <xdr:cNvSpPr/>
      </xdr:nvSpPr>
      <xdr:spPr>
        <a:xfrm>
          <a:off x="10426700" y="181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14939</xdr:rowOff>
    </xdr:from>
    <xdr:to>
      <xdr:col>50</xdr:col>
      <xdr:colOff>165100</xdr:colOff>
      <xdr:row>106</xdr:row>
      <xdr:rowOff>116539</xdr:rowOff>
    </xdr:to>
    <xdr:sp macro="" textlink="">
      <xdr:nvSpPr>
        <xdr:cNvPr id="465" name="フローチャート: 判断 464"/>
        <xdr:cNvSpPr/>
      </xdr:nvSpPr>
      <xdr:spPr>
        <a:xfrm>
          <a:off x="9588500" y="1818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23538</xdr:rowOff>
    </xdr:from>
    <xdr:to>
      <xdr:col>46</xdr:col>
      <xdr:colOff>38100</xdr:colOff>
      <xdr:row>106</xdr:row>
      <xdr:rowOff>125138</xdr:rowOff>
    </xdr:to>
    <xdr:sp macro="" textlink="">
      <xdr:nvSpPr>
        <xdr:cNvPr id="466" name="フローチャート: 判断 465"/>
        <xdr:cNvSpPr/>
      </xdr:nvSpPr>
      <xdr:spPr>
        <a:xfrm>
          <a:off x="8699500" y="1819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47955</xdr:rowOff>
    </xdr:from>
    <xdr:to>
      <xdr:col>41</xdr:col>
      <xdr:colOff>101600</xdr:colOff>
      <xdr:row>106</xdr:row>
      <xdr:rowOff>149555</xdr:rowOff>
    </xdr:to>
    <xdr:sp macro="" textlink="">
      <xdr:nvSpPr>
        <xdr:cNvPr id="467" name="フローチャート: 判断 466"/>
        <xdr:cNvSpPr/>
      </xdr:nvSpPr>
      <xdr:spPr>
        <a:xfrm>
          <a:off x="7810500" y="182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73896</xdr:rowOff>
    </xdr:from>
    <xdr:to>
      <xdr:col>36</xdr:col>
      <xdr:colOff>165100</xdr:colOff>
      <xdr:row>107</xdr:row>
      <xdr:rowOff>4046</xdr:rowOff>
    </xdr:to>
    <xdr:sp macro="" textlink="">
      <xdr:nvSpPr>
        <xdr:cNvPr id="468" name="フローチャート: 判断 467"/>
        <xdr:cNvSpPr/>
      </xdr:nvSpPr>
      <xdr:spPr>
        <a:xfrm>
          <a:off x="6921500" y="182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110581</xdr:rowOff>
    </xdr:from>
    <xdr:to>
      <xdr:col>55</xdr:col>
      <xdr:colOff>50800</xdr:colOff>
      <xdr:row>108</xdr:row>
      <xdr:rowOff>40731</xdr:rowOff>
    </xdr:to>
    <xdr:sp macro="" textlink="">
      <xdr:nvSpPr>
        <xdr:cNvPr id="474" name="楕円 473"/>
        <xdr:cNvSpPr/>
      </xdr:nvSpPr>
      <xdr:spPr>
        <a:xfrm>
          <a:off x="10426700" y="184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89008</xdr:rowOff>
    </xdr:from>
    <xdr:ext cx="534377" cy="259045"/>
    <xdr:sp macro="" textlink="">
      <xdr:nvSpPr>
        <xdr:cNvPr id="475" name="【港湾・漁港】&#10;一人当たり有形固定資産（償却資産）額該当値テキスト"/>
        <xdr:cNvSpPr txBox="1"/>
      </xdr:nvSpPr>
      <xdr:spPr>
        <a:xfrm>
          <a:off x="10515600" y="184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120934</xdr:rowOff>
    </xdr:from>
    <xdr:to>
      <xdr:col>50</xdr:col>
      <xdr:colOff>165100</xdr:colOff>
      <xdr:row>108</xdr:row>
      <xdr:rowOff>51084</xdr:rowOff>
    </xdr:to>
    <xdr:sp macro="" textlink="">
      <xdr:nvSpPr>
        <xdr:cNvPr id="476" name="楕円 475"/>
        <xdr:cNvSpPr/>
      </xdr:nvSpPr>
      <xdr:spPr>
        <a:xfrm>
          <a:off x="9588500" y="184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161381</xdr:rowOff>
    </xdr:from>
    <xdr:to>
      <xdr:col>55</xdr:col>
      <xdr:colOff>0</xdr:colOff>
      <xdr:row>108</xdr:row>
      <xdr:rowOff>284</xdr:rowOff>
    </xdr:to>
    <xdr:cxnSp macro="">
      <xdr:nvCxnSpPr>
        <xdr:cNvPr id="477" name="直線コネクタ 476"/>
        <xdr:cNvCxnSpPr/>
      </xdr:nvCxnSpPr>
      <xdr:spPr>
        <a:xfrm flipV="1">
          <a:off x="9639300" y="18506531"/>
          <a:ext cx="8382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133702</xdr:rowOff>
    </xdr:from>
    <xdr:to>
      <xdr:col>46</xdr:col>
      <xdr:colOff>38100</xdr:colOff>
      <xdr:row>108</xdr:row>
      <xdr:rowOff>63852</xdr:rowOff>
    </xdr:to>
    <xdr:sp macro="" textlink="">
      <xdr:nvSpPr>
        <xdr:cNvPr id="478" name="楕円 477"/>
        <xdr:cNvSpPr/>
      </xdr:nvSpPr>
      <xdr:spPr>
        <a:xfrm>
          <a:off x="8699500" y="184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284</xdr:rowOff>
    </xdr:from>
    <xdr:to>
      <xdr:col>50</xdr:col>
      <xdr:colOff>114300</xdr:colOff>
      <xdr:row>108</xdr:row>
      <xdr:rowOff>13052</xdr:rowOff>
    </xdr:to>
    <xdr:cxnSp macro="">
      <xdr:nvCxnSpPr>
        <xdr:cNvPr id="479" name="直線コネクタ 478"/>
        <xdr:cNvCxnSpPr/>
      </xdr:nvCxnSpPr>
      <xdr:spPr>
        <a:xfrm flipV="1">
          <a:off x="8750300" y="18516884"/>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26477</xdr:rowOff>
    </xdr:from>
    <xdr:to>
      <xdr:col>41</xdr:col>
      <xdr:colOff>101600</xdr:colOff>
      <xdr:row>108</xdr:row>
      <xdr:rowOff>128077</xdr:rowOff>
    </xdr:to>
    <xdr:sp macro="" textlink="">
      <xdr:nvSpPr>
        <xdr:cNvPr id="480" name="楕円 479"/>
        <xdr:cNvSpPr/>
      </xdr:nvSpPr>
      <xdr:spPr>
        <a:xfrm>
          <a:off x="7810500" y="185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13052</xdr:rowOff>
    </xdr:from>
    <xdr:to>
      <xdr:col>45</xdr:col>
      <xdr:colOff>177800</xdr:colOff>
      <xdr:row>108</xdr:row>
      <xdr:rowOff>77277</xdr:rowOff>
    </xdr:to>
    <xdr:cxnSp macro="">
      <xdr:nvCxnSpPr>
        <xdr:cNvPr id="481" name="直線コネクタ 480"/>
        <xdr:cNvCxnSpPr/>
      </xdr:nvCxnSpPr>
      <xdr:spPr>
        <a:xfrm flipV="1">
          <a:off x="7861300" y="18529652"/>
          <a:ext cx="8890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107304</xdr:rowOff>
    </xdr:from>
    <xdr:to>
      <xdr:col>36</xdr:col>
      <xdr:colOff>165100</xdr:colOff>
      <xdr:row>109</xdr:row>
      <xdr:rowOff>37454</xdr:rowOff>
    </xdr:to>
    <xdr:sp macro="" textlink="">
      <xdr:nvSpPr>
        <xdr:cNvPr id="482" name="楕円 481"/>
        <xdr:cNvSpPr/>
      </xdr:nvSpPr>
      <xdr:spPr>
        <a:xfrm>
          <a:off x="6921500" y="186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77277</xdr:rowOff>
    </xdr:from>
    <xdr:to>
      <xdr:col>41</xdr:col>
      <xdr:colOff>50800</xdr:colOff>
      <xdr:row>108</xdr:row>
      <xdr:rowOff>158104</xdr:rowOff>
    </xdr:to>
    <xdr:cxnSp macro="">
      <xdr:nvCxnSpPr>
        <xdr:cNvPr id="483" name="直線コネクタ 482"/>
        <xdr:cNvCxnSpPr/>
      </xdr:nvCxnSpPr>
      <xdr:spPr>
        <a:xfrm flipV="1">
          <a:off x="6972300" y="18593877"/>
          <a:ext cx="889000" cy="8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133066</xdr:rowOff>
    </xdr:from>
    <xdr:ext cx="534377" cy="259045"/>
    <xdr:sp macro="" textlink="">
      <xdr:nvSpPr>
        <xdr:cNvPr id="484" name="n_1aveValue【港湾・漁港】&#10;一人当たり有形固定資産（償却資産）額"/>
        <xdr:cNvSpPr txBox="1"/>
      </xdr:nvSpPr>
      <xdr:spPr>
        <a:xfrm>
          <a:off x="9359411" y="179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141665</xdr:rowOff>
    </xdr:from>
    <xdr:ext cx="534377" cy="259045"/>
    <xdr:sp macro="" textlink="">
      <xdr:nvSpPr>
        <xdr:cNvPr id="485" name="n_2aveValue【港湾・漁港】&#10;一人当たり有形固定資産（償却資産）額"/>
        <xdr:cNvSpPr txBox="1"/>
      </xdr:nvSpPr>
      <xdr:spPr>
        <a:xfrm>
          <a:off x="8483111" y="179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166082</xdr:rowOff>
    </xdr:from>
    <xdr:ext cx="534377" cy="259045"/>
    <xdr:sp macro="" textlink="">
      <xdr:nvSpPr>
        <xdr:cNvPr id="486" name="n_3aveValue【港湾・漁港】&#10;一人当たり有形固定資産（償却資産）額"/>
        <xdr:cNvSpPr txBox="1"/>
      </xdr:nvSpPr>
      <xdr:spPr>
        <a:xfrm>
          <a:off x="7594111" y="179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20573</xdr:rowOff>
    </xdr:from>
    <xdr:ext cx="534377" cy="259045"/>
    <xdr:sp macro="" textlink="">
      <xdr:nvSpPr>
        <xdr:cNvPr id="487" name="n_4aveValue【港湾・漁港】&#10;一人当たり有形固定資産（償却資産）額"/>
        <xdr:cNvSpPr txBox="1"/>
      </xdr:nvSpPr>
      <xdr:spPr>
        <a:xfrm>
          <a:off x="6705111" y="1802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42211</xdr:rowOff>
    </xdr:from>
    <xdr:ext cx="534377" cy="259045"/>
    <xdr:sp macro="" textlink="">
      <xdr:nvSpPr>
        <xdr:cNvPr id="488" name="n_1mainValue【港湾・漁港】&#10;一人当たり有形固定資産（償却資産）額"/>
        <xdr:cNvSpPr txBox="1"/>
      </xdr:nvSpPr>
      <xdr:spPr>
        <a:xfrm>
          <a:off x="9359411" y="1855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54979</xdr:rowOff>
    </xdr:from>
    <xdr:ext cx="534377" cy="259045"/>
    <xdr:sp macro="" textlink="">
      <xdr:nvSpPr>
        <xdr:cNvPr id="489" name="n_2mainValue【港湾・漁港】&#10;一人当たり有形固定資産（償却資産）額"/>
        <xdr:cNvSpPr txBox="1"/>
      </xdr:nvSpPr>
      <xdr:spPr>
        <a:xfrm>
          <a:off x="8483111" y="185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119204</xdr:rowOff>
    </xdr:from>
    <xdr:ext cx="534377" cy="259045"/>
    <xdr:sp macro="" textlink="">
      <xdr:nvSpPr>
        <xdr:cNvPr id="490" name="n_3mainValue【港湾・漁港】&#10;一人当たり有形固定資産（償却資産）額"/>
        <xdr:cNvSpPr txBox="1"/>
      </xdr:nvSpPr>
      <xdr:spPr>
        <a:xfrm>
          <a:off x="7594111" y="186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28581</xdr:rowOff>
    </xdr:from>
    <xdr:ext cx="469744" cy="259045"/>
    <xdr:sp macro="" textlink="">
      <xdr:nvSpPr>
        <xdr:cNvPr id="491" name="n_4mainValue【港湾・漁港】&#10;一人当たり有形固定資産（償却資産）額"/>
        <xdr:cNvSpPr txBox="1"/>
      </xdr:nvSpPr>
      <xdr:spPr>
        <a:xfrm>
          <a:off x="6737428" y="1871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2" name="テキスト ボックス 5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4" name="テキスト ボックス 50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4" name="テキスト ボックス 51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6" name="テキスト ボックス 5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131717</xdr:rowOff>
    </xdr:from>
    <xdr:to>
      <xdr:col>85</xdr:col>
      <xdr:colOff>126364</xdr:colOff>
      <xdr:row>41</xdr:row>
      <xdr:rowOff>130084</xdr:rowOff>
    </xdr:to>
    <xdr:cxnSp macro="">
      <xdr:nvCxnSpPr>
        <xdr:cNvPr id="518" name="直線コネクタ 517"/>
        <xdr:cNvCxnSpPr/>
      </xdr:nvCxnSpPr>
      <xdr:spPr>
        <a:xfrm flipV="1">
          <a:off x="16318864" y="5618117"/>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133911</xdr:rowOff>
    </xdr:from>
    <xdr:ext cx="405111" cy="259045"/>
    <xdr:sp macro="" textlink="">
      <xdr:nvSpPr>
        <xdr:cNvPr id="519" name="【認定こども園・幼稚園・保育所】&#10;有形固定資産減価償却率最小値テキスト"/>
        <xdr:cNvSpPr txBox="1"/>
      </xdr:nvSpPr>
      <xdr:spPr>
        <a:xfrm>
          <a:off x="163576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130084</xdr:rowOff>
    </xdr:from>
    <xdr:to>
      <xdr:col>86</xdr:col>
      <xdr:colOff>25400</xdr:colOff>
      <xdr:row>41</xdr:row>
      <xdr:rowOff>130084</xdr:rowOff>
    </xdr:to>
    <xdr:cxnSp macro="">
      <xdr:nvCxnSpPr>
        <xdr:cNvPr id="520" name="直線コネクタ 519"/>
        <xdr:cNvCxnSpPr/>
      </xdr:nvCxnSpPr>
      <xdr:spPr>
        <a:xfrm>
          <a:off x="16230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78394</xdr:rowOff>
    </xdr:from>
    <xdr:ext cx="405111" cy="259045"/>
    <xdr:sp macro="" textlink="">
      <xdr:nvSpPr>
        <xdr:cNvPr id="521" name="【認定こども園・幼稚園・保育所】&#10;有形固定資産減価償却率最大値テキスト"/>
        <xdr:cNvSpPr txBox="1"/>
      </xdr:nvSpPr>
      <xdr:spPr>
        <a:xfrm>
          <a:off x="163576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131717</xdr:rowOff>
    </xdr:from>
    <xdr:to>
      <xdr:col>86</xdr:col>
      <xdr:colOff>25400</xdr:colOff>
      <xdr:row>32</xdr:row>
      <xdr:rowOff>131717</xdr:rowOff>
    </xdr:to>
    <xdr:cxnSp macro="">
      <xdr:nvCxnSpPr>
        <xdr:cNvPr id="522" name="直線コネクタ 521"/>
        <xdr:cNvCxnSpPr/>
      </xdr:nvCxnSpPr>
      <xdr:spPr>
        <a:xfrm>
          <a:off x="16230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56078</xdr:rowOff>
    </xdr:from>
    <xdr:ext cx="405111" cy="259045"/>
    <xdr:sp macro="" textlink="">
      <xdr:nvSpPr>
        <xdr:cNvPr id="523" name="【認定こども園・幼稚園・保育所】&#10;有形固定資産減価償却率平均値テキスト"/>
        <xdr:cNvSpPr txBox="1"/>
      </xdr:nvSpPr>
      <xdr:spPr>
        <a:xfrm>
          <a:off x="163576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524" name="フローチャート: 判断 523"/>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123372</xdr:rowOff>
    </xdr:from>
    <xdr:to>
      <xdr:col>81</xdr:col>
      <xdr:colOff>101600</xdr:colOff>
      <xdr:row>37</xdr:row>
      <xdr:rowOff>53522</xdr:rowOff>
    </xdr:to>
    <xdr:sp macro="" textlink="">
      <xdr:nvSpPr>
        <xdr:cNvPr id="525" name="フローチャート: 判断 524"/>
        <xdr:cNvSpPr/>
      </xdr:nvSpPr>
      <xdr:spPr>
        <a:xfrm>
          <a:off x="15430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152763</xdr:rowOff>
    </xdr:from>
    <xdr:to>
      <xdr:col>76</xdr:col>
      <xdr:colOff>165100</xdr:colOff>
      <xdr:row>37</xdr:row>
      <xdr:rowOff>82913</xdr:rowOff>
    </xdr:to>
    <xdr:sp macro="" textlink="">
      <xdr:nvSpPr>
        <xdr:cNvPr id="526" name="フローチャート: 判断 525"/>
        <xdr:cNvSpPr/>
      </xdr:nvSpPr>
      <xdr:spPr>
        <a:xfrm>
          <a:off x="14541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95613</xdr:rowOff>
    </xdr:from>
    <xdr:to>
      <xdr:col>72</xdr:col>
      <xdr:colOff>38100</xdr:colOff>
      <xdr:row>38</xdr:row>
      <xdr:rowOff>25763</xdr:rowOff>
    </xdr:to>
    <xdr:sp macro="" textlink="">
      <xdr:nvSpPr>
        <xdr:cNvPr id="527" name="フローチャート: 判断 526"/>
        <xdr:cNvSpPr/>
      </xdr:nvSpPr>
      <xdr:spPr>
        <a:xfrm>
          <a:off x="13652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528" name="フローチャート: 判断 527"/>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72753</xdr:rowOff>
    </xdr:from>
    <xdr:to>
      <xdr:col>85</xdr:col>
      <xdr:colOff>177800</xdr:colOff>
      <xdr:row>34</xdr:row>
      <xdr:rowOff>2903</xdr:rowOff>
    </xdr:to>
    <xdr:sp macro="" textlink="">
      <xdr:nvSpPr>
        <xdr:cNvPr id="534" name="楕円 533"/>
        <xdr:cNvSpPr/>
      </xdr:nvSpPr>
      <xdr:spPr>
        <a:xfrm>
          <a:off x="162687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95630</xdr:rowOff>
    </xdr:from>
    <xdr:ext cx="405111" cy="259045"/>
    <xdr:sp macro="" textlink="">
      <xdr:nvSpPr>
        <xdr:cNvPr id="535" name="【認定こども園・幼稚園・保育所】&#10;有形固定資産減価償却率該当値テキスト"/>
        <xdr:cNvSpPr txBox="1"/>
      </xdr:nvSpPr>
      <xdr:spPr>
        <a:xfrm>
          <a:off x="16357600" y="558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165826</xdr:rowOff>
    </xdr:from>
    <xdr:to>
      <xdr:col>81</xdr:col>
      <xdr:colOff>101600</xdr:colOff>
      <xdr:row>33</xdr:row>
      <xdr:rowOff>95976</xdr:rowOff>
    </xdr:to>
    <xdr:sp macro="" textlink="">
      <xdr:nvSpPr>
        <xdr:cNvPr id="536" name="楕円 535"/>
        <xdr:cNvSpPr/>
      </xdr:nvSpPr>
      <xdr:spPr>
        <a:xfrm>
          <a:off x="15430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45176</xdr:rowOff>
    </xdr:from>
    <xdr:to>
      <xdr:col>85</xdr:col>
      <xdr:colOff>127000</xdr:colOff>
      <xdr:row>33</xdr:row>
      <xdr:rowOff>123553</xdr:rowOff>
    </xdr:to>
    <xdr:cxnSp macro="">
      <xdr:nvCxnSpPr>
        <xdr:cNvPr id="537" name="直線コネクタ 536"/>
        <xdr:cNvCxnSpPr/>
      </xdr:nvCxnSpPr>
      <xdr:spPr>
        <a:xfrm>
          <a:off x="15481300" y="570302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165826</xdr:rowOff>
    </xdr:from>
    <xdr:to>
      <xdr:col>76</xdr:col>
      <xdr:colOff>165100</xdr:colOff>
      <xdr:row>33</xdr:row>
      <xdr:rowOff>95976</xdr:rowOff>
    </xdr:to>
    <xdr:sp macro="" textlink="">
      <xdr:nvSpPr>
        <xdr:cNvPr id="538" name="楕円 537"/>
        <xdr:cNvSpPr/>
      </xdr:nvSpPr>
      <xdr:spPr>
        <a:xfrm>
          <a:off x="14541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45176</xdr:rowOff>
    </xdr:from>
    <xdr:to>
      <xdr:col>81</xdr:col>
      <xdr:colOff>50800</xdr:colOff>
      <xdr:row>33</xdr:row>
      <xdr:rowOff>45176</xdr:rowOff>
    </xdr:to>
    <xdr:cxnSp macro="">
      <xdr:nvCxnSpPr>
        <xdr:cNvPr id="539" name="直線コネクタ 538"/>
        <xdr:cNvCxnSpPr/>
      </xdr:nvCxnSpPr>
      <xdr:spPr>
        <a:xfrm>
          <a:off x="14592300" y="5703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169092</xdr:rowOff>
    </xdr:from>
    <xdr:to>
      <xdr:col>72</xdr:col>
      <xdr:colOff>38100</xdr:colOff>
      <xdr:row>35</xdr:row>
      <xdr:rowOff>99242</xdr:rowOff>
    </xdr:to>
    <xdr:sp macro="" textlink="">
      <xdr:nvSpPr>
        <xdr:cNvPr id="540" name="楕円 539"/>
        <xdr:cNvSpPr/>
      </xdr:nvSpPr>
      <xdr:spPr>
        <a:xfrm>
          <a:off x="13652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45176</xdr:rowOff>
    </xdr:from>
    <xdr:to>
      <xdr:col>76</xdr:col>
      <xdr:colOff>114300</xdr:colOff>
      <xdr:row>35</xdr:row>
      <xdr:rowOff>48442</xdr:rowOff>
    </xdr:to>
    <xdr:cxnSp macro="">
      <xdr:nvCxnSpPr>
        <xdr:cNvPr id="541" name="直線コネクタ 540"/>
        <xdr:cNvCxnSpPr/>
      </xdr:nvCxnSpPr>
      <xdr:spPr>
        <a:xfrm flipV="1">
          <a:off x="13703300" y="5703026"/>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93980</xdr:rowOff>
    </xdr:from>
    <xdr:to>
      <xdr:col>67</xdr:col>
      <xdr:colOff>101600</xdr:colOff>
      <xdr:row>35</xdr:row>
      <xdr:rowOff>24130</xdr:rowOff>
    </xdr:to>
    <xdr:sp macro="" textlink="">
      <xdr:nvSpPr>
        <xdr:cNvPr id="542" name="楕円 541"/>
        <xdr:cNvSpPr/>
      </xdr:nvSpPr>
      <xdr:spPr>
        <a:xfrm>
          <a:off x="12763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144780</xdr:rowOff>
    </xdr:from>
    <xdr:to>
      <xdr:col>71</xdr:col>
      <xdr:colOff>177800</xdr:colOff>
      <xdr:row>35</xdr:row>
      <xdr:rowOff>48442</xdr:rowOff>
    </xdr:to>
    <xdr:cxnSp macro="">
      <xdr:nvCxnSpPr>
        <xdr:cNvPr id="543" name="直線コネクタ 542"/>
        <xdr:cNvCxnSpPr/>
      </xdr:nvCxnSpPr>
      <xdr:spPr>
        <a:xfrm>
          <a:off x="12814300" y="597408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44649</xdr:rowOff>
    </xdr:from>
    <xdr:ext cx="405111" cy="259045"/>
    <xdr:sp macro="" textlink="">
      <xdr:nvSpPr>
        <xdr:cNvPr id="544" name="n_1aveValue【認定こども園・幼稚園・保育所】&#10;有形固定資産減価償却率"/>
        <xdr:cNvSpPr txBox="1"/>
      </xdr:nvSpPr>
      <xdr:spPr>
        <a:xfrm>
          <a:off x="15266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74040</xdr:rowOff>
    </xdr:from>
    <xdr:ext cx="405111" cy="259045"/>
    <xdr:sp macro="" textlink="">
      <xdr:nvSpPr>
        <xdr:cNvPr id="545" name="n_2aveValue【認定こども園・幼稚園・保育所】&#10;有形固定資産減価償却率"/>
        <xdr:cNvSpPr txBox="1"/>
      </xdr:nvSpPr>
      <xdr:spPr>
        <a:xfrm>
          <a:off x="14389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16890</xdr:rowOff>
    </xdr:from>
    <xdr:ext cx="405111" cy="259045"/>
    <xdr:sp macro="" textlink="">
      <xdr:nvSpPr>
        <xdr:cNvPr id="546" name="n_3aveValue【認定こども園・幼稚園・保育所】&#10;有形固定資産減価償却率"/>
        <xdr:cNvSpPr txBox="1"/>
      </xdr:nvSpPr>
      <xdr:spPr>
        <a:xfrm>
          <a:off x="13500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547" name="n_4aveValue【認定こども園・幼稚園・保育所】&#10;有形固定資産減価償却率"/>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112503</xdr:rowOff>
    </xdr:from>
    <xdr:ext cx="405111" cy="259045"/>
    <xdr:sp macro="" textlink="">
      <xdr:nvSpPr>
        <xdr:cNvPr id="548" name="n_1mainValue【認定こども園・幼稚園・保育所】&#10;有形固定資産減価償却率"/>
        <xdr:cNvSpPr txBox="1"/>
      </xdr:nvSpPr>
      <xdr:spPr>
        <a:xfrm>
          <a:off x="15266044" y="54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112503</xdr:rowOff>
    </xdr:from>
    <xdr:ext cx="405111" cy="259045"/>
    <xdr:sp macro="" textlink="">
      <xdr:nvSpPr>
        <xdr:cNvPr id="549" name="n_2mainValue【認定こども園・幼稚園・保育所】&#10;有形固定資産減価償却率"/>
        <xdr:cNvSpPr txBox="1"/>
      </xdr:nvSpPr>
      <xdr:spPr>
        <a:xfrm>
          <a:off x="14389744" y="54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115769</xdr:rowOff>
    </xdr:from>
    <xdr:ext cx="405111" cy="259045"/>
    <xdr:sp macro="" textlink="">
      <xdr:nvSpPr>
        <xdr:cNvPr id="550" name="n_3mainValue【認定こども園・幼稚園・保育所】&#10;有形固定資産減価償却率"/>
        <xdr:cNvSpPr txBox="1"/>
      </xdr:nvSpPr>
      <xdr:spPr>
        <a:xfrm>
          <a:off x="13500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40657</xdr:rowOff>
    </xdr:from>
    <xdr:ext cx="405111" cy="259045"/>
    <xdr:sp macro="" textlink="">
      <xdr:nvSpPr>
        <xdr:cNvPr id="551" name="n_4mainValue【認定こども園・幼稚園・保育所】&#10;有形固定資産減価償却率"/>
        <xdr:cNvSpPr txBox="1"/>
      </xdr:nvSpPr>
      <xdr:spPr>
        <a:xfrm>
          <a:off x="12611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41</xdr:row>
      <xdr:rowOff>159476</xdr:rowOff>
    </xdr:to>
    <xdr:cxnSp macro="">
      <xdr:nvCxnSpPr>
        <xdr:cNvPr id="577" name="直線コネクタ 576"/>
        <xdr:cNvCxnSpPr/>
      </xdr:nvCxnSpPr>
      <xdr:spPr>
        <a:xfrm flipV="1">
          <a:off x="22160864" y="5791200"/>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578"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579" name="直線コネクタ 578"/>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580"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581" name="直線コネクタ 580"/>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157315</xdr:rowOff>
    </xdr:from>
    <xdr:ext cx="469744" cy="259045"/>
    <xdr:sp macro="" textlink="">
      <xdr:nvSpPr>
        <xdr:cNvPr id="582" name="【認定こども園・幼稚園・保育所】&#10;一人当たり面積平均値テキスト"/>
        <xdr:cNvSpPr txBox="1"/>
      </xdr:nvSpPr>
      <xdr:spPr>
        <a:xfrm>
          <a:off x="22199600" y="6672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583" name="フローチャート: 判断 582"/>
        <xdr:cNvSpPr/>
      </xdr:nvSpPr>
      <xdr:spPr>
        <a:xfrm>
          <a:off x="22110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156028</xdr:rowOff>
    </xdr:from>
    <xdr:to>
      <xdr:col>112</xdr:col>
      <xdr:colOff>38100</xdr:colOff>
      <xdr:row>39</xdr:row>
      <xdr:rowOff>86178</xdr:rowOff>
    </xdr:to>
    <xdr:sp macro="" textlink="">
      <xdr:nvSpPr>
        <xdr:cNvPr id="584" name="フローチャート: 判断 583"/>
        <xdr:cNvSpPr/>
      </xdr:nvSpPr>
      <xdr:spPr>
        <a:xfrm>
          <a:off x="21272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907</xdr:rowOff>
    </xdr:from>
    <xdr:to>
      <xdr:col>107</xdr:col>
      <xdr:colOff>101600</xdr:colOff>
      <xdr:row>39</xdr:row>
      <xdr:rowOff>102507</xdr:rowOff>
    </xdr:to>
    <xdr:sp macro="" textlink="">
      <xdr:nvSpPr>
        <xdr:cNvPr id="585" name="フローチャート: 判断 584"/>
        <xdr:cNvSpPr/>
      </xdr:nvSpPr>
      <xdr:spPr>
        <a:xfrm>
          <a:off x="20383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86" name="フローチャート: 判断 585"/>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165826</xdr:rowOff>
    </xdr:from>
    <xdr:to>
      <xdr:col>98</xdr:col>
      <xdr:colOff>38100</xdr:colOff>
      <xdr:row>39</xdr:row>
      <xdr:rowOff>95976</xdr:rowOff>
    </xdr:to>
    <xdr:sp macro="" textlink="">
      <xdr:nvSpPr>
        <xdr:cNvPr id="587" name="フローチャート: 判断 586"/>
        <xdr:cNvSpPr/>
      </xdr:nvSpPr>
      <xdr:spPr>
        <a:xfrm>
          <a:off x="18605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74386</xdr:rowOff>
    </xdr:from>
    <xdr:to>
      <xdr:col>116</xdr:col>
      <xdr:colOff>114300</xdr:colOff>
      <xdr:row>37</xdr:row>
      <xdr:rowOff>4536</xdr:rowOff>
    </xdr:to>
    <xdr:sp macro="" textlink="">
      <xdr:nvSpPr>
        <xdr:cNvPr id="593" name="楕円 592"/>
        <xdr:cNvSpPr/>
      </xdr:nvSpPr>
      <xdr:spPr>
        <a:xfrm>
          <a:off x="22110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97263</xdr:rowOff>
    </xdr:from>
    <xdr:ext cx="469744" cy="259045"/>
    <xdr:sp macro="" textlink="">
      <xdr:nvSpPr>
        <xdr:cNvPr id="594" name="【認定こども園・幼稚園・保育所】&#10;一人当たり面積該当値テキスト"/>
        <xdr:cNvSpPr txBox="1"/>
      </xdr:nvSpPr>
      <xdr:spPr>
        <a:xfrm>
          <a:off x="22199600"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90714</xdr:rowOff>
    </xdr:from>
    <xdr:to>
      <xdr:col>112</xdr:col>
      <xdr:colOff>38100</xdr:colOff>
      <xdr:row>37</xdr:row>
      <xdr:rowOff>20864</xdr:rowOff>
    </xdr:to>
    <xdr:sp macro="" textlink="">
      <xdr:nvSpPr>
        <xdr:cNvPr id="595" name="楕円 594"/>
        <xdr:cNvSpPr/>
      </xdr:nvSpPr>
      <xdr:spPr>
        <a:xfrm>
          <a:off x="21272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125186</xdr:rowOff>
    </xdr:from>
    <xdr:to>
      <xdr:col>116</xdr:col>
      <xdr:colOff>63500</xdr:colOff>
      <xdr:row>36</xdr:row>
      <xdr:rowOff>141514</xdr:rowOff>
    </xdr:to>
    <xdr:cxnSp macro="">
      <xdr:nvCxnSpPr>
        <xdr:cNvPr id="596" name="直線コネクタ 595"/>
        <xdr:cNvCxnSpPr/>
      </xdr:nvCxnSpPr>
      <xdr:spPr>
        <a:xfrm flipV="1">
          <a:off x="21323300" y="62973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25400</xdr:rowOff>
    </xdr:from>
    <xdr:to>
      <xdr:col>107</xdr:col>
      <xdr:colOff>101600</xdr:colOff>
      <xdr:row>36</xdr:row>
      <xdr:rowOff>127000</xdr:rowOff>
    </xdr:to>
    <xdr:sp macro="" textlink="">
      <xdr:nvSpPr>
        <xdr:cNvPr id="597" name="楕円 596"/>
        <xdr:cNvSpPr/>
      </xdr:nvSpPr>
      <xdr:spPr>
        <a:xfrm>
          <a:off x="2038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36</xdr:row>
      <xdr:rowOff>141514</xdr:rowOff>
    </xdr:to>
    <xdr:cxnSp macro="">
      <xdr:nvCxnSpPr>
        <xdr:cNvPr id="598" name="直線コネクタ 597"/>
        <xdr:cNvCxnSpPr/>
      </xdr:nvCxnSpPr>
      <xdr:spPr>
        <a:xfrm>
          <a:off x="20434300" y="62484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123372</xdr:rowOff>
    </xdr:from>
    <xdr:to>
      <xdr:col>102</xdr:col>
      <xdr:colOff>165100</xdr:colOff>
      <xdr:row>37</xdr:row>
      <xdr:rowOff>53522</xdr:rowOff>
    </xdr:to>
    <xdr:sp macro="" textlink="">
      <xdr:nvSpPr>
        <xdr:cNvPr id="599" name="楕円 598"/>
        <xdr:cNvSpPr/>
      </xdr:nvSpPr>
      <xdr:spPr>
        <a:xfrm>
          <a:off x="19494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76200</xdr:rowOff>
    </xdr:from>
    <xdr:to>
      <xdr:col>107</xdr:col>
      <xdr:colOff>50800</xdr:colOff>
      <xdr:row>37</xdr:row>
      <xdr:rowOff>2722</xdr:rowOff>
    </xdr:to>
    <xdr:cxnSp macro="">
      <xdr:nvCxnSpPr>
        <xdr:cNvPr id="600" name="直線コネクタ 599"/>
        <xdr:cNvCxnSpPr/>
      </xdr:nvCxnSpPr>
      <xdr:spPr>
        <a:xfrm flipV="1">
          <a:off x="19545300" y="6248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133169</xdr:rowOff>
    </xdr:from>
    <xdr:to>
      <xdr:col>98</xdr:col>
      <xdr:colOff>38100</xdr:colOff>
      <xdr:row>37</xdr:row>
      <xdr:rowOff>63319</xdr:rowOff>
    </xdr:to>
    <xdr:sp macro="" textlink="">
      <xdr:nvSpPr>
        <xdr:cNvPr id="601" name="楕円 600"/>
        <xdr:cNvSpPr/>
      </xdr:nvSpPr>
      <xdr:spPr>
        <a:xfrm>
          <a:off x="18605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2722</xdr:rowOff>
    </xdr:from>
    <xdr:to>
      <xdr:col>102</xdr:col>
      <xdr:colOff>114300</xdr:colOff>
      <xdr:row>37</xdr:row>
      <xdr:rowOff>12519</xdr:rowOff>
    </xdr:to>
    <xdr:cxnSp macro="">
      <xdr:nvCxnSpPr>
        <xdr:cNvPr id="602" name="直線コネクタ 601"/>
        <xdr:cNvCxnSpPr/>
      </xdr:nvCxnSpPr>
      <xdr:spPr>
        <a:xfrm flipV="1">
          <a:off x="18656300" y="63463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77305</xdr:rowOff>
    </xdr:from>
    <xdr:ext cx="469744" cy="259045"/>
    <xdr:sp macro="" textlink="">
      <xdr:nvSpPr>
        <xdr:cNvPr id="603" name="n_1aveValue【認定こども園・幼稚園・保育所】&#10;一人当たり面積"/>
        <xdr:cNvSpPr txBox="1"/>
      </xdr:nvSpPr>
      <xdr:spPr>
        <a:xfrm>
          <a:off x="210757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93634</xdr:rowOff>
    </xdr:from>
    <xdr:ext cx="469744" cy="259045"/>
    <xdr:sp macro="" textlink="">
      <xdr:nvSpPr>
        <xdr:cNvPr id="604" name="n_2aveValue【認定こども園・幼稚園・保育所】&#10;一人当たり面積"/>
        <xdr:cNvSpPr txBox="1"/>
      </xdr:nvSpPr>
      <xdr:spPr>
        <a:xfrm>
          <a:off x="20199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93634</xdr:rowOff>
    </xdr:from>
    <xdr:ext cx="469744" cy="259045"/>
    <xdr:sp macro="" textlink="">
      <xdr:nvSpPr>
        <xdr:cNvPr id="605" name="n_3aveValue【認定こども園・幼稚園・保育所】&#10;一人当たり面積"/>
        <xdr:cNvSpPr txBox="1"/>
      </xdr:nvSpPr>
      <xdr:spPr>
        <a:xfrm>
          <a:off x="19310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87103</xdr:rowOff>
    </xdr:from>
    <xdr:ext cx="469744" cy="259045"/>
    <xdr:sp macro="" textlink="">
      <xdr:nvSpPr>
        <xdr:cNvPr id="606" name="n_4aveValue【認定こども園・幼稚園・保育所】&#10;一人当たり面積"/>
        <xdr:cNvSpPr txBox="1"/>
      </xdr:nvSpPr>
      <xdr:spPr>
        <a:xfrm>
          <a:off x="184214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37391</xdr:rowOff>
    </xdr:from>
    <xdr:ext cx="469744" cy="259045"/>
    <xdr:sp macro="" textlink="">
      <xdr:nvSpPr>
        <xdr:cNvPr id="607" name="n_1mainValue【認定こども園・幼稚園・保育所】&#10;一人当たり面積"/>
        <xdr:cNvSpPr txBox="1"/>
      </xdr:nvSpPr>
      <xdr:spPr>
        <a:xfrm>
          <a:off x="210757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143527</xdr:rowOff>
    </xdr:from>
    <xdr:ext cx="469744" cy="259045"/>
    <xdr:sp macro="" textlink="">
      <xdr:nvSpPr>
        <xdr:cNvPr id="608" name="n_2mainValue【認定こども園・幼稚園・保育所】&#10;一人当たり面積"/>
        <xdr:cNvSpPr txBox="1"/>
      </xdr:nvSpPr>
      <xdr:spPr>
        <a:xfrm>
          <a:off x="20199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70049</xdr:rowOff>
    </xdr:from>
    <xdr:ext cx="469744" cy="259045"/>
    <xdr:sp macro="" textlink="">
      <xdr:nvSpPr>
        <xdr:cNvPr id="609" name="n_3mainValue【認定こども園・幼稚園・保育所】&#10;一人当たり面積"/>
        <xdr:cNvSpPr txBox="1"/>
      </xdr:nvSpPr>
      <xdr:spPr>
        <a:xfrm>
          <a:off x="19310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79846</xdr:rowOff>
    </xdr:from>
    <xdr:ext cx="469744" cy="259045"/>
    <xdr:sp macro="" textlink="">
      <xdr:nvSpPr>
        <xdr:cNvPr id="610" name="n_4mainValue【認定こども園・幼稚園・保育所】&#10;一人当たり面積"/>
        <xdr:cNvSpPr txBox="1"/>
      </xdr:nvSpPr>
      <xdr:spPr>
        <a:xfrm>
          <a:off x="18421427" y="608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3" name="テキスト ボックス 6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134874</xdr:rowOff>
    </xdr:to>
    <xdr:cxnSp macro="">
      <xdr:nvCxnSpPr>
        <xdr:cNvPr id="633" name="直線コネクタ 632"/>
        <xdr:cNvCxnSpPr/>
      </xdr:nvCxnSpPr>
      <xdr:spPr>
        <a:xfrm flipV="1">
          <a:off x="16318864" y="97246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138701</xdr:rowOff>
    </xdr:from>
    <xdr:ext cx="405111" cy="259045"/>
    <xdr:sp macro="" textlink="">
      <xdr:nvSpPr>
        <xdr:cNvPr id="634" name="【学校施設】&#10;有形固定資産減価償却率最小値テキスト"/>
        <xdr:cNvSpPr txBox="1"/>
      </xdr:nvSpPr>
      <xdr:spPr>
        <a:xfrm>
          <a:off x="16357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134874</xdr:rowOff>
    </xdr:from>
    <xdr:to>
      <xdr:col>86</xdr:col>
      <xdr:colOff>25400</xdr:colOff>
      <xdr:row>63</xdr:row>
      <xdr:rowOff>134874</xdr:rowOff>
    </xdr:to>
    <xdr:cxnSp macro="">
      <xdr:nvCxnSpPr>
        <xdr:cNvPr id="635" name="直線コネクタ 634"/>
        <xdr:cNvCxnSpPr/>
      </xdr:nvCxnSpPr>
      <xdr:spPr>
        <a:xfrm>
          <a:off x="16230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36" name="【学校施設】&#10;有形固定資産減価償却率最大値テキスト"/>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37" name="直線コネクタ 636"/>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165371</xdr:rowOff>
    </xdr:from>
    <xdr:ext cx="405111" cy="259045"/>
    <xdr:sp macro="" textlink="">
      <xdr:nvSpPr>
        <xdr:cNvPr id="638" name="【学校施設】&#10;有形固定資産減価償却率平均値テキスト"/>
        <xdr:cNvSpPr txBox="1"/>
      </xdr:nvSpPr>
      <xdr:spPr>
        <a:xfrm>
          <a:off x="16357600" y="1010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639" name="フローチャート: 判断 638"/>
        <xdr:cNvSpPr/>
      </xdr:nvSpPr>
      <xdr:spPr>
        <a:xfrm>
          <a:off x="16268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xdr:rowOff>
    </xdr:from>
    <xdr:to>
      <xdr:col>81</xdr:col>
      <xdr:colOff>101600</xdr:colOff>
      <xdr:row>59</xdr:row>
      <xdr:rowOff>112522</xdr:rowOff>
    </xdr:to>
    <xdr:sp macro="" textlink="">
      <xdr:nvSpPr>
        <xdr:cNvPr id="640" name="フローチャート: 判断 639"/>
        <xdr:cNvSpPr/>
      </xdr:nvSpPr>
      <xdr:spPr>
        <a:xfrm>
          <a:off x="15430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641" name="フローチャート: 判断 640"/>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77216</xdr:rowOff>
    </xdr:from>
    <xdr:to>
      <xdr:col>72</xdr:col>
      <xdr:colOff>38100</xdr:colOff>
      <xdr:row>59</xdr:row>
      <xdr:rowOff>7366</xdr:rowOff>
    </xdr:to>
    <xdr:sp macro="" textlink="">
      <xdr:nvSpPr>
        <xdr:cNvPr id="642" name="フローチャート: 判断 641"/>
        <xdr:cNvSpPr/>
      </xdr:nvSpPr>
      <xdr:spPr>
        <a:xfrm>
          <a:off x="13652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643" name="フローチャート: 判断 642"/>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141224</xdr:rowOff>
    </xdr:from>
    <xdr:to>
      <xdr:col>85</xdr:col>
      <xdr:colOff>177800</xdr:colOff>
      <xdr:row>59</xdr:row>
      <xdr:rowOff>71374</xdr:rowOff>
    </xdr:to>
    <xdr:sp macro="" textlink="">
      <xdr:nvSpPr>
        <xdr:cNvPr id="649" name="楕円 648"/>
        <xdr:cNvSpPr/>
      </xdr:nvSpPr>
      <xdr:spPr>
        <a:xfrm>
          <a:off x="162687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164101</xdr:rowOff>
    </xdr:from>
    <xdr:ext cx="405111" cy="259045"/>
    <xdr:sp macro="" textlink="">
      <xdr:nvSpPr>
        <xdr:cNvPr id="650" name="【学校施設】&#10;有形固定資産減価償却率該当値テキスト"/>
        <xdr:cNvSpPr txBox="1"/>
      </xdr:nvSpPr>
      <xdr:spPr>
        <a:xfrm>
          <a:off x="16357600" y="993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90932</xdr:rowOff>
    </xdr:from>
    <xdr:to>
      <xdr:col>81</xdr:col>
      <xdr:colOff>101600</xdr:colOff>
      <xdr:row>59</xdr:row>
      <xdr:rowOff>21082</xdr:rowOff>
    </xdr:to>
    <xdr:sp macro="" textlink="">
      <xdr:nvSpPr>
        <xdr:cNvPr id="651" name="楕円 650"/>
        <xdr:cNvSpPr/>
      </xdr:nvSpPr>
      <xdr:spPr>
        <a:xfrm>
          <a:off x="15430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59</xdr:row>
      <xdr:rowOff>20574</xdr:rowOff>
    </xdr:to>
    <xdr:cxnSp macro="">
      <xdr:nvCxnSpPr>
        <xdr:cNvPr id="652" name="直線コネクタ 651"/>
        <xdr:cNvCxnSpPr/>
      </xdr:nvCxnSpPr>
      <xdr:spPr>
        <a:xfrm>
          <a:off x="15481300" y="100858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653" name="楕円 652"/>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141732</xdr:rowOff>
    </xdr:to>
    <xdr:cxnSp macro="">
      <xdr:nvCxnSpPr>
        <xdr:cNvPr id="654" name="直線コネクタ 653"/>
        <xdr:cNvCxnSpPr/>
      </xdr:nvCxnSpPr>
      <xdr:spPr>
        <a:xfrm>
          <a:off x="14592300" y="100126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xdr:rowOff>
    </xdr:from>
    <xdr:to>
      <xdr:col>72</xdr:col>
      <xdr:colOff>38100</xdr:colOff>
      <xdr:row>57</xdr:row>
      <xdr:rowOff>112522</xdr:rowOff>
    </xdr:to>
    <xdr:sp macro="" textlink="">
      <xdr:nvSpPr>
        <xdr:cNvPr id="655" name="楕円 654"/>
        <xdr:cNvSpPr/>
      </xdr:nvSpPr>
      <xdr:spPr>
        <a:xfrm>
          <a:off x="13652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61722</xdr:rowOff>
    </xdr:from>
    <xdr:to>
      <xdr:col>76</xdr:col>
      <xdr:colOff>114300</xdr:colOff>
      <xdr:row>58</xdr:row>
      <xdr:rowOff>68580</xdr:rowOff>
    </xdr:to>
    <xdr:cxnSp macro="">
      <xdr:nvCxnSpPr>
        <xdr:cNvPr id="656" name="直線コネクタ 655"/>
        <xdr:cNvCxnSpPr/>
      </xdr:nvCxnSpPr>
      <xdr:spPr>
        <a:xfrm>
          <a:off x="13703300" y="983437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122936</xdr:rowOff>
    </xdr:from>
    <xdr:to>
      <xdr:col>67</xdr:col>
      <xdr:colOff>101600</xdr:colOff>
      <xdr:row>57</xdr:row>
      <xdr:rowOff>53086</xdr:rowOff>
    </xdr:to>
    <xdr:sp macro="" textlink="">
      <xdr:nvSpPr>
        <xdr:cNvPr id="657" name="楕円 656"/>
        <xdr:cNvSpPr/>
      </xdr:nvSpPr>
      <xdr:spPr>
        <a:xfrm>
          <a:off x="12763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2286</xdr:rowOff>
    </xdr:from>
    <xdr:to>
      <xdr:col>71</xdr:col>
      <xdr:colOff>177800</xdr:colOff>
      <xdr:row>57</xdr:row>
      <xdr:rowOff>61722</xdr:rowOff>
    </xdr:to>
    <xdr:cxnSp macro="">
      <xdr:nvCxnSpPr>
        <xdr:cNvPr id="658" name="直線コネクタ 657"/>
        <xdr:cNvCxnSpPr/>
      </xdr:nvCxnSpPr>
      <xdr:spPr>
        <a:xfrm>
          <a:off x="12814300" y="9774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103649</xdr:rowOff>
    </xdr:from>
    <xdr:ext cx="405111" cy="259045"/>
    <xdr:sp macro="" textlink="">
      <xdr:nvSpPr>
        <xdr:cNvPr id="659" name="n_1aveValue【学校施設】&#10;有形固定資産減価償却率"/>
        <xdr:cNvSpPr txBox="1"/>
      </xdr:nvSpPr>
      <xdr:spPr>
        <a:xfrm>
          <a:off x="152660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660" name="n_2aveValue【学校施設】&#10;有形固定資産減価償却率"/>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169943</xdr:rowOff>
    </xdr:from>
    <xdr:ext cx="405111" cy="259045"/>
    <xdr:sp macro="" textlink="">
      <xdr:nvSpPr>
        <xdr:cNvPr id="661" name="n_3aveValue【学校施設】&#10;有形固定資産減価償却率"/>
        <xdr:cNvSpPr txBox="1"/>
      </xdr:nvSpPr>
      <xdr:spPr>
        <a:xfrm>
          <a:off x="13500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169943</xdr:rowOff>
    </xdr:from>
    <xdr:ext cx="405111" cy="259045"/>
    <xdr:sp macro="" textlink="">
      <xdr:nvSpPr>
        <xdr:cNvPr id="662" name="n_4aveValue【学校施設】&#10;有形固定資産減価償却率"/>
        <xdr:cNvSpPr txBox="1"/>
      </xdr:nvSpPr>
      <xdr:spPr>
        <a:xfrm>
          <a:off x="12611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37609</xdr:rowOff>
    </xdr:from>
    <xdr:ext cx="405111" cy="259045"/>
    <xdr:sp macro="" textlink="">
      <xdr:nvSpPr>
        <xdr:cNvPr id="663" name="n_1mainValue【学校施設】&#10;有形固定資産減価償却率"/>
        <xdr:cNvSpPr txBox="1"/>
      </xdr:nvSpPr>
      <xdr:spPr>
        <a:xfrm>
          <a:off x="152660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664" name="n_2mainValue【学校施設】&#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665" name="n_3mainValue【学校施設】&#10;有形固定資産減価償却率"/>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69613</xdr:rowOff>
    </xdr:from>
    <xdr:ext cx="405111" cy="259045"/>
    <xdr:sp macro="" textlink="">
      <xdr:nvSpPr>
        <xdr:cNvPr id="666" name="n_4mainValue【学校施設】&#10;有形固定資産減価償却率"/>
        <xdr:cNvSpPr txBox="1"/>
      </xdr:nvSpPr>
      <xdr:spPr>
        <a:xfrm>
          <a:off x="126117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8" name="直線コネクタ 67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9" name="テキスト ボックス 67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0" name="直線コネクタ 67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1" name="テキスト ボックス 68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82" name="直線コネクタ 68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83" name="テキスト ボックス 68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6" name="直線コネクタ 68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7" name="テキスト ボックス 68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8" name="直線コネクタ 68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9" name="テキスト ボックス 68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90" name="直線コネクタ 68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91" name="テキスト ボックス 69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54293</xdr:rowOff>
    </xdr:to>
    <xdr:cxnSp macro="">
      <xdr:nvCxnSpPr>
        <xdr:cNvPr id="695" name="直線コネクタ 694"/>
        <xdr:cNvCxnSpPr/>
      </xdr:nvCxnSpPr>
      <xdr:spPr>
        <a:xfrm flipV="1">
          <a:off x="22160864" y="961263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58120</xdr:rowOff>
    </xdr:from>
    <xdr:ext cx="469744" cy="259045"/>
    <xdr:sp macro="" textlink="">
      <xdr:nvSpPr>
        <xdr:cNvPr id="696" name="【学校施設】&#10;一人当たり面積最小値テキスト"/>
        <xdr:cNvSpPr txBox="1"/>
      </xdr:nvSpPr>
      <xdr:spPr>
        <a:xfrm>
          <a:off x="22199600"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54293</xdr:rowOff>
    </xdr:from>
    <xdr:to>
      <xdr:col>116</xdr:col>
      <xdr:colOff>152400</xdr:colOff>
      <xdr:row>64</xdr:row>
      <xdr:rowOff>54293</xdr:rowOff>
    </xdr:to>
    <xdr:cxnSp macro="">
      <xdr:nvCxnSpPr>
        <xdr:cNvPr id="697" name="直線コネクタ 696"/>
        <xdr:cNvCxnSpPr/>
      </xdr:nvCxnSpPr>
      <xdr:spPr>
        <a:xfrm>
          <a:off x="22072600" y="110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98" name="【学校施設】&#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99" name="直線コネクタ 698"/>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116381</xdr:rowOff>
    </xdr:from>
    <xdr:ext cx="469744" cy="259045"/>
    <xdr:sp macro="" textlink="">
      <xdr:nvSpPr>
        <xdr:cNvPr id="700" name="【学校施設】&#10;一人当たり面積平均値テキスト"/>
        <xdr:cNvSpPr txBox="1"/>
      </xdr:nvSpPr>
      <xdr:spPr>
        <a:xfrm>
          <a:off x="22199600" y="10231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93504</xdr:rowOff>
    </xdr:from>
    <xdr:to>
      <xdr:col>116</xdr:col>
      <xdr:colOff>114300</xdr:colOff>
      <xdr:row>61</xdr:row>
      <xdr:rowOff>23654</xdr:rowOff>
    </xdr:to>
    <xdr:sp macro="" textlink="">
      <xdr:nvSpPr>
        <xdr:cNvPr id="701" name="フローチャート: 判断 700"/>
        <xdr:cNvSpPr/>
      </xdr:nvSpPr>
      <xdr:spPr>
        <a:xfrm>
          <a:off x="22110700" y="10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107791</xdr:rowOff>
    </xdr:from>
    <xdr:to>
      <xdr:col>112</xdr:col>
      <xdr:colOff>38100</xdr:colOff>
      <xdr:row>61</xdr:row>
      <xdr:rowOff>37941</xdr:rowOff>
    </xdr:to>
    <xdr:sp macro="" textlink="">
      <xdr:nvSpPr>
        <xdr:cNvPr id="702" name="フローチャート: 判断 701"/>
        <xdr:cNvSpPr/>
      </xdr:nvSpPr>
      <xdr:spPr>
        <a:xfrm>
          <a:off x="212725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144938</xdr:rowOff>
    </xdr:from>
    <xdr:to>
      <xdr:col>107</xdr:col>
      <xdr:colOff>101600</xdr:colOff>
      <xdr:row>61</xdr:row>
      <xdr:rowOff>75088</xdr:rowOff>
    </xdr:to>
    <xdr:sp macro="" textlink="">
      <xdr:nvSpPr>
        <xdr:cNvPr id="703" name="フローチャート: 判断 702"/>
        <xdr:cNvSpPr/>
      </xdr:nvSpPr>
      <xdr:spPr>
        <a:xfrm>
          <a:off x="20383500" y="1043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704" name="フローチャート: 判断 703"/>
        <xdr:cNvSpPr/>
      </xdr:nvSpPr>
      <xdr:spPr>
        <a:xfrm>
          <a:off x="19494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705" name="フローチャート: 判断 704"/>
        <xdr:cNvSpPr/>
      </xdr:nvSpPr>
      <xdr:spPr>
        <a:xfrm>
          <a:off x="18605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39212</xdr:rowOff>
    </xdr:from>
    <xdr:to>
      <xdr:col>116</xdr:col>
      <xdr:colOff>114300</xdr:colOff>
      <xdr:row>61</xdr:row>
      <xdr:rowOff>140812</xdr:rowOff>
    </xdr:to>
    <xdr:sp macro="" textlink="">
      <xdr:nvSpPr>
        <xdr:cNvPr id="711" name="楕円 710"/>
        <xdr:cNvSpPr/>
      </xdr:nvSpPr>
      <xdr:spPr>
        <a:xfrm>
          <a:off x="22110700" y="1049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17639</xdr:rowOff>
    </xdr:from>
    <xdr:ext cx="469744" cy="259045"/>
    <xdr:sp macro="" textlink="">
      <xdr:nvSpPr>
        <xdr:cNvPr id="712" name="【学校施設】&#10;一人当たり面積該当値テキスト"/>
        <xdr:cNvSpPr txBox="1"/>
      </xdr:nvSpPr>
      <xdr:spPr>
        <a:xfrm>
          <a:off x="22199600" y="1047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70644</xdr:rowOff>
    </xdr:from>
    <xdr:to>
      <xdr:col>112</xdr:col>
      <xdr:colOff>38100</xdr:colOff>
      <xdr:row>62</xdr:row>
      <xdr:rowOff>794</xdr:rowOff>
    </xdr:to>
    <xdr:sp macro="" textlink="">
      <xdr:nvSpPr>
        <xdr:cNvPr id="713" name="楕円 712"/>
        <xdr:cNvSpPr/>
      </xdr:nvSpPr>
      <xdr:spPr>
        <a:xfrm>
          <a:off x="21272500" y="105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90012</xdr:rowOff>
    </xdr:from>
    <xdr:to>
      <xdr:col>116</xdr:col>
      <xdr:colOff>63500</xdr:colOff>
      <xdr:row>61</xdr:row>
      <xdr:rowOff>121444</xdr:rowOff>
    </xdr:to>
    <xdr:cxnSp macro="">
      <xdr:nvCxnSpPr>
        <xdr:cNvPr id="714" name="直線コネクタ 713"/>
        <xdr:cNvCxnSpPr/>
      </xdr:nvCxnSpPr>
      <xdr:spPr>
        <a:xfrm flipV="1">
          <a:off x="21323300" y="10548462"/>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92075</xdr:rowOff>
    </xdr:from>
    <xdr:to>
      <xdr:col>107</xdr:col>
      <xdr:colOff>101600</xdr:colOff>
      <xdr:row>62</xdr:row>
      <xdr:rowOff>22225</xdr:rowOff>
    </xdr:to>
    <xdr:sp macro="" textlink="">
      <xdr:nvSpPr>
        <xdr:cNvPr id="715" name="楕円 714"/>
        <xdr:cNvSpPr/>
      </xdr:nvSpPr>
      <xdr:spPr>
        <a:xfrm>
          <a:off x="20383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121444</xdr:rowOff>
    </xdr:from>
    <xdr:to>
      <xdr:col>111</xdr:col>
      <xdr:colOff>177800</xdr:colOff>
      <xdr:row>61</xdr:row>
      <xdr:rowOff>142875</xdr:rowOff>
    </xdr:to>
    <xdr:cxnSp macro="">
      <xdr:nvCxnSpPr>
        <xdr:cNvPr id="716" name="直線コネクタ 715"/>
        <xdr:cNvCxnSpPr/>
      </xdr:nvCxnSpPr>
      <xdr:spPr>
        <a:xfrm flipV="1">
          <a:off x="20434300" y="10579894"/>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3493</xdr:rowOff>
    </xdr:from>
    <xdr:to>
      <xdr:col>102</xdr:col>
      <xdr:colOff>165100</xdr:colOff>
      <xdr:row>60</xdr:row>
      <xdr:rowOff>105093</xdr:rowOff>
    </xdr:to>
    <xdr:sp macro="" textlink="">
      <xdr:nvSpPr>
        <xdr:cNvPr id="717" name="楕円 716"/>
        <xdr:cNvSpPr/>
      </xdr:nvSpPr>
      <xdr:spPr>
        <a:xfrm>
          <a:off x="19494500" y="10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54293</xdr:rowOff>
    </xdr:from>
    <xdr:to>
      <xdr:col>107</xdr:col>
      <xdr:colOff>50800</xdr:colOff>
      <xdr:row>61</xdr:row>
      <xdr:rowOff>142875</xdr:rowOff>
    </xdr:to>
    <xdr:cxnSp macro="">
      <xdr:nvCxnSpPr>
        <xdr:cNvPr id="718" name="直線コネクタ 717"/>
        <xdr:cNvCxnSpPr/>
      </xdr:nvCxnSpPr>
      <xdr:spPr>
        <a:xfrm>
          <a:off x="19545300" y="10341293"/>
          <a:ext cx="889000" cy="2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147796</xdr:rowOff>
    </xdr:from>
    <xdr:to>
      <xdr:col>98</xdr:col>
      <xdr:colOff>38100</xdr:colOff>
      <xdr:row>60</xdr:row>
      <xdr:rowOff>77946</xdr:rowOff>
    </xdr:to>
    <xdr:sp macro="" textlink="">
      <xdr:nvSpPr>
        <xdr:cNvPr id="719" name="楕円 718"/>
        <xdr:cNvSpPr/>
      </xdr:nvSpPr>
      <xdr:spPr>
        <a:xfrm>
          <a:off x="18605500" y="102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27146</xdr:rowOff>
    </xdr:from>
    <xdr:to>
      <xdr:col>102</xdr:col>
      <xdr:colOff>114300</xdr:colOff>
      <xdr:row>60</xdr:row>
      <xdr:rowOff>54293</xdr:rowOff>
    </xdr:to>
    <xdr:cxnSp macro="">
      <xdr:nvCxnSpPr>
        <xdr:cNvPr id="720" name="直線コネクタ 719"/>
        <xdr:cNvCxnSpPr/>
      </xdr:nvCxnSpPr>
      <xdr:spPr>
        <a:xfrm>
          <a:off x="18656300" y="10314146"/>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54468</xdr:rowOff>
    </xdr:from>
    <xdr:ext cx="469744" cy="259045"/>
    <xdr:sp macro="" textlink="">
      <xdr:nvSpPr>
        <xdr:cNvPr id="721" name="n_1aveValue【学校施設】&#10;一人当たり面積"/>
        <xdr:cNvSpPr txBox="1"/>
      </xdr:nvSpPr>
      <xdr:spPr>
        <a:xfrm>
          <a:off x="21075727" y="101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91615</xdr:rowOff>
    </xdr:from>
    <xdr:ext cx="469744" cy="259045"/>
    <xdr:sp macro="" textlink="">
      <xdr:nvSpPr>
        <xdr:cNvPr id="722" name="n_2aveValue【学校施設】&#10;一人当たり面積"/>
        <xdr:cNvSpPr txBox="1"/>
      </xdr:nvSpPr>
      <xdr:spPr>
        <a:xfrm>
          <a:off x="20199427" y="1020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41927</xdr:rowOff>
    </xdr:from>
    <xdr:ext cx="469744" cy="259045"/>
    <xdr:sp macro="" textlink="">
      <xdr:nvSpPr>
        <xdr:cNvPr id="723" name="n_3aveValue【学校施設】&#10;一人当たり面積"/>
        <xdr:cNvSpPr txBox="1"/>
      </xdr:nvSpPr>
      <xdr:spPr>
        <a:xfrm>
          <a:off x="19310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87647</xdr:rowOff>
    </xdr:from>
    <xdr:ext cx="469744" cy="259045"/>
    <xdr:sp macro="" textlink="">
      <xdr:nvSpPr>
        <xdr:cNvPr id="724" name="n_4aveValue【学校施設】&#10;一人当たり面積"/>
        <xdr:cNvSpPr txBox="1"/>
      </xdr:nvSpPr>
      <xdr:spPr>
        <a:xfrm>
          <a:off x="18421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163371</xdr:rowOff>
    </xdr:from>
    <xdr:ext cx="469744" cy="259045"/>
    <xdr:sp macro="" textlink="">
      <xdr:nvSpPr>
        <xdr:cNvPr id="725" name="n_1mainValue【学校施設】&#10;一人当たり面積"/>
        <xdr:cNvSpPr txBox="1"/>
      </xdr:nvSpPr>
      <xdr:spPr>
        <a:xfrm>
          <a:off x="21075727" y="1062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13352</xdr:rowOff>
    </xdr:from>
    <xdr:ext cx="469744" cy="259045"/>
    <xdr:sp macro="" textlink="">
      <xdr:nvSpPr>
        <xdr:cNvPr id="726" name="n_2mainValue【学校施設】&#10;一人当たり面積"/>
        <xdr:cNvSpPr txBox="1"/>
      </xdr:nvSpPr>
      <xdr:spPr>
        <a:xfrm>
          <a:off x="20199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121620</xdr:rowOff>
    </xdr:from>
    <xdr:ext cx="469744" cy="259045"/>
    <xdr:sp macro="" textlink="">
      <xdr:nvSpPr>
        <xdr:cNvPr id="727" name="n_3mainValue【学校施設】&#10;一人当たり面積"/>
        <xdr:cNvSpPr txBox="1"/>
      </xdr:nvSpPr>
      <xdr:spPr>
        <a:xfrm>
          <a:off x="19310427" y="1006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94473</xdr:rowOff>
    </xdr:from>
    <xdr:ext cx="469744" cy="259045"/>
    <xdr:sp macro="" textlink="">
      <xdr:nvSpPr>
        <xdr:cNvPr id="728" name="n_4mainValue【学校施設】&#10;一人当たり面積"/>
        <xdr:cNvSpPr txBox="1"/>
      </xdr:nvSpPr>
      <xdr:spPr>
        <a:xfrm>
          <a:off x="18421427" y="1003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0" name="直線コネクタ 73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41" name="テキスト ボックス 74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2" name="直線コネクタ 74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3" name="テキスト ボックス 74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4" name="直線コネクタ 74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5" name="テキスト ボックス 74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6" name="直線コネクタ 74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7" name="テキスト ボックス 74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9" name="テキスト ボックス 7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92963</xdr:rowOff>
    </xdr:from>
    <xdr:to>
      <xdr:col>85</xdr:col>
      <xdr:colOff>126364</xdr:colOff>
      <xdr:row>86</xdr:row>
      <xdr:rowOff>38100</xdr:rowOff>
    </xdr:to>
    <xdr:cxnSp macro="">
      <xdr:nvCxnSpPr>
        <xdr:cNvPr id="751" name="直線コネクタ 750"/>
        <xdr:cNvCxnSpPr/>
      </xdr:nvCxnSpPr>
      <xdr:spPr>
        <a:xfrm flipV="1">
          <a:off x="16318864" y="13294613"/>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52"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53" name="直線コネクタ 75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39640</xdr:rowOff>
    </xdr:from>
    <xdr:ext cx="405111" cy="259045"/>
    <xdr:sp macro="" textlink="">
      <xdr:nvSpPr>
        <xdr:cNvPr id="754" name="【児童館】&#10;有形固定資産減価償却率最大値テキスト"/>
        <xdr:cNvSpPr txBox="1"/>
      </xdr:nvSpPr>
      <xdr:spPr>
        <a:xfrm>
          <a:off x="16357600" y="1306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92963</xdr:rowOff>
    </xdr:from>
    <xdr:to>
      <xdr:col>86</xdr:col>
      <xdr:colOff>25400</xdr:colOff>
      <xdr:row>77</xdr:row>
      <xdr:rowOff>92963</xdr:rowOff>
    </xdr:to>
    <xdr:cxnSp macro="">
      <xdr:nvCxnSpPr>
        <xdr:cNvPr id="755" name="直線コネクタ 754"/>
        <xdr:cNvCxnSpPr/>
      </xdr:nvCxnSpPr>
      <xdr:spPr>
        <a:xfrm>
          <a:off x="16230600" y="1329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17035</xdr:rowOff>
    </xdr:from>
    <xdr:ext cx="405111" cy="259045"/>
    <xdr:sp macro="" textlink="">
      <xdr:nvSpPr>
        <xdr:cNvPr id="756" name="【児童館】&#10;有形固定資産減価償却率平均値テキスト"/>
        <xdr:cNvSpPr txBox="1"/>
      </xdr:nvSpPr>
      <xdr:spPr>
        <a:xfrm>
          <a:off x="16357600" y="1339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165608</xdr:rowOff>
    </xdr:from>
    <xdr:to>
      <xdr:col>85</xdr:col>
      <xdr:colOff>177800</xdr:colOff>
      <xdr:row>79</xdr:row>
      <xdr:rowOff>95758</xdr:rowOff>
    </xdr:to>
    <xdr:sp macro="" textlink="">
      <xdr:nvSpPr>
        <xdr:cNvPr id="757" name="フローチャート: 判断 756"/>
        <xdr:cNvSpPr/>
      </xdr:nvSpPr>
      <xdr:spPr>
        <a:xfrm>
          <a:off x="16268700" y="135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138176</xdr:rowOff>
    </xdr:from>
    <xdr:to>
      <xdr:col>81</xdr:col>
      <xdr:colOff>101600</xdr:colOff>
      <xdr:row>79</xdr:row>
      <xdr:rowOff>68326</xdr:rowOff>
    </xdr:to>
    <xdr:sp macro="" textlink="">
      <xdr:nvSpPr>
        <xdr:cNvPr id="758" name="フローチャート: 判断 757"/>
        <xdr:cNvSpPr/>
      </xdr:nvSpPr>
      <xdr:spPr>
        <a:xfrm>
          <a:off x="15430500" y="13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117602</xdr:rowOff>
    </xdr:from>
    <xdr:to>
      <xdr:col>76</xdr:col>
      <xdr:colOff>165100</xdr:colOff>
      <xdr:row>79</xdr:row>
      <xdr:rowOff>47752</xdr:rowOff>
    </xdr:to>
    <xdr:sp macro="" textlink="">
      <xdr:nvSpPr>
        <xdr:cNvPr id="759" name="フローチャート: 判断 758"/>
        <xdr:cNvSpPr/>
      </xdr:nvSpPr>
      <xdr:spPr>
        <a:xfrm>
          <a:off x="14541500" y="134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30735</xdr:rowOff>
    </xdr:from>
    <xdr:to>
      <xdr:col>72</xdr:col>
      <xdr:colOff>38100</xdr:colOff>
      <xdr:row>80</xdr:row>
      <xdr:rowOff>132335</xdr:rowOff>
    </xdr:to>
    <xdr:sp macro="" textlink="">
      <xdr:nvSpPr>
        <xdr:cNvPr id="760" name="フローチャート: 判断 759"/>
        <xdr:cNvSpPr/>
      </xdr:nvSpPr>
      <xdr:spPr>
        <a:xfrm>
          <a:off x="13652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126746</xdr:rowOff>
    </xdr:from>
    <xdr:to>
      <xdr:col>67</xdr:col>
      <xdr:colOff>101600</xdr:colOff>
      <xdr:row>81</xdr:row>
      <xdr:rowOff>56896</xdr:rowOff>
    </xdr:to>
    <xdr:sp macro="" textlink="">
      <xdr:nvSpPr>
        <xdr:cNvPr id="761" name="フローチャート: 判断 760"/>
        <xdr:cNvSpPr/>
      </xdr:nvSpPr>
      <xdr:spPr>
        <a:xfrm>
          <a:off x="12763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156463</xdr:rowOff>
    </xdr:from>
    <xdr:to>
      <xdr:col>85</xdr:col>
      <xdr:colOff>177800</xdr:colOff>
      <xdr:row>82</xdr:row>
      <xdr:rowOff>86613</xdr:rowOff>
    </xdr:to>
    <xdr:sp macro="" textlink="">
      <xdr:nvSpPr>
        <xdr:cNvPr id="767" name="楕円 766"/>
        <xdr:cNvSpPr/>
      </xdr:nvSpPr>
      <xdr:spPr>
        <a:xfrm>
          <a:off x="162687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134890</xdr:rowOff>
    </xdr:from>
    <xdr:ext cx="405111" cy="259045"/>
    <xdr:sp macro="" textlink="">
      <xdr:nvSpPr>
        <xdr:cNvPr id="768" name="【児童館】&#10;有形固定資産減価償却率該当値テキスト"/>
        <xdr:cNvSpPr txBox="1"/>
      </xdr:nvSpPr>
      <xdr:spPr>
        <a:xfrm>
          <a:off x="16357600"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108458</xdr:rowOff>
    </xdr:from>
    <xdr:to>
      <xdr:col>81</xdr:col>
      <xdr:colOff>101600</xdr:colOff>
      <xdr:row>82</xdr:row>
      <xdr:rowOff>38608</xdr:rowOff>
    </xdr:to>
    <xdr:sp macro="" textlink="">
      <xdr:nvSpPr>
        <xdr:cNvPr id="769" name="楕円 768"/>
        <xdr:cNvSpPr/>
      </xdr:nvSpPr>
      <xdr:spPr>
        <a:xfrm>
          <a:off x="15430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159258</xdr:rowOff>
    </xdr:from>
    <xdr:to>
      <xdr:col>85</xdr:col>
      <xdr:colOff>127000</xdr:colOff>
      <xdr:row>82</xdr:row>
      <xdr:rowOff>35813</xdr:rowOff>
    </xdr:to>
    <xdr:cxnSp macro="">
      <xdr:nvCxnSpPr>
        <xdr:cNvPr id="770" name="直線コネクタ 769"/>
        <xdr:cNvCxnSpPr/>
      </xdr:nvCxnSpPr>
      <xdr:spPr>
        <a:xfrm>
          <a:off x="15481300" y="140467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62737</xdr:rowOff>
    </xdr:from>
    <xdr:to>
      <xdr:col>76</xdr:col>
      <xdr:colOff>165100</xdr:colOff>
      <xdr:row>81</xdr:row>
      <xdr:rowOff>164337</xdr:rowOff>
    </xdr:to>
    <xdr:sp macro="" textlink="">
      <xdr:nvSpPr>
        <xdr:cNvPr id="771" name="楕円 770"/>
        <xdr:cNvSpPr/>
      </xdr:nvSpPr>
      <xdr:spPr>
        <a:xfrm>
          <a:off x="14541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113537</xdr:rowOff>
    </xdr:from>
    <xdr:to>
      <xdr:col>81</xdr:col>
      <xdr:colOff>50800</xdr:colOff>
      <xdr:row>81</xdr:row>
      <xdr:rowOff>159258</xdr:rowOff>
    </xdr:to>
    <xdr:cxnSp macro="">
      <xdr:nvCxnSpPr>
        <xdr:cNvPr id="772" name="直線コネクタ 771"/>
        <xdr:cNvCxnSpPr/>
      </xdr:nvCxnSpPr>
      <xdr:spPr>
        <a:xfrm>
          <a:off x="14592300" y="140009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133604</xdr:rowOff>
    </xdr:from>
    <xdr:to>
      <xdr:col>72</xdr:col>
      <xdr:colOff>38100</xdr:colOff>
      <xdr:row>82</xdr:row>
      <xdr:rowOff>63754</xdr:rowOff>
    </xdr:to>
    <xdr:sp macro="" textlink="">
      <xdr:nvSpPr>
        <xdr:cNvPr id="773" name="楕円 772"/>
        <xdr:cNvSpPr/>
      </xdr:nvSpPr>
      <xdr:spPr>
        <a:xfrm>
          <a:off x="13652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113537</xdr:rowOff>
    </xdr:from>
    <xdr:to>
      <xdr:col>76</xdr:col>
      <xdr:colOff>114300</xdr:colOff>
      <xdr:row>82</xdr:row>
      <xdr:rowOff>12954</xdr:rowOff>
    </xdr:to>
    <xdr:cxnSp macro="">
      <xdr:nvCxnSpPr>
        <xdr:cNvPr id="774" name="直線コネクタ 773"/>
        <xdr:cNvCxnSpPr/>
      </xdr:nvCxnSpPr>
      <xdr:spPr>
        <a:xfrm flipV="1">
          <a:off x="13703300" y="14000987"/>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92456</xdr:rowOff>
    </xdr:from>
    <xdr:to>
      <xdr:col>67</xdr:col>
      <xdr:colOff>101600</xdr:colOff>
      <xdr:row>82</xdr:row>
      <xdr:rowOff>22606</xdr:rowOff>
    </xdr:to>
    <xdr:sp macro="" textlink="">
      <xdr:nvSpPr>
        <xdr:cNvPr id="775" name="楕円 774"/>
        <xdr:cNvSpPr/>
      </xdr:nvSpPr>
      <xdr:spPr>
        <a:xfrm>
          <a:off x="12763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143256</xdr:rowOff>
    </xdr:from>
    <xdr:to>
      <xdr:col>71</xdr:col>
      <xdr:colOff>177800</xdr:colOff>
      <xdr:row>82</xdr:row>
      <xdr:rowOff>12954</xdr:rowOff>
    </xdr:to>
    <xdr:cxnSp macro="">
      <xdr:nvCxnSpPr>
        <xdr:cNvPr id="776" name="直線コネクタ 775"/>
        <xdr:cNvCxnSpPr/>
      </xdr:nvCxnSpPr>
      <xdr:spPr>
        <a:xfrm>
          <a:off x="12814300" y="140307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84853</xdr:rowOff>
    </xdr:from>
    <xdr:ext cx="405111" cy="259045"/>
    <xdr:sp macro="" textlink="">
      <xdr:nvSpPr>
        <xdr:cNvPr id="777" name="n_1aveValue【児童館】&#10;有形固定資産減価償却率"/>
        <xdr:cNvSpPr txBox="1"/>
      </xdr:nvSpPr>
      <xdr:spPr>
        <a:xfrm>
          <a:off x="152660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64279</xdr:rowOff>
    </xdr:from>
    <xdr:ext cx="405111" cy="259045"/>
    <xdr:sp macro="" textlink="">
      <xdr:nvSpPr>
        <xdr:cNvPr id="778" name="n_2aveValue【児童館】&#10;有形固定資産減価償却率"/>
        <xdr:cNvSpPr txBox="1"/>
      </xdr:nvSpPr>
      <xdr:spPr>
        <a:xfrm>
          <a:off x="14389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148862</xdr:rowOff>
    </xdr:from>
    <xdr:ext cx="405111" cy="259045"/>
    <xdr:sp macro="" textlink="">
      <xdr:nvSpPr>
        <xdr:cNvPr id="779" name="n_3aveValue【児童館】&#10;有形固定資産減価償却率"/>
        <xdr:cNvSpPr txBox="1"/>
      </xdr:nvSpPr>
      <xdr:spPr>
        <a:xfrm>
          <a:off x="13500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73423</xdr:rowOff>
    </xdr:from>
    <xdr:ext cx="405111" cy="259045"/>
    <xdr:sp macro="" textlink="">
      <xdr:nvSpPr>
        <xdr:cNvPr id="780" name="n_4aveValue【児童館】&#10;有形固定資産減価償却率"/>
        <xdr:cNvSpPr txBox="1"/>
      </xdr:nvSpPr>
      <xdr:spPr>
        <a:xfrm>
          <a:off x="12611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29735</xdr:rowOff>
    </xdr:from>
    <xdr:ext cx="405111" cy="259045"/>
    <xdr:sp macro="" textlink="">
      <xdr:nvSpPr>
        <xdr:cNvPr id="781" name="n_1mainValue【児童館】&#10;有形固定資産減価償却率"/>
        <xdr:cNvSpPr txBox="1"/>
      </xdr:nvSpPr>
      <xdr:spPr>
        <a:xfrm>
          <a:off x="15266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155464</xdr:rowOff>
    </xdr:from>
    <xdr:ext cx="405111" cy="259045"/>
    <xdr:sp macro="" textlink="">
      <xdr:nvSpPr>
        <xdr:cNvPr id="782" name="n_2mainValue【児童館】&#10;有形固定資産減価償却率"/>
        <xdr:cNvSpPr txBox="1"/>
      </xdr:nvSpPr>
      <xdr:spPr>
        <a:xfrm>
          <a:off x="14389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54881</xdr:rowOff>
    </xdr:from>
    <xdr:ext cx="405111" cy="259045"/>
    <xdr:sp macro="" textlink="">
      <xdr:nvSpPr>
        <xdr:cNvPr id="783" name="n_3mainValue【児童館】&#10;有形固定資産減価償却率"/>
        <xdr:cNvSpPr txBox="1"/>
      </xdr:nvSpPr>
      <xdr:spPr>
        <a:xfrm>
          <a:off x="135007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13733</xdr:rowOff>
    </xdr:from>
    <xdr:ext cx="405111" cy="259045"/>
    <xdr:sp macro="" textlink="">
      <xdr:nvSpPr>
        <xdr:cNvPr id="784" name="n_4mainValue【児童館】&#10;有形固定資産減価償却率"/>
        <xdr:cNvSpPr txBox="1"/>
      </xdr:nvSpPr>
      <xdr:spPr>
        <a:xfrm>
          <a:off x="126117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5" name="テキスト ボックス 7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87</xdr:row>
      <xdr:rowOff>19050</xdr:rowOff>
    </xdr:to>
    <xdr:cxnSp macro="">
      <xdr:nvCxnSpPr>
        <xdr:cNvPr id="809" name="直線コネクタ 808"/>
        <xdr:cNvCxnSpPr/>
      </xdr:nvCxnSpPr>
      <xdr:spPr>
        <a:xfrm flipV="1">
          <a:off x="22160864" y="13449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22877</xdr:rowOff>
    </xdr:from>
    <xdr:ext cx="469744" cy="259045"/>
    <xdr:sp macro="" textlink="">
      <xdr:nvSpPr>
        <xdr:cNvPr id="810" name="【児童館】&#10;一人当たり面積最小値テキスト"/>
        <xdr:cNvSpPr txBox="1"/>
      </xdr:nvSpPr>
      <xdr:spPr>
        <a:xfrm>
          <a:off x="221996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811" name="直線コネクタ 810"/>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812"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813" name="直線コネクタ 812"/>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814"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5" name="フローチャート: 判断 814"/>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816" name="フローチャート: 判断 815"/>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7" name="フローチャート: 判断 816"/>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8" name="フローチャート: 判断 817"/>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19" name="フローチャート: 判断 818"/>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25" name="楕円 824"/>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826"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827" name="楕円 826"/>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828" name="直線コネクタ 827"/>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9" name="楕円 828"/>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38100</xdr:rowOff>
    </xdr:to>
    <xdr:cxnSp macro="">
      <xdr:nvCxnSpPr>
        <xdr:cNvPr id="830" name="直線コネクタ 829"/>
        <xdr:cNvCxnSpPr/>
      </xdr:nvCxnSpPr>
      <xdr:spPr>
        <a:xfrm flipV="1">
          <a:off x="20434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31" name="楕円 830"/>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832" name="直線コネクタ 831"/>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33" name="楕円 832"/>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34" name="直線コネクタ 833"/>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156227</xdr:rowOff>
    </xdr:from>
    <xdr:ext cx="469744" cy="259045"/>
    <xdr:sp macro="" textlink="">
      <xdr:nvSpPr>
        <xdr:cNvPr id="835" name="n_1ave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36"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7" name="n_3ave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8" name="n_4ave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839"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40" name="n_2main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41" name="n_3main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42" name="n_4main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5" name="テキスト ボックス 8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3" name="テキスト ボックス 8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108</xdr:row>
      <xdr:rowOff>59055</xdr:rowOff>
    </xdr:to>
    <xdr:cxnSp macro="">
      <xdr:nvCxnSpPr>
        <xdr:cNvPr id="866" name="直線コネクタ 865"/>
        <xdr:cNvCxnSpPr/>
      </xdr:nvCxnSpPr>
      <xdr:spPr>
        <a:xfrm flipV="1">
          <a:off x="16318864" y="173145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62882</xdr:rowOff>
    </xdr:from>
    <xdr:ext cx="405111" cy="259045"/>
    <xdr:sp macro="" textlink="">
      <xdr:nvSpPr>
        <xdr:cNvPr id="867" name="【公民館】&#10;有形固定資産減価償却率最小値テキスト"/>
        <xdr:cNvSpPr txBox="1"/>
      </xdr:nvSpPr>
      <xdr:spPr>
        <a:xfrm>
          <a:off x="16357600" y="185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59055</xdr:rowOff>
    </xdr:from>
    <xdr:to>
      <xdr:col>86</xdr:col>
      <xdr:colOff>25400</xdr:colOff>
      <xdr:row>108</xdr:row>
      <xdr:rowOff>59055</xdr:rowOff>
    </xdr:to>
    <xdr:cxnSp macro="">
      <xdr:nvCxnSpPr>
        <xdr:cNvPr id="868" name="直線コネクタ 867"/>
        <xdr:cNvCxnSpPr/>
      </xdr:nvCxnSpPr>
      <xdr:spPr>
        <a:xfrm>
          <a:off x="16230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340478" cy="259045"/>
    <xdr:sp macro="" textlink="">
      <xdr:nvSpPr>
        <xdr:cNvPr id="869" name="【公民館】&#10;有形固定資産減価償却率最大値テキスト"/>
        <xdr:cNvSpPr txBox="1"/>
      </xdr:nvSpPr>
      <xdr:spPr>
        <a:xfrm>
          <a:off x="16357600" y="17089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70" name="直線コネクタ 869"/>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84472</xdr:rowOff>
    </xdr:from>
    <xdr:ext cx="405111" cy="259045"/>
    <xdr:sp macro="" textlink="">
      <xdr:nvSpPr>
        <xdr:cNvPr id="871" name="【公民館】&#10;有形固定資産減価償却率平均値テキスト"/>
        <xdr:cNvSpPr txBox="1"/>
      </xdr:nvSpPr>
      <xdr:spPr>
        <a:xfrm>
          <a:off x="16357600" y="1808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872" name="フローチャート: 判断 871"/>
        <xdr:cNvSpPr/>
      </xdr:nvSpPr>
      <xdr:spPr>
        <a:xfrm>
          <a:off x="162687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80645</xdr:rowOff>
    </xdr:from>
    <xdr:to>
      <xdr:col>81</xdr:col>
      <xdr:colOff>101600</xdr:colOff>
      <xdr:row>107</xdr:row>
      <xdr:rowOff>10795</xdr:rowOff>
    </xdr:to>
    <xdr:sp macro="" textlink="">
      <xdr:nvSpPr>
        <xdr:cNvPr id="873" name="フローチャート: 判断 872"/>
        <xdr:cNvSpPr/>
      </xdr:nvSpPr>
      <xdr:spPr>
        <a:xfrm>
          <a:off x="1543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78739</xdr:rowOff>
    </xdr:from>
    <xdr:to>
      <xdr:col>76</xdr:col>
      <xdr:colOff>165100</xdr:colOff>
      <xdr:row>107</xdr:row>
      <xdr:rowOff>8889</xdr:rowOff>
    </xdr:to>
    <xdr:sp macro="" textlink="">
      <xdr:nvSpPr>
        <xdr:cNvPr id="874" name="フローチャート: 判断 873"/>
        <xdr:cNvSpPr/>
      </xdr:nvSpPr>
      <xdr:spPr>
        <a:xfrm>
          <a:off x="1454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875" name="フローチャート: 判断 874"/>
        <xdr:cNvSpPr/>
      </xdr:nvSpPr>
      <xdr:spPr>
        <a:xfrm>
          <a:off x="13652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38736</xdr:rowOff>
    </xdr:from>
    <xdr:to>
      <xdr:col>67</xdr:col>
      <xdr:colOff>101600</xdr:colOff>
      <xdr:row>106</xdr:row>
      <xdr:rowOff>140336</xdr:rowOff>
    </xdr:to>
    <xdr:sp macro="" textlink="">
      <xdr:nvSpPr>
        <xdr:cNvPr id="876" name="フローチャート: 判断 875"/>
        <xdr:cNvSpPr/>
      </xdr:nvSpPr>
      <xdr:spPr>
        <a:xfrm>
          <a:off x="12763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67311</xdr:rowOff>
    </xdr:from>
    <xdr:to>
      <xdr:col>85</xdr:col>
      <xdr:colOff>177800</xdr:colOff>
      <xdr:row>106</xdr:row>
      <xdr:rowOff>168911</xdr:rowOff>
    </xdr:to>
    <xdr:sp macro="" textlink="">
      <xdr:nvSpPr>
        <xdr:cNvPr id="882" name="楕円 881"/>
        <xdr:cNvSpPr/>
      </xdr:nvSpPr>
      <xdr:spPr>
        <a:xfrm>
          <a:off x="16268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45738</xdr:rowOff>
    </xdr:from>
    <xdr:ext cx="405111" cy="259045"/>
    <xdr:sp macro="" textlink="">
      <xdr:nvSpPr>
        <xdr:cNvPr id="883" name="【公民館】&#10;有形固定資産減価償却率該当値テキスト"/>
        <xdr:cNvSpPr txBox="1"/>
      </xdr:nvSpPr>
      <xdr:spPr>
        <a:xfrm>
          <a:off x="16357600"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31114</xdr:rowOff>
    </xdr:from>
    <xdr:to>
      <xdr:col>81</xdr:col>
      <xdr:colOff>101600</xdr:colOff>
      <xdr:row>106</xdr:row>
      <xdr:rowOff>132714</xdr:rowOff>
    </xdr:to>
    <xdr:sp macro="" textlink="">
      <xdr:nvSpPr>
        <xdr:cNvPr id="884" name="楕円 883"/>
        <xdr:cNvSpPr/>
      </xdr:nvSpPr>
      <xdr:spPr>
        <a:xfrm>
          <a:off x="15430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81914</xdr:rowOff>
    </xdr:from>
    <xdr:to>
      <xdr:col>85</xdr:col>
      <xdr:colOff>127000</xdr:colOff>
      <xdr:row>106</xdr:row>
      <xdr:rowOff>118111</xdr:rowOff>
    </xdr:to>
    <xdr:cxnSp macro="">
      <xdr:nvCxnSpPr>
        <xdr:cNvPr id="885" name="直線コネクタ 884"/>
        <xdr:cNvCxnSpPr/>
      </xdr:nvCxnSpPr>
      <xdr:spPr>
        <a:xfrm>
          <a:off x="15481300" y="182556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168275</xdr:rowOff>
    </xdr:from>
    <xdr:to>
      <xdr:col>76</xdr:col>
      <xdr:colOff>165100</xdr:colOff>
      <xdr:row>107</xdr:row>
      <xdr:rowOff>98425</xdr:rowOff>
    </xdr:to>
    <xdr:sp macro="" textlink="">
      <xdr:nvSpPr>
        <xdr:cNvPr id="886" name="楕円 885"/>
        <xdr:cNvSpPr/>
      </xdr:nvSpPr>
      <xdr:spPr>
        <a:xfrm>
          <a:off x="14541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81914</xdr:rowOff>
    </xdr:from>
    <xdr:to>
      <xdr:col>81</xdr:col>
      <xdr:colOff>50800</xdr:colOff>
      <xdr:row>107</xdr:row>
      <xdr:rowOff>47625</xdr:rowOff>
    </xdr:to>
    <xdr:cxnSp macro="">
      <xdr:nvCxnSpPr>
        <xdr:cNvPr id="887" name="直線コネクタ 886"/>
        <xdr:cNvCxnSpPr/>
      </xdr:nvCxnSpPr>
      <xdr:spPr>
        <a:xfrm flipV="1">
          <a:off x="14592300" y="1825561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29211</xdr:rowOff>
    </xdr:from>
    <xdr:to>
      <xdr:col>72</xdr:col>
      <xdr:colOff>38100</xdr:colOff>
      <xdr:row>107</xdr:row>
      <xdr:rowOff>130811</xdr:rowOff>
    </xdr:to>
    <xdr:sp macro="" textlink="">
      <xdr:nvSpPr>
        <xdr:cNvPr id="888" name="楕円 887"/>
        <xdr:cNvSpPr/>
      </xdr:nvSpPr>
      <xdr:spPr>
        <a:xfrm>
          <a:off x="1365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47625</xdr:rowOff>
    </xdr:from>
    <xdr:to>
      <xdr:col>76</xdr:col>
      <xdr:colOff>114300</xdr:colOff>
      <xdr:row>107</xdr:row>
      <xdr:rowOff>80011</xdr:rowOff>
    </xdr:to>
    <xdr:cxnSp macro="">
      <xdr:nvCxnSpPr>
        <xdr:cNvPr id="889" name="直線コネクタ 888"/>
        <xdr:cNvCxnSpPr/>
      </xdr:nvCxnSpPr>
      <xdr:spPr>
        <a:xfrm flipV="1">
          <a:off x="13703300" y="183927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636</xdr:rowOff>
    </xdr:from>
    <xdr:to>
      <xdr:col>67</xdr:col>
      <xdr:colOff>101600</xdr:colOff>
      <xdr:row>107</xdr:row>
      <xdr:rowOff>102236</xdr:rowOff>
    </xdr:to>
    <xdr:sp macro="" textlink="">
      <xdr:nvSpPr>
        <xdr:cNvPr id="890" name="楕円 889"/>
        <xdr:cNvSpPr/>
      </xdr:nvSpPr>
      <xdr:spPr>
        <a:xfrm>
          <a:off x="12763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51436</xdr:rowOff>
    </xdr:from>
    <xdr:to>
      <xdr:col>71</xdr:col>
      <xdr:colOff>177800</xdr:colOff>
      <xdr:row>107</xdr:row>
      <xdr:rowOff>80011</xdr:rowOff>
    </xdr:to>
    <xdr:cxnSp macro="">
      <xdr:nvCxnSpPr>
        <xdr:cNvPr id="891" name="直線コネクタ 890"/>
        <xdr:cNvCxnSpPr/>
      </xdr:nvCxnSpPr>
      <xdr:spPr>
        <a:xfrm>
          <a:off x="12814300" y="183965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1922</xdr:rowOff>
    </xdr:from>
    <xdr:ext cx="405111" cy="259045"/>
    <xdr:sp macro="" textlink="">
      <xdr:nvSpPr>
        <xdr:cNvPr id="892" name="n_1aveValue【公民館】&#10;有形固定資産減価償却率"/>
        <xdr:cNvSpPr txBox="1"/>
      </xdr:nvSpPr>
      <xdr:spPr>
        <a:xfrm>
          <a:off x="152660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25416</xdr:rowOff>
    </xdr:from>
    <xdr:ext cx="405111" cy="259045"/>
    <xdr:sp macro="" textlink="">
      <xdr:nvSpPr>
        <xdr:cNvPr id="893" name="n_2aveValue【公民館】&#10;有形固定資産減価償却率"/>
        <xdr:cNvSpPr txBox="1"/>
      </xdr:nvSpPr>
      <xdr:spPr>
        <a:xfrm>
          <a:off x="14389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156863</xdr:rowOff>
    </xdr:from>
    <xdr:ext cx="405111" cy="259045"/>
    <xdr:sp macro="" textlink="">
      <xdr:nvSpPr>
        <xdr:cNvPr id="894" name="n_3aveValue【公民館】&#10;有形固定資産減価償却率"/>
        <xdr:cNvSpPr txBox="1"/>
      </xdr:nvSpPr>
      <xdr:spPr>
        <a:xfrm>
          <a:off x="13500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156863</xdr:rowOff>
    </xdr:from>
    <xdr:ext cx="405111" cy="259045"/>
    <xdr:sp macro="" textlink="">
      <xdr:nvSpPr>
        <xdr:cNvPr id="895" name="n_4aveValue【公民館】&#10;有形固定資産減価償却率"/>
        <xdr:cNvSpPr txBox="1"/>
      </xdr:nvSpPr>
      <xdr:spPr>
        <a:xfrm>
          <a:off x="12611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149241</xdr:rowOff>
    </xdr:from>
    <xdr:ext cx="405111" cy="259045"/>
    <xdr:sp macro="" textlink="">
      <xdr:nvSpPr>
        <xdr:cNvPr id="896" name="n_1mainValue【公民館】&#10;有形固定資産減価償却率"/>
        <xdr:cNvSpPr txBox="1"/>
      </xdr:nvSpPr>
      <xdr:spPr>
        <a:xfrm>
          <a:off x="15266044" y="1798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89552</xdr:rowOff>
    </xdr:from>
    <xdr:ext cx="405111" cy="259045"/>
    <xdr:sp macro="" textlink="">
      <xdr:nvSpPr>
        <xdr:cNvPr id="897" name="n_2mainValue【公民館】&#10;有形固定資産減価償却率"/>
        <xdr:cNvSpPr txBox="1"/>
      </xdr:nvSpPr>
      <xdr:spPr>
        <a:xfrm>
          <a:off x="14389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121938</xdr:rowOff>
    </xdr:from>
    <xdr:ext cx="405111" cy="259045"/>
    <xdr:sp macro="" textlink="">
      <xdr:nvSpPr>
        <xdr:cNvPr id="898" name="n_3mainValue【公民館】&#10;有形固定資産減価償却率"/>
        <xdr:cNvSpPr txBox="1"/>
      </xdr:nvSpPr>
      <xdr:spPr>
        <a:xfrm>
          <a:off x="135007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93363</xdr:rowOff>
    </xdr:from>
    <xdr:ext cx="405111" cy="259045"/>
    <xdr:sp macro="" textlink="">
      <xdr:nvSpPr>
        <xdr:cNvPr id="899" name="n_4mainValue【公民館】&#10;有形固定資産減価償却率"/>
        <xdr:cNvSpPr txBox="1"/>
      </xdr:nvSpPr>
      <xdr:spPr>
        <a:xfrm>
          <a:off x="12611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0" name="直線コネクタ 9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1" name="テキスト ボックス 9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2" name="直線コネクタ 9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3" name="テキスト ボックス 9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4" name="直線コネクタ 9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5" name="テキスト ボックス 9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6" name="直線コネクタ 9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7" name="テキスト ボックス 9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107</xdr:row>
      <xdr:rowOff>156211</xdr:rowOff>
    </xdr:to>
    <xdr:cxnSp macro="">
      <xdr:nvCxnSpPr>
        <xdr:cNvPr id="921" name="直線コネクタ 920"/>
        <xdr:cNvCxnSpPr/>
      </xdr:nvCxnSpPr>
      <xdr:spPr>
        <a:xfrm flipV="1">
          <a:off x="22160864" y="17125187"/>
          <a:ext cx="0" cy="1376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922"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923" name="直線コネクタ 922"/>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924" name="【公民館】&#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925" name="直線コネクタ 924"/>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926" name="【公民館】&#10;一人当たり面積平均値テキスト"/>
        <xdr:cNvSpPr txBox="1"/>
      </xdr:nvSpPr>
      <xdr:spPr>
        <a:xfrm>
          <a:off x="221996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27" name="フローチャート: 判断 926"/>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119126</xdr:rowOff>
    </xdr:from>
    <xdr:to>
      <xdr:col>112</xdr:col>
      <xdr:colOff>38100</xdr:colOff>
      <xdr:row>104</xdr:row>
      <xdr:rowOff>49276</xdr:rowOff>
    </xdr:to>
    <xdr:sp macro="" textlink="">
      <xdr:nvSpPr>
        <xdr:cNvPr id="928" name="フローチャート: 判断 927"/>
        <xdr:cNvSpPr/>
      </xdr:nvSpPr>
      <xdr:spPr>
        <a:xfrm>
          <a:off x="212725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929" name="フローチャート: 判断 928"/>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930" name="フローチャート: 判断 929"/>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31" name="フローチャート: 判断 930"/>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20828</xdr:rowOff>
    </xdr:from>
    <xdr:to>
      <xdr:col>116</xdr:col>
      <xdr:colOff>114300</xdr:colOff>
      <xdr:row>102</xdr:row>
      <xdr:rowOff>122428</xdr:rowOff>
    </xdr:to>
    <xdr:sp macro="" textlink="">
      <xdr:nvSpPr>
        <xdr:cNvPr id="937" name="楕円 936"/>
        <xdr:cNvSpPr/>
      </xdr:nvSpPr>
      <xdr:spPr>
        <a:xfrm>
          <a:off x="221107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43705</xdr:rowOff>
    </xdr:from>
    <xdr:ext cx="469744" cy="259045"/>
    <xdr:sp macro="" textlink="">
      <xdr:nvSpPr>
        <xdr:cNvPr id="938" name="【公民館】&#10;一人当たり面積該当値テキスト"/>
        <xdr:cNvSpPr txBox="1"/>
      </xdr:nvSpPr>
      <xdr:spPr>
        <a:xfrm>
          <a:off x="22199600" y="1736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34544</xdr:rowOff>
    </xdr:from>
    <xdr:to>
      <xdr:col>112</xdr:col>
      <xdr:colOff>38100</xdr:colOff>
      <xdr:row>102</xdr:row>
      <xdr:rowOff>136144</xdr:rowOff>
    </xdr:to>
    <xdr:sp macro="" textlink="">
      <xdr:nvSpPr>
        <xdr:cNvPr id="939" name="楕円 938"/>
        <xdr:cNvSpPr/>
      </xdr:nvSpPr>
      <xdr:spPr>
        <a:xfrm>
          <a:off x="212725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71628</xdr:rowOff>
    </xdr:from>
    <xdr:to>
      <xdr:col>116</xdr:col>
      <xdr:colOff>63500</xdr:colOff>
      <xdr:row>102</xdr:row>
      <xdr:rowOff>85344</xdr:rowOff>
    </xdr:to>
    <xdr:cxnSp macro="">
      <xdr:nvCxnSpPr>
        <xdr:cNvPr id="940" name="直線コネクタ 939"/>
        <xdr:cNvCxnSpPr/>
      </xdr:nvCxnSpPr>
      <xdr:spPr>
        <a:xfrm flipV="1">
          <a:off x="21323300" y="175595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43687</xdr:rowOff>
    </xdr:from>
    <xdr:to>
      <xdr:col>107</xdr:col>
      <xdr:colOff>101600</xdr:colOff>
      <xdr:row>102</xdr:row>
      <xdr:rowOff>145287</xdr:rowOff>
    </xdr:to>
    <xdr:sp macro="" textlink="">
      <xdr:nvSpPr>
        <xdr:cNvPr id="941" name="楕円 940"/>
        <xdr:cNvSpPr/>
      </xdr:nvSpPr>
      <xdr:spPr>
        <a:xfrm>
          <a:off x="20383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85344</xdr:rowOff>
    </xdr:from>
    <xdr:to>
      <xdr:col>111</xdr:col>
      <xdr:colOff>177800</xdr:colOff>
      <xdr:row>102</xdr:row>
      <xdr:rowOff>94487</xdr:rowOff>
    </xdr:to>
    <xdr:cxnSp macro="">
      <xdr:nvCxnSpPr>
        <xdr:cNvPr id="942" name="直線コネクタ 941"/>
        <xdr:cNvCxnSpPr/>
      </xdr:nvCxnSpPr>
      <xdr:spPr>
        <a:xfrm flipV="1">
          <a:off x="20434300" y="17573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84837</xdr:rowOff>
    </xdr:from>
    <xdr:to>
      <xdr:col>102</xdr:col>
      <xdr:colOff>165100</xdr:colOff>
      <xdr:row>103</xdr:row>
      <xdr:rowOff>14987</xdr:rowOff>
    </xdr:to>
    <xdr:sp macro="" textlink="">
      <xdr:nvSpPr>
        <xdr:cNvPr id="943" name="楕円 942"/>
        <xdr:cNvSpPr/>
      </xdr:nvSpPr>
      <xdr:spPr>
        <a:xfrm>
          <a:off x="19494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94487</xdr:rowOff>
    </xdr:from>
    <xdr:to>
      <xdr:col>107</xdr:col>
      <xdr:colOff>50800</xdr:colOff>
      <xdr:row>102</xdr:row>
      <xdr:rowOff>135637</xdr:rowOff>
    </xdr:to>
    <xdr:cxnSp macro="">
      <xdr:nvCxnSpPr>
        <xdr:cNvPr id="944" name="直線コネクタ 943"/>
        <xdr:cNvCxnSpPr/>
      </xdr:nvCxnSpPr>
      <xdr:spPr>
        <a:xfrm flipV="1">
          <a:off x="19545300" y="175823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89408</xdr:rowOff>
    </xdr:from>
    <xdr:to>
      <xdr:col>98</xdr:col>
      <xdr:colOff>38100</xdr:colOff>
      <xdr:row>103</xdr:row>
      <xdr:rowOff>19558</xdr:rowOff>
    </xdr:to>
    <xdr:sp macro="" textlink="">
      <xdr:nvSpPr>
        <xdr:cNvPr id="945" name="楕円 944"/>
        <xdr:cNvSpPr/>
      </xdr:nvSpPr>
      <xdr:spPr>
        <a:xfrm>
          <a:off x="18605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135637</xdr:rowOff>
    </xdr:from>
    <xdr:to>
      <xdr:col>102</xdr:col>
      <xdr:colOff>114300</xdr:colOff>
      <xdr:row>102</xdr:row>
      <xdr:rowOff>140208</xdr:rowOff>
    </xdr:to>
    <xdr:cxnSp macro="">
      <xdr:nvCxnSpPr>
        <xdr:cNvPr id="946" name="直線コネクタ 945"/>
        <xdr:cNvCxnSpPr/>
      </xdr:nvCxnSpPr>
      <xdr:spPr>
        <a:xfrm flipV="1">
          <a:off x="18656300" y="17623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40403</xdr:rowOff>
    </xdr:from>
    <xdr:ext cx="469744" cy="259045"/>
    <xdr:sp macro="" textlink="">
      <xdr:nvSpPr>
        <xdr:cNvPr id="947" name="n_1aveValue【公民館】&#10;一人当たり面積"/>
        <xdr:cNvSpPr txBox="1"/>
      </xdr:nvSpPr>
      <xdr:spPr>
        <a:xfrm>
          <a:off x="21075727"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54119</xdr:rowOff>
    </xdr:from>
    <xdr:ext cx="469744" cy="259045"/>
    <xdr:sp macro="" textlink="">
      <xdr:nvSpPr>
        <xdr:cNvPr id="948" name="n_2aveValue【公民館】&#10;一人当たり面積"/>
        <xdr:cNvSpPr txBox="1"/>
      </xdr:nvSpPr>
      <xdr:spPr>
        <a:xfrm>
          <a:off x="201994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95266</xdr:rowOff>
    </xdr:from>
    <xdr:ext cx="469744" cy="259045"/>
    <xdr:sp macro="" textlink="">
      <xdr:nvSpPr>
        <xdr:cNvPr id="949" name="n_3aveValue【公民館】&#10;一人当たり面積"/>
        <xdr:cNvSpPr txBox="1"/>
      </xdr:nvSpPr>
      <xdr:spPr>
        <a:xfrm>
          <a:off x="193104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950" name="n_4aveValue【公民館】&#10;一人当たり面積"/>
        <xdr:cNvSpPr txBox="1"/>
      </xdr:nvSpPr>
      <xdr:spPr>
        <a:xfrm>
          <a:off x="18421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152671</xdr:rowOff>
    </xdr:from>
    <xdr:ext cx="469744" cy="259045"/>
    <xdr:sp macro="" textlink="">
      <xdr:nvSpPr>
        <xdr:cNvPr id="951" name="n_1mainValue【公民館】&#10;一人当たり面積"/>
        <xdr:cNvSpPr txBox="1"/>
      </xdr:nvSpPr>
      <xdr:spPr>
        <a:xfrm>
          <a:off x="21075727" y="1729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161814</xdr:rowOff>
    </xdr:from>
    <xdr:ext cx="469744" cy="259045"/>
    <xdr:sp macro="" textlink="">
      <xdr:nvSpPr>
        <xdr:cNvPr id="952" name="n_2mainValue【公民館】&#10;一人当たり面積"/>
        <xdr:cNvSpPr txBox="1"/>
      </xdr:nvSpPr>
      <xdr:spPr>
        <a:xfrm>
          <a:off x="201994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31514</xdr:rowOff>
    </xdr:from>
    <xdr:ext cx="469744" cy="259045"/>
    <xdr:sp macro="" textlink="">
      <xdr:nvSpPr>
        <xdr:cNvPr id="953" name="n_3mainValue【公民館】&#10;一人当たり面積"/>
        <xdr:cNvSpPr txBox="1"/>
      </xdr:nvSpPr>
      <xdr:spPr>
        <a:xfrm>
          <a:off x="19310427" y="1734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36085</xdr:rowOff>
    </xdr:from>
    <xdr:ext cx="469744" cy="259045"/>
    <xdr:sp macro="" textlink="">
      <xdr:nvSpPr>
        <xdr:cNvPr id="954" name="n_4mainValue【公民館】&#10;一人当たり面積"/>
        <xdr:cNvSpPr txBox="1"/>
      </xdr:nvSpPr>
      <xdr:spPr>
        <a:xfrm>
          <a:off x="184214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有形固定資産減価償却率が高くなっている施設は、道路、公営住宅、児童館、公民館であり、このうち公営住宅、児童館、公民館については一人当たり面積も平均を上回っているため、施設の利用状況を適切に把握した上で、統合や除却等を進め、数値の改善を図りたい。一方で、港湾・漁港と認定こども園・幼稚園・保育所については有形固定資産減価償却率が特に低くなっており、それぞれ伊吹漁港の継続的な整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観音寺中央幼稚園完成が主な要因として挙げられる。また、学校施設の有形固定資産減価償却率は依然として類似団体平均値より低い水準を維持しているものの、その差は年々縮まっている。小・中学校の老朽化が進んでいるため、児童生徒数に合わせつつこれに対応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40403</xdr:rowOff>
    </xdr:from>
    <xdr:ext cx="405111" cy="259045"/>
    <xdr:sp macro="" textlink="">
      <xdr:nvSpPr>
        <xdr:cNvPr id="60" name="【図書館】&#10;有形固定資産減価償却率平均値テキスト"/>
        <xdr:cNvSpPr txBox="1"/>
      </xdr:nvSpPr>
      <xdr:spPr>
        <a:xfrm>
          <a:off x="4673600" y="638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61" name="フローチャート: 判断 60"/>
        <xdr:cNvSpPr/>
      </xdr:nvSpPr>
      <xdr:spPr>
        <a:xfrm>
          <a:off x="45847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2" name="フローチャート: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164846</xdr:rowOff>
    </xdr:from>
    <xdr:to>
      <xdr:col>15</xdr:col>
      <xdr:colOff>101600</xdr:colOff>
      <xdr:row>37</xdr:row>
      <xdr:rowOff>94996</xdr:rowOff>
    </xdr:to>
    <xdr:sp macro="" textlink="">
      <xdr:nvSpPr>
        <xdr:cNvPr id="63" name="フローチャート: 判断 62"/>
        <xdr:cNvSpPr/>
      </xdr:nvSpPr>
      <xdr:spPr>
        <a:xfrm>
          <a:off x="2857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4" name="フローチャート: 判断 63"/>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82550</xdr:rowOff>
    </xdr:from>
    <xdr:to>
      <xdr:col>6</xdr:col>
      <xdr:colOff>38100</xdr:colOff>
      <xdr:row>37</xdr:row>
      <xdr:rowOff>12700</xdr:rowOff>
    </xdr:to>
    <xdr:sp macro="" textlink="">
      <xdr:nvSpPr>
        <xdr:cNvPr id="65" name="フローチャート: 判断 64"/>
        <xdr:cNvSpPr/>
      </xdr:nvSpPr>
      <xdr:spPr>
        <a:xfrm>
          <a:off x="107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71" name="楕円 70"/>
        <xdr:cNvSpPr/>
      </xdr:nvSpPr>
      <xdr:spPr>
        <a:xfrm>
          <a:off x="4584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121429</xdr:rowOff>
    </xdr:from>
    <xdr:ext cx="405111" cy="259045"/>
    <xdr:sp macro="" textlink="">
      <xdr:nvSpPr>
        <xdr:cNvPr id="72" name="【図書館】&#10;有形固定資産減価償却率該当値テキスト"/>
        <xdr:cNvSpPr txBox="1"/>
      </xdr:nvSpPr>
      <xdr:spPr>
        <a:xfrm>
          <a:off x="4673600" y="612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3" name="楕円 72"/>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149352</xdr:rowOff>
    </xdr:to>
    <xdr:cxnSp macro="">
      <xdr:nvCxnSpPr>
        <xdr:cNvPr id="74" name="直線コネクタ 73"/>
        <xdr:cNvCxnSpPr/>
      </xdr:nvCxnSpPr>
      <xdr:spPr>
        <a:xfrm>
          <a:off x="3797300" y="625983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146558</xdr:rowOff>
    </xdr:from>
    <xdr:to>
      <xdr:col>15</xdr:col>
      <xdr:colOff>101600</xdr:colOff>
      <xdr:row>36</xdr:row>
      <xdr:rowOff>76708</xdr:rowOff>
    </xdr:to>
    <xdr:sp macro="" textlink="">
      <xdr:nvSpPr>
        <xdr:cNvPr id="75" name="楕円 74"/>
        <xdr:cNvSpPr/>
      </xdr:nvSpPr>
      <xdr:spPr>
        <a:xfrm>
          <a:off x="2857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25908</xdr:rowOff>
    </xdr:from>
    <xdr:to>
      <xdr:col>19</xdr:col>
      <xdr:colOff>177800</xdr:colOff>
      <xdr:row>36</xdr:row>
      <xdr:rowOff>87630</xdr:rowOff>
    </xdr:to>
    <xdr:cxnSp macro="">
      <xdr:nvCxnSpPr>
        <xdr:cNvPr id="76" name="直線コネクタ 75"/>
        <xdr:cNvCxnSpPr/>
      </xdr:nvCxnSpPr>
      <xdr:spPr>
        <a:xfrm>
          <a:off x="2908300" y="619810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84836</xdr:rowOff>
    </xdr:from>
    <xdr:to>
      <xdr:col>10</xdr:col>
      <xdr:colOff>165100</xdr:colOff>
      <xdr:row>36</xdr:row>
      <xdr:rowOff>14986</xdr:rowOff>
    </xdr:to>
    <xdr:sp macro="" textlink="">
      <xdr:nvSpPr>
        <xdr:cNvPr id="77" name="楕円 76"/>
        <xdr:cNvSpPr/>
      </xdr:nvSpPr>
      <xdr:spPr>
        <a:xfrm>
          <a:off x="1968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135636</xdr:rowOff>
    </xdr:from>
    <xdr:to>
      <xdr:col>15</xdr:col>
      <xdr:colOff>50800</xdr:colOff>
      <xdr:row>36</xdr:row>
      <xdr:rowOff>25908</xdr:rowOff>
    </xdr:to>
    <xdr:cxnSp macro="">
      <xdr:nvCxnSpPr>
        <xdr:cNvPr id="78" name="直線コネクタ 77"/>
        <xdr:cNvCxnSpPr/>
      </xdr:nvCxnSpPr>
      <xdr:spPr>
        <a:xfrm>
          <a:off x="2019300" y="613638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23114</xdr:rowOff>
    </xdr:from>
    <xdr:to>
      <xdr:col>6</xdr:col>
      <xdr:colOff>38100</xdr:colOff>
      <xdr:row>35</xdr:row>
      <xdr:rowOff>124714</xdr:rowOff>
    </xdr:to>
    <xdr:sp macro="" textlink="">
      <xdr:nvSpPr>
        <xdr:cNvPr id="79" name="楕円 78"/>
        <xdr:cNvSpPr/>
      </xdr:nvSpPr>
      <xdr:spPr>
        <a:xfrm>
          <a:off x="1079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73914</xdr:rowOff>
    </xdr:from>
    <xdr:to>
      <xdr:col>10</xdr:col>
      <xdr:colOff>114300</xdr:colOff>
      <xdr:row>35</xdr:row>
      <xdr:rowOff>135636</xdr:rowOff>
    </xdr:to>
    <xdr:cxnSp macro="">
      <xdr:nvCxnSpPr>
        <xdr:cNvPr id="80" name="直線コネクタ 79"/>
        <xdr:cNvCxnSpPr/>
      </xdr:nvCxnSpPr>
      <xdr:spPr>
        <a:xfrm>
          <a:off x="1130300" y="607466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1"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86123</xdr:rowOff>
    </xdr:from>
    <xdr:ext cx="405111" cy="259045"/>
    <xdr:sp macro="" textlink="">
      <xdr:nvSpPr>
        <xdr:cNvPr id="82" name="n_2aveValue【図書館】&#10;有形固定資産減価償却率"/>
        <xdr:cNvSpPr txBox="1"/>
      </xdr:nvSpPr>
      <xdr:spPr>
        <a:xfrm>
          <a:off x="27057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3"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3827</xdr:rowOff>
    </xdr:from>
    <xdr:ext cx="405111" cy="259045"/>
    <xdr:sp macro="" textlink="">
      <xdr:nvSpPr>
        <xdr:cNvPr id="84" name="n_4aveValue【図書館】&#10;有形固定資産減価償却率"/>
        <xdr:cNvSpPr txBox="1"/>
      </xdr:nvSpPr>
      <xdr:spPr>
        <a:xfrm>
          <a:off x="927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154957</xdr:rowOff>
    </xdr:from>
    <xdr:ext cx="405111" cy="259045"/>
    <xdr:sp macro="" textlink="">
      <xdr:nvSpPr>
        <xdr:cNvPr id="85" name="n_1mainValue【図書館】&#10;有形固定資産減価償却率"/>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93235</xdr:rowOff>
    </xdr:from>
    <xdr:ext cx="405111" cy="259045"/>
    <xdr:sp macro="" textlink="">
      <xdr:nvSpPr>
        <xdr:cNvPr id="86" name="n_2mainValue【図書館】&#10;有形固定資産減価償却率"/>
        <xdr:cNvSpPr txBox="1"/>
      </xdr:nvSpPr>
      <xdr:spPr>
        <a:xfrm>
          <a:off x="2705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31513</xdr:rowOff>
    </xdr:from>
    <xdr:ext cx="405111" cy="259045"/>
    <xdr:sp macro="" textlink="">
      <xdr:nvSpPr>
        <xdr:cNvPr id="87" name="n_3mainValue【図書館】&#10;有形固定資産減価償却率"/>
        <xdr:cNvSpPr txBox="1"/>
      </xdr:nvSpPr>
      <xdr:spPr>
        <a:xfrm>
          <a:off x="1816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141241</xdr:rowOff>
    </xdr:from>
    <xdr:ext cx="405111" cy="259045"/>
    <xdr:sp macro="" textlink="">
      <xdr:nvSpPr>
        <xdr:cNvPr id="88" name="n_4mainValue【図書館】&#10;有形固定資産減価償却率"/>
        <xdr:cNvSpPr txBox="1"/>
      </xdr:nvSpPr>
      <xdr:spPr>
        <a:xfrm>
          <a:off x="927744" y="57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117022</xdr:rowOff>
    </xdr:to>
    <xdr:cxnSp macro="">
      <xdr:nvCxnSpPr>
        <xdr:cNvPr id="114" name="直線コネクタ 113"/>
        <xdr:cNvCxnSpPr/>
      </xdr:nvCxnSpPr>
      <xdr:spPr>
        <a:xfrm flipV="1">
          <a:off x="10476865"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7"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8" name="直線コネクタ 11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89099</xdr:rowOff>
    </xdr:from>
    <xdr:ext cx="469744" cy="259045"/>
    <xdr:sp macro="" textlink="">
      <xdr:nvSpPr>
        <xdr:cNvPr id="119" name="【図書館】&#10;一人当たり面積平均値テキスト"/>
        <xdr:cNvSpPr txBox="1"/>
      </xdr:nvSpPr>
      <xdr:spPr>
        <a:xfrm>
          <a:off x="10515600" y="626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66222</xdr:rowOff>
    </xdr:from>
    <xdr:to>
      <xdr:col>55</xdr:col>
      <xdr:colOff>50800</xdr:colOff>
      <xdr:row>37</xdr:row>
      <xdr:rowOff>167822</xdr:rowOff>
    </xdr:to>
    <xdr:sp macro="" textlink="">
      <xdr:nvSpPr>
        <xdr:cNvPr id="120" name="フローチャート: 判断 119"/>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98878</xdr:rowOff>
    </xdr:from>
    <xdr:to>
      <xdr:col>46</xdr:col>
      <xdr:colOff>38100</xdr:colOff>
      <xdr:row>38</xdr:row>
      <xdr:rowOff>29028</xdr:rowOff>
    </xdr:to>
    <xdr:sp macro="" textlink="">
      <xdr:nvSpPr>
        <xdr:cNvPr id="122" name="フローチャート: 判断 121"/>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66222</xdr:rowOff>
    </xdr:from>
    <xdr:to>
      <xdr:col>41</xdr:col>
      <xdr:colOff>101600</xdr:colOff>
      <xdr:row>37</xdr:row>
      <xdr:rowOff>167822</xdr:rowOff>
    </xdr:to>
    <xdr:sp macro="" textlink="">
      <xdr:nvSpPr>
        <xdr:cNvPr id="123" name="フローチャート: 判断 122"/>
        <xdr:cNvSpPr/>
      </xdr:nvSpPr>
      <xdr:spPr>
        <a:xfrm>
          <a:off x="781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4" name="フローチャート: 判断 123"/>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90715</xdr:rowOff>
    </xdr:from>
    <xdr:to>
      <xdr:col>55</xdr:col>
      <xdr:colOff>50800</xdr:colOff>
      <xdr:row>39</xdr:row>
      <xdr:rowOff>20865</xdr:rowOff>
    </xdr:to>
    <xdr:sp macro="" textlink="">
      <xdr:nvSpPr>
        <xdr:cNvPr id="130" name="楕円 129"/>
        <xdr:cNvSpPr/>
      </xdr:nvSpPr>
      <xdr:spPr>
        <a:xfrm>
          <a:off x="10426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69142</xdr:rowOff>
    </xdr:from>
    <xdr:ext cx="469744" cy="259045"/>
    <xdr:sp macro="" textlink="">
      <xdr:nvSpPr>
        <xdr:cNvPr id="131" name="【図書館】&#10;一人当たり面積該当値テキスト"/>
        <xdr:cNvSpPr txBox="1"/>
      </xdr:nvSpPr>
      <xdr:spPr>
        <a:xfrm>
          <a:off x="10515600"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90715</xdr:rowOff>
    </xdr:from>
    <xdr:to>
      <xdr:col>50</xdr:col>
      <xdr:colOff>165100</xdr:colOff>
      <xdr:row>39</xdr:row>
      <xdr:rowOff>20865</xdr:rowOff>
    </xdr:to>
    <xdr:sp macro="" textlink="">
      <xdr:nvSpPr>
        <xdr:cNvPr id="132" name="楕円 131"/>
        <xdr:cNvSpPr/>
      </xdr:nvSpPr>
      <xdr:spPr>
        <a:xfrm>
          <a:off x="9588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141515</xdr:rowOff>
    </xdr:from>
    <xdr:to>
      <xdr:col>55</xdr:col>
      <xdr:colOff>0</xdr:colOff>
      <xdr:row>38</xdr:row>
      <xdr:rowOff>141515</xdr:rowOff>
    </xdr:to>
    <xdr:cxnSp macro="">
      <xdr:nvCxnSpPr>
        <xdr:cNvPr id="133" name="直線コネクタ 132"/>
        <xdr:cNvCxnSpPr/>
      </xdr:nvCxnSpPr>
      <xdr:spPr>
        <a:xfrm>
          <a:off x="9639300" y="6656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34" name="楕円 133"/>
        <xdr:cNvSpPr/>
      </xdr:nvSpPr>
      <xdr:spPr>
        <a:xfrm>
          <a:off x="869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141515</xdr:rowOff>
    </xdr:from>
    <xdr:to>
      <xdr:col>50</xdr:col>
      <xdr:colOff>114300</xdr:colOff>
      <xdr:row>38</xdr:row>
      <xdr:rowOff>157843</xdr:rowOff>
    </xdr:to>
    <xdr:cxnSp macro="">
      <xdr:nvCxnSpPr>
        <xdr:cNvPr id="135" name="直線コネクタ 134"/>
        <xdr:cNvCxnSpPr/>
      </xdr:nvCxnSpPr>
      <xdr:spPr>
        <a:xfrm flipV="1">
          <a:off x="8750300" y="6656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107043</xdr:rowOff>
    </xdr:from>
    <xdr:to>
      <xdr:col>41</xdr:col>
      <xdr:colOff>101600</xdr:colOff>
      <xdr:row>39</xdr:row>
      <xdr:rowOff>37193</xdr:rowOff>
    </xdr:to>
    <xdr:sp macro="" textlink="">
      <xdr:nvSpPr>
        <xdr:cNvPr id="136" name="楕円 135"/>
        <xdr:cNvSpPr/>
      </xdr:nvSpPr>
      <xdr:spPr>
        <a:xfrm>
          <a:off x="7810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157843</xdr:rowOff>
    </xdr:from>
    <xdr:to>
      <xdr:col>45</xdr:col>
      <xdr:colOff>177800</xdr:colOff>
      <xdr:row>38</xdr:row>
      <xdr:rowOff>157843</xdr:rowOff>
    </xdr:to>
    <xdr:cxnSp macro="">
      <xdr:nvCxnSpPr>
        <xdr:cNvPr id="137" name="直線コネクタ 136"/>
        <xdr:cNvCxnSpPr/>
      </xdr:nvCxnSpPr>
      <xdr:spPr>
        <a:xfrm>
          <a:off x="7861300" y="667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107043</xdr:rowOff>
    </xdr:from>
    <xdr:to>
      <xdr:col>36</xdr:col>
      <xdr:colOff>165100</xdr:colOff>
      <xdr:row>39</xdr:row>
      <xdr:rowOff>37193</xdr:rowOff>
    </xdr:to>
    <xdr:sp macro="" textlink="">
      <xdr:nvSpPr>
        <xdr:cNvPr id="138" name="楕円 137"/>
        <xdr:cNvSpPr/>
      </xdr:nvSpPr>
      <xdr:spPr>
        <a:xfrm>
          <a:off x="6921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157843</xdr:rowOff>
    </xdr:from>
    <xdr:to>
      <xdr:col>41</xdr:col>
      <xdr:colOff>50800</xdr:colOff>
      <xdr:row>38</xdr:row>
      <xdr:rowOff>157843</xdr:rowOff>
    </xdr:to>
    <xdr:cxnSp macro="">
      <xdr:nvCxnSpPr>
        <xdr:cNvPr id="139" name="直線コネクタ 138"/>
        <xdr:cNvCxnSpPr/>
      </xdr:nvCxnSpPr>
      <xdr:spPr>
        <a:xfrm>
          <a:off x="6972300" y="667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40"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45555</xdr:rowOff>
    </xdr:from>
    <xdr:ext cx="469744" cy="259045"/>
    <xdr:sp macro="" textlink="">
      <xdr:nvSpPr>
        <xdr:cNvPr id="141" name="n_2aveValue【図書館】&#10;一人当たり面積"/>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12899</xdr:rowOff>
    </xdr:from>
    <xdr:ext cx="469744" cy="259045"/>
    <xdr:sp macro="" textlink="">
      <xdr:nvSpPr>
        <xdr:cNvPr id="142" name="n_3aveValue【図書館】&#10;一人当たり面積"/>
        <xdr:cNvSpPr txBox="1"/>
      </xdr:nvSpPr>
      <xdr:spPr>
        <a:xfrm>
          <a:off x="76264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78213</xdr:rowOff>
    </xdr:from>
    <xdr:ext cx="469744" cy="259045"/>
    <xdr:sp macro="" textlink="">
      <xdr:nvSpPr>
        <xdr:cNvPr id="143" name="n_4aveValue【図書館】&#10;一人当たり面積"/>
        <xdr:cNvSpPr txBox="1"/>
      </xdr:nvSpPr>
      <xdr:spPr>
        <a:xfrm>
          <a:off x="6737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11992</xdr:rowOff>
    </xdr:from>
    <xdr:ext cx="469744" cy="259045"/>
    <xdr:sp macro="" textlink="">
      <xdr:nvSpPr>
        <xdr:cNvPr id="144" name="n_1mainValue【図書館】&#10;一人当たり面積"/>
        <xdr:cNvSpPr txBox="1"/>
      </xdr:nvSpPr>
      <xdr:spPr>
        <a:xfrm>
          <a:off x="9391727"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28320</xdr:rowOff>
    </xdr:from>
    <xdr:ext cx="469744" cy="259045"/>
    <xdr:sp macro="" textlink="">
      <xdr:nvSpPr>
        <xdr:cNvPr id="145" name="n_2mainValue【図書館】&#10;一人当たり面積"/>
        <xdr:cNvSpPr txBox="1"/>
      </xdr:nvSpPr>
      <xdr:spPr>
        <a:xfrm>
          <a:off x="8515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28320</xdr:rowOff>
    </xdr:from>
    <xdr:ext cx="469744" cy="259045"/>
    <xdr:sp macro="" textlink="">
      <xdr:nvSpPr>
        <xdr:cNvPr id="146" name="n_3mainValue【図書館】&#10;一人当たり面積"/>
        <xdr:cNvSpPr txBox="1"/>
      </xdr:nvSpPr>
      <xdr:spPr>
        <a:xfrm>
          <a:off x="7626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28320</xdr:rowOff>
    </xdr:from>
    <xdr:ext cx="469744" cy="259045"/>
    <xdr:sp macro="" textlink="">
      <xdr:nvSpPr>
        <xdr:cNvPr id="147" name="n_4mainValue【図書館】&#10;一人当たり面積"/>
        <xdr:cNvSpPr txBox="1"/>
      </xdr:nvSpPr>
      <xdr:spPr>
        <a:xfrm>
          <a:off x="6737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3810</xdr:rowOff>
    </xdr:from>
    <xdr:to>
      <xdr:col>24</xdr:col>
      <xdr:colOff>62865</xdr:colOff>
      <xdr:row>63</xdr:row>
      <xdr:rowOff>55245</xdr:rowOff>
    </xdr:to>
    <xdr:cxnSp macro="">
      <xdr:nvCxnSpPr>
        <xdr:cNvPr id="172" name="直線コネクタ 171"/>
        <xdr:cNvCxnSpPr/>
      </xdr:nvCxnSpPr>
      <xdr:spPr>
        <a:xfrm flipV="1">
          <a:off x="4634865" y="977646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3"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4" name="直線コネクタ 173"/>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121937</xdr:rowOff>
    </xdr:from>
    <xdr:ext cx="405111" cy="259045"/>
    <xdr:sp macro="" textlink="">
      <xdr:nvSpPr>
        <xdr:cNvPr id="175" name="【体育館・プール】&#10;有形固定資産減価償却率最大値テキスト"/>
        <xdr:cNvSpPr txBox="1"/>
      </xdr:nvSpPr>
      <xdr:spPr>
        <a:xfrm>
          <a:off x="46736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6" name="直線コネクタ 175"/>
        <xdr:cNvCxnSpPr/>
      </xdr:nvCxnSpPr>
      <xdr:spPr>
        <a:xfrm>
          <a:off x="4546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108602</xdr:rowOff>
    </xdr:from>
    <xdr:ext cx="405111" cy="259045"/>
    <xdr:sp macro="" textlink="">
      <xdr:nvSpPr>
        <xdr:cNvPr id="177" name="【体育館・プール】&#10;有形固定資産減価償却率平均値テキスト"/>
        <xdr:cNvSpPr txBox="1"/>
      </xdr:nvSpPr>
      <xdr:spPr>
        <a:xfrm>
          <a:off x="4673600" y="1022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8" name="フローチャート: 判断 177"/>
        <xdr:cNvSpPr/>
      </xdr:nvSpPr>
      <xdr:spPr>
        <a:xfrm>
          <a:off x="45847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79" name="フローチャート: 判断 178"/>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67310</xdr:rowOff>
    </xdr:from>
    <xdr:to>
      <xdr:col>15</xdr:col>
      <xdr:colOff>101600</xdr:colOff>
      <xdr:row>59</xdr:row>
      <xdr:rowOff>168910</xdr:rowOff>
    </xdr:to>
    <xdr:sp macro="" textlink="">
      <xdr:nvSpPr>
        <xdr:cNvPr id="180" name="フローチャート: 判断 179"/>
        <xdr:cNvSpPr/>
      </xdr:nvSpPr>
      <xdr:spPr>
        <a:xfrm>
          <a:off x="2857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1" name="フローチャート: 判断 180"/>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2" name="フローチャート: 判断 181"/>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124460</xdr:rowOff>
    </xdr:from>
    <xdr:to>
      <xdr:col>24</xdr:col>
      <xdr:colOff>114300</xdr:colOff>
      <xdr:row>57</xdr:row>
      <xdr:rowOff>54610</xdr:rowOff>
    </xdr:to>
    <xdr:sp macro="" textlink="">
      <xdr:nvSpPr>
        <xdr:cNvPr id="188" name="楕円 187"/>
        <xdr:cNvSpPr/>
      </xdr:nvSpPr>
      <xdr:spPr>
        <a:xfrm>
          <a:off x="4584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77487</xdr:rowOff>
    </xdr:from>
    <xdr:ext cx="405111" cy="259045"/>
    <xdr:sp macro="" textlink="">
      <xdr:nvSpPr>
        <xdr:cNvPr id="189" name="【体育館・プール】&#10;有形固定資産減価償却率該当値テキスト"/>
        <xdr:cNvSpPr txBox="1"/>
      </xdr:nvSpPr>
      <xdr:spPr>
        <a:xfrm>
          <a:off x="4673600" y="967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114935</xdr:rowOff>
    </xdr:from>
    <xdr:to>
      <xdr:col>20</xdr:col>
      <xdr:colOff>38100</xdr:colOff>
      <xdr:row>57</xdr:row>
      <xdr:rowOff>45085</xdr:rowOff>
    </xdr:to>
    <xdr:sp macro="" textlink="">
      <xdr:nvSpPr>
        <xdr:cNvPr id="190" name="楕円 189"/>
        <xdr:cNvSpPr/>
      </xdr:nvSpPr>
      <xdr:spPr>
        <a:xfrm>
          <a:off x="3746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165735</xdr:rowOff>
    </xdr:from>
    <xdr:to>
      <xdr:col>24</xdr:col>
      <xdr:colOff>63500</xdr:colOff>
      <xdr:row>57</xdr:row>
      <xdr:rowOff>3810</xdr:rowOff>
    </xdr:to>
    <xdr:cxnSp macro="">
      <xdr:nvCxnSpPr>
        <xdr:cNvPr id="191" name="直線コネクタ 190"/>
        <xdr:cNvCxnSpPr/>
      </xdr:nvCxnSpPr>
      <xdr:spPr>
        <a:xfrm>
          <a:off x="3797300" y="976693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73025</xdr:rowOff>
    </xdr:from>
    <xdr:to>
      <xdr:col>15</xdr:col>
      <xdr:colOff>101600</xdr:colOff>
      <xdr:row>57</xdr:row>
      <xdr:rowOff>3175</xdr:rowOff>
    </xdr:to>
    <xdr:sp macro="" textlink="">
      <xdr:nvSpPr>
        <xdr:cNvPr id="192" name="楕円 191"/>
        <xdr:cNvSpPr/>
      </xdr:nvSpPr>
      <xdr:spPr>
        <a:xfrm>
          <a:off x="2857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123825</xdr:rowOff>
    </xdr:from>
    <xdr:to>
      <xdr:col>19</xdr:col>
      <xdr:colOff>177800</xdr:colOff>
      <xdr:row>56</xdr:row>
      <xdr:rowOff>165735</xdr:rowOff>
    </xdr:to>
    <xdr:cxnSp macro="">
      <xdr:nvCxnSpPr>
        <xdr:cNvPr id="193" name="直線コネクタ 192"/>
        <xdr:cNvCxnSpPr/>
      </xdr:nvCxnSpPr>
      <xdr:spPr>
        <a:xfrm>
          <a:off x="2908300" y="97250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635</xdr:rowOff>
    </xdr:from>
    <xdr:to>
      <xdr:col>10</xdr:col>
      <xdr:colOff>165100</xdr:colOff>
      <xdr:row>56</xdr:row>
      <xdr:rowOff>102235</xdr:rowOff>
    </xdr:to>
    <xdr:sp macro="" textlink="">
      <xdr:nvSpPr>
        <xdr:cNvPr id="194" name="楕円 193"/>
        <xdr:cNvSpPr/>
      </xdr:nvSpPr>
      <xdr:spPr>
        <a:xfrm>
          <a:off x="1968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51435</xdr:rowOff>
    </xdr:from>
    <xdr:to>
      <xdr:col>15</xdr:col>
      <xdr:colOff>50800</xdr:colOff>
      <xdr:row>56</xdr:row>
      <xdr:rowOff>123825</xdr:rowOff>
    </xdr:to>
    <xdr:cxnSp macro="">
      <xdr:nvCxnSpPr>
        <xdr:cNvPr id="195" name="直線コネクタ 194"/>
        <xdr:cNvCxnSpPr/>
      </xdr:nvCxnSpPr>
      <xdr:spPr>
        <a:xfrm>
          <a:off x="2019300" y="96526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4445</xdr:rowOff>
    </xdr:from>
    <xdr:to>
      <xdr:col>6</xdr:col>
      <xdr:colOff>38100</xdr:colOff>
      <xdr:row>56</xdr:row>
      <xdr:rowOff>106045</xdr:rowOff>
    </xdr:to>
    <xdr:sp macro="" textlink="">
      <xdr:nvSpPr>
        <xdr:cNvPr id="196" name="楕円 195"/>
        <xdr:cNvSpPr/>
      </xdr:nvSpPr>
      <xdr:spPr>
        <a:xfrm>
          <a:off x="1079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51435</xdr:rowOff>
    </xdr:from>
    <xdr:to>
      <xdr:col>10</xdr:col>
      <xdr:colOff>114300</xdr:colOff>
      <xdr:row>56</xdr:row>
      <xdr:rowOff>55245</xdr:rowOff>
    </xdr:to>
    <xdr:cxnSp macro="">
      <xdr:nvCxnSpPr>
        <xdr:cNvPr id="197" name="直線コネクタ 196"/>
        <xdr:cNvCxnSpPr/>
      </xdr:nvCxnSpPr>
      <xdr:spPr>
        <a:xfrm flipV="1">
          <a:off x="1130300" y="96526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98" name="n_1aveValue【体育館・プー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160037</xdr:rowOff>
    </xdr:from>
    <xdr:ext cx="405111" cy="259045"/>
    <xdr:sp macro="" textlink="">
      <xdr:nvSpPr>
        <xdr:cNvPr id="199" name="n_2aveValue【体育館・プール】&#10;有形固定資産減価償却率"/>
        <xdr:cNvSpPr txBox="1"/>
      </xdr:nvSpPr>
      <xdr:spPr>
        <a:xfrm>
          <a:off x="2705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0"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13352</xdr:rowOff>
    </xdr:from>
    <xdr:ext cx="405111" cy="259045"/>
    <xdr:sp macro="" textlink="">
      <xdr:nvSpPr>
        <xdr:cNvPr id="201" name="n_4aveValue【体育館・プール】&#10;有形固定資産減価償却率"/>
        <xdr:cNvSpPr txBox="1"/>
      </xdr:nvSpPr>
      <xdr:spPr>
        <a:xfrm>
          <a:off x="927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61612</xdr:rowOff>
    </xdr:from>
    <xdr:ext cx="405111" cy="259045"/>
    <xdr:sp macro="" textlink="">
      <xdr:nvSpPr>
        <xdr:cNvPr id="202" name="n_1mainValue【体育館・プール】&#10;有形固定資産減価償却率"/>
        <xdr:cNvSpPr txBox="1"/>
      </xdr:nvSpPr>
      <xdr:spPr>
        <a:xfrm>
          <a:off x="35820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19702</xdr:rowOff>
    </xdr:from>
    <xdr:ext cx="405111" cy="259045"/>
    <xdr:sp macro="" textlink="">
      <xdr:nvSpPr>
        <xdr:cNvPr id="203" name="n_2mainValue【体育館・プール】&#10;有形固定資産減価償却率"/>
        <xdr:cNvSpPr txBox="1"/>
      </xdr:nvSpPr>
      <xdr:spPr>
        <a:xfrm>
          <a:off x="27057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118762</xdr:rowOff>
    </xdr:from>
    <xdr:ext cx="405111" cy="259045"/>
    <xdr:sp macro="" textlink="">
      <xdr:nvSpPr>
        <xdr:cNvPr id="204" name="n_3mainValue【体育館・プール】&#10;有形固定資産減価償却率"/>
        <xdr:cNvSpPr txBox="1"/>
      </xdr:nvSpPr>
      <xdr:spPr>
        <a:xfrm>
          <a:off x="18167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122572</xdr:rowOff>
    </xdr:from>
    <xdr:ext cx="405111" cy="259045"/>
    <xdr:sp macro="" textlink="">
      <xdr:nvSpPr>
        <xdr:cNvPr id="205" name="n_4mainValue【体育館・プール】&#10;有形固定資産減価償却率"/>
        <xdr:cNvSpPr txBox="1"/>
      </xdr:nvSpPr>
      <xdr:spPr>
        <a:xfrm>
          <a:off x="9277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105156</xdr:rowOff>
    </xdr:to>
    <xdr:cxnSp macro="">
      <xdr:nvCxnSpPr>
        <xdr:cNvPr id="227" name="直線コネクタ 226"/>
        <xdr:cNvCxnSpPr/>
      </xdr:nvCxnSpPr>
      <xdr:spPr>
        <a:xfrm flipV="1">
          <a:off x="10476865" y="95783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8"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9" name="直線コネクタ 228"/>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3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31" name="直線コネクタ 23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168673</xdr:rowOff>
    </xdr:from>
    <xdr:ext cx="469744" cy="259045"/>
    <xdr:sp macro="" textlink="">
      <xdr:nvSpPr>
        <xdr:cNvPr id="232" name="【体育館・プール】&#10;一人当たり面積平均値テキスト"/>
        <xdr:cNvSpPr txBox="1"/>
      </xdr:nvSpPr>
      <xdr:spPr>
        <a:xfrm>
          <a:off x="105156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145796</xdr:rowOff>
    </xdr:from>
    <xdr:to>
      <xdr:col>55</xdr:col>
      <xdr:colOff>50800</xdr:colOff>
      <xdr:row>59</xdr:row>
      <xdr:rowOff>75946</xdr:rowOff>
    </xdr:to>
    <xdr:sp macro="" textlink="">
      <xdr:nvSpPr>
        <xdr:cNvPr id="233" name="フローチャート: 判断 232"/>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90932</xdr:rowOff>
    </xdr:from>
    <xdr:to>
      <xdr:col>50</xdr:col>
      <xdr:colOff>165100</xdr:colOff>
      <xdr:row>59</xdr:row>
      <xdr:rowOff>21082</xdr:rowOff>
    </xdr:to>
    <xdr:sp macro="" textlink="">
      <xdr:nvSpPr>
        <xdr:cNvPr id="234" name="フローチャート: 判断 233"/>
        <xdr:cNvSpPr/>
      </xdr:nvSpPr>
      <xdr:spPr>
        <a:xfrm>
          <a:off x="9588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86360</xdr:rowOff>
    </xdr:from>
    <xdr:to>
      <xdr:col>46</xdr:col>
      <xdr:colOff>38100</xdr:colOff>
      <xdr:row>59</xdr:row>
      <xdr:rowOff>16510</xdr:rowOff>
    </xdr:to>
    <xdr:sp macro="" textlink="">
      <xdr:nvSpPr>
        <xdr:cNvPr id="235" name="フローチャート: 判断 234"/>
        <xdr:cNvSpPr/>
      </xdr:nvSpPr>
      <xdr:spPr>
        <a:xfrm>
          <a:off x="8699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6" name="フローチャート: 判断 235"/>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31496</xdr:rowOff>
    </xdr:from>
    <xdr:to>
      <xdr:col>36</xdr:col>
      <xdr:colOff>165100</xdr:colOff>
      <xdr:row>58</xdr:row>
      <xdr:rowOff>133096</xdr:rowOff>
    </xdr:to>
    <xdr:sp macro="" textlink="">
      <xdr:nvSpPr>
        <xdr:cNvPr id="237" name="フローチャート: 判断 236"/>
        <xdr:cNvSpPr/>
      </xdr:nvSpPr>
      <xdr:spPr>
        <a:xfrm>
          <a:off x="6921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43" name="楕円 242"/>
        <xdr:cNvSpPr/>
      </xdr:nvSpPr>
      <xdr:spPr>
        <a:xfrm>
          <a:off x="10426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112793</xdr:rowOff>
    </xdr:from>
    <xdr:ext cx="469744" cy="259045"/>
    <xdr:sp macro="" textlink="">
      <xdr:nvSpPr>
        <xdr:cNvPr id="244" name="【体育館・プール】&#10;一人当たり面積該当値テキスト"/>
        <xdr:cNvSpPr txBox="1"/>
      </xdr:nvSpPr>
      <xdr:spPr>
        <a:xfrm>
          <a:off x="10515600" y="1022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143510</xdr:rowOff>
    </xdr:from>
    <xdr:to>
      <xdr:col>50</xdr:col>
      <xdr:colOff>165100</xdr:colOff>
      <xdr:row>60</xdr:row>
      <xdr:rowOff>73660</xdr:rowOff>
    </xdr:to>
    <xdr:sp macro="" textlink="">
      <xdr:nvSpPr>
        <xdr:cNvPr id="245" name="楕円 244"/>
        <xdr:cNvSpPr/>
      </xdr:nvSpPr>
      <xdr:spPr>
        <a:xfrm>
          <a:off x="958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13716</xdr:rowOff>
    </xdr:from>
    <xdr:to>
      <xdr:col>55</xdr:col>
      <xdr:colOff>0</xdr:colOff>
      <xdr:row>60</xdr:row>
      <xdr:rowOff>22860</xdr:rowOff>
    </xdr:to>
    <xdr:cxnSp macro="">
      <xdr:nvCxnSpPr>
        <xdr:cNvPr id="246" name="直線コネクタ 245"/>
        <xdr:cNvCxnSpPr/>
      </xdr:nvCxnSpPr>
      <xdr:spPr>
        <a:xfrm flipV="1">
          <a:off x="9639300" y="103007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148082</xdr:rowOff>
    </xdr:from>
    <xdr:to>
      <xdr:col>46</xdr:col>
      <xdr:colOff>38100</xdr:colOff>
      <xdr:row>60</xdr:row>
      <xdr:rowOff>78232</xdr:rowOff>
    </xdr:to>
    <xdr:sp macro="" textlink="">
      <xdr:nvSpPr>
        <xdr:cNvPr id="247" name="楕円 246"/>
        <xdr:cNvSpPr/>
      </xdr:nvSpPr>
      <xdr:spPr>
        <a:xfrm>
          <a:off x="8699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22860</xdr:rowOff>
    </xdr:from>
    <xdr:to>
      <xdr:col>50</xdr:col>
      <xdr:colOff>114300</xdr:colOff>
      <xdr:row>60</xdr:row>
      <xdr:rowOff>27432</xdr:rowOff>
    </xdr:to>
    <xdr:cxnSp macro="">
      <xdr:nvCxnSpPr>
        <xdr:cNvPr id="248" name="直線コネクタ 247"/>
        <xdr:cNvCxnSpPr/>
      </xdr:nvCxnSpPr>
      <xdr:spPr>
        <a:xfrm flipV="1">
          <a:off x="8750300" y="103098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166370</xdr:rowOff>
    </xdr:from>
    <xdr:to>
      <xdr:col>41</xdr:col>
      <xdr:colOff>101600</xdr:colOff>
      <xdr:row>60</xdr:row>
      <xdr:rowOff>96520</xdr:rowOff>
    </xdr:to>
    <xdr:sp macro="" textlink="">
      <xdr:nvSpPr>
        <xdr:cNvPr id="249" name="楕円 248"/>
        <xdr:cNvSpPr/>
      </xdr:nvSpPr>
      <xdr:spPr>
        <a:xfrm>
          <a:off x="781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27432</xdr:rowOff>
    </xdr:from>
    <xdr:to>
      <xdr:col>45</xdr:col>
      <xdr:colOff>177800</xdr:colOff>
      <xdr:row>60</xdr:row>
      <xdr:rowOff>45720</xdr:rowOff>
    </xdr:to>
    <xdr:cxnSp macro="">
      <xdr:nvCxnSpPr>
        <xdr:cNvPr id="250" name="直線コネクタ 249"/>
        <xdr:cNvCxnSpPr/>
      </xdr:nvCxnSpPr>
      <xdr:spPr>
        <a:xfrm flipV="1">
          <a:off x="7861300" y="10314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170942</xdr:rowOff>
    </xdr:from>
    <xdr:to>
      <xdr:col>36</xdr:col>
      <xdr:colOff>165100</xdr:colOff>
      <xdr:row>60</xdr:row>
      <xdr:rowOff>101092</xdr:rowOff>
    </xdr:to>
    <xdr:sp macro="" textlink="">
      <xdr:nvSpPr>
        <xdr:cNvPr id="251" name="楕円 250"/>
        <xdr:cNvSpPr/>
      </xdr:nvSpPr>
      <xdr:spPr>
        <a:xfrm>
          <a:off x="6921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45720</xdr:rowOff>
    </xdr:from>
    <xdr:to>
      <xdr:col>41</xdr:col>
      <xdr:colOff>50800</xdr:colOff>
      <xdr:row>60</xdr:row>
      <xdr:rowOff>50292</xdr:rowOff>
    </xdr:to>
    <xdr:cxnSp macro="">
      <xdr:nvCxnSpPr>
        <xdr:cNvPr id="252" name="直線コネクタ 251"/>
        <xdr:cNvCxnSpPr/>
      </xdr:nvCxnSpPr>
      <xdr:spPr>
        <a:xfrm flipV="1">
          <a:off x="6972300" y="1033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37609</xdr:rowOff>
    </xdr:from>
    <xdr:ext cx="469744" cy="259045"/>
    <xdr:sp macro="" textlink="">
      <xdr:nvSpPr>
        <xdr:cNvPr id="253" name="n_1aveValue【体育館・プール】&#10;一人当たり面積"/>
        <xdr:cNvSpPr txBox="1"/>
      </xdr:nvSpPr>
      <xdr:spPr>
        <a:xfrm>
          <a:off x="93917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33037</xdr:rowOff>
    </xdr:from>
    <xdr:ext cx="469744" cy="259045"/>
    <xdr:sp macro="" textlink="">
      <xdr:nvSpPr>
        <xdr:cNvPr id="254" name="n_2aveValue【体育館・プール】&#10;一人当たり面積"/>
        <xdr:cNvSpPr txBox="1"/>
      </xdr:nvSpPr>
      <xdr:spPr>
        <a:xfrm>
          <a:off x="85154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37609</xdr:rowOff>
    </xdr:from>
    <xdr:ext cx="469744" cy="259045"/>
    <xdr:sp macro="" textlink="">
      <xdr:nvSpPr>
        <xdr:cNvPr id="255" name="n_3aveValue【体育館・プール】&#10;一人当たり面積"/>
        <xdr:cNvSpPr txBox="1"/>
      </xdr:nvSpPr>
      <xdr:spPr>
        <a:xfrm>
          <a:off x="7626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149623</xdr:rowOff>
    </xdr:from>
    <xdr:ext cx="469744" cy="259045"/>
    <xdr:sp macro="" textlink="">
      <xdr:nvSpPr>
        <xdr:cNvPr id="256" name="n_4aveValue【体育館・プール】&#10;一人当たり面積"/>
        <xdr:cNvSpPr txBox="1"/>
      </xdr:nvSpPr>
      <xdr:spPr>
        <a:xfrm>
          <a:off x="6737427" y="975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64787</xdr:rowOff>
    </xdr:from>
    <xdr:ext cx="469744" cy="259045"/>
    <xdr:sp macro="" textlink="">
      <xdr:nvSpPr>
        <xdr:cNvPr id="257" name="n_1mainValue【体育館・プール】&#10;一人当たり面積"/>
        <xdr:cNvSpPr txBox="1"/>
      </xdr:nvSpPr>
      <xdr:spPr>
        <a:xfrm>
          <a:off x="9391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69359</xdr:rowOff>
    </xdr:from>
    <xdr:ext cx="469744" cy="259045"/>
    <xdr:sp macro="" textlink="">
      <xdr:nvSpPr>
        <xdr:cNvPr id="258" name="n_2mainValue【体育館・プール】&#10;一人当たり面積"/>
        <xdr:cNvSpPr txBox="1"/>
      </xdr:nvSpPr>
      <xdr:spPr>
        <a:xfrm>
          <a:off x="8515427"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87647</xdr:rowOff>
    </xdr:from>
    <xdr:ext cx="469744" cy="259045"/>
    <xdr:sp macro="" textlink="">
      <xdr:nvSpPr>
        <xdr:cNvPr id="259" name="n_3mainValue【体育館・プール】&#10;一人当たり面積"/>
        <xdr:cNvSpPr txBox="1"/>
      </xdr:nvSpPr>
      <xdr:spPr>
        <a:xfrm>
          <a:off x="7626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92219</xdr:rowOff>
    </xdr:from>
    <xdr:ext cx="469744" cy="259045"/>
    <xdr:sp macro="" textlink="">
      <xdr:nvSpPr>
        <xdr:cNvPr id="260" name="n_4mainValue【体育館・プール】&#10;一人当たり面積"/>
        <xdr:cNvSpPr txBox="1"/>
      </xdr:nvSpPr>
      <xdr:spPr>
        <a:xfrm>
          <a:off x="6737427" y="103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3" name="テキスト ボックス 272"/>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60961</xdr:rowOff>
    </xdr:to>
    <xdr:cxnSp macro="">
      <xdr:nvCxnSpPr>
        <xdr:cNvPr id="289" name="直線コネクタ 288"/>
        <xdr:cNvCxnSpPr/>
      </xdr:nvCxnSpPr>
      <xdr:spPr>
        <a:xfrm flipV="1">
          <a:off x="4634865" y="13428345"/>
          <a:ext cx="0" cy="13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90" name="【福祉施設】&#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1" name="直線コネクタ 29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92" name="【福祉施設】&#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3" name="直線コネクタ 292"/>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133050</xdr:rowOff>
    </xdr:from>
    <xdr:ext cx="405111" cy="259045"/>
    <xdr:sp macro="" textlink="">
      <xdr:nvSpPr>
        <xdr:cNvPr id="294" name="【福祉施設】&#10;有形固定資産減価償却率平均値テキスト"/>
        <xdr:cNvSpPr txBox="1"/>
      </xdr:nvSpPr>
      <xdr:spPr>
        <a:xfrm>
          <a:off x="4673600" y="13677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110173</xdr:rowOff>
    </xdr:from>
    <xdr:to>
      <xdr:col>24</xdr:col>
      <xdr:colOff>114300</xdr:colOff>
      <xdr:row>81</xdr:row>
      <xdr:rowOff>40323</xdr:rowOff>
    </xdr:to>
    <xdr:sp macro="" textlink="">
      <xdr:nvSpPr>
        <xdr:cNvPr id="295" name="フローチャート: 判断 294"/>
        <xdr:cNvSpPr/>
      </xdr:nvSpPr>
      <xdr:spPr>
        <a:xfrm>
          <a:off x="4584700" y="138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96" name="フローチャート: 判断 295"/>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xdr:rowOff>
    </xdr:from>
    <xdr:to>
      <xdr:col>15</xdr:col>
      <xdr:colOff>101600</xdr:colOff>
      <xdr:row>81</xdr:row>
      <xdr:rowOff>106045</xdr:rowOff>
    </xdr:to>
    <xdr:sp macro="" textlink="">
      <xdr:nvSpPr>
        <xdr:cNvPr id="297" name="フローチャート: 判断 296"/>
        <xdr:cNvSpPr/>
      </xdr:nvSpPr>
      <xdr:spPr>
        <a:xfrm>
          <a:off x="2857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138748</xdr:rowOff>
    </xdr:from>
    <xdr:to>
      <xdr:col>10</xdr:col>
      <xdr:colOff>165100</xdr:colOff>
      <xdr:row>81</xdr:row>
      <xdr:rowOff>68898</xdr:rowOff>
    </xdr:to>
    <xdr:sp macro="" textlink="">
      <xdr:nvSpPr>
        <xdr:cNvPr id="298" name="フローチャート: 判断 297"/>
        <xdr:cNvSpPr/>
      </xdr:nvSpPr>
      <xdr:spPr>
        <a:xfrm>
          <a:off x="1968500" y="1385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104457</xdr:rowOff>
    </xdr:from>
    <xdr:to>
      <xdr:col>6</xdr:col>
      <xdr:colOff>38100</xdr:colOff>
      <xdr:row>81</xdr:row>
      <xdr:rowOff>34607</xdr:rowOff>
    </xdr:to>
    <xdr:sp macro="" textlink="">
      <xdr:nvSpPr>
        <xdr:cNvPr id="299" name="フローチャート: 判断 298"/>
        <xdr:cNvSpPr/>
      </xdr:nvSpPr>
      <xdr:spPr>
        <a:xfrm>
          <a:off x="1079500" y="1382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305" name="楕円 304"/>
        <xdr:cNvSpPr/>
      </xdr:nvSpPr>
      <xdr:spPr>
        <a:xfrm>
          <a:off x="4584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17163</xdr:rowOff>
    </xdr:from>
    <xdr:ext cx="405111" cy="259045"/>
    <xdr:sp macro="" textlink="">
      <xdr:nvSpPr>
        <xdr:cNvPr id="306" name="【福祉施設】&#10;有形固定資産減価償却率該当値テキスト"/>
        <xdr:cNvSpPr txBox="1"/>
      </xdr:nvSpPr>
      <xdr:spPr>
        <a:xfrm>
          <a:off x="4673600" y="1390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153036</xdr:rowOff>
    </xdr:from>
    <xdr:to>
      <xdr:col>20</xdr:col>
      <xdr:colOff>38100</xdr:colOff>
      <xdr:row>81</xdr:row>
      <xdr:rowOff>83186</xdr:rowOff>
    </xdr:to>
    <xdr:sp macro="" textlink="">
      <xdr:nvSpPr>
        <xdr:cNvPr id="307" name="楕円 306"/>
        <xdr:cNvSpPr/>
      </xdr:nvSpPr>
      <xdr:spPr>
        <a:xfrm>
          <a:off x="3746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32386</xdr:rowOff>
    </xdr:from>
    <xdr:to>
      <xdr:col>24</xdr:col>
      <xdr:colOff>63500</xdr:colOff>
      <xdr:row>81</xdr:row>
      <xdr:rowOff>89536</xdr:rowOff>
    </xdr:to>
    <xdr:cxnSp macro="">
      <xdr:nvCxnSpPr>
        <xdr:cNvPr id="308" name="直線コネクタ 307"/>
        <xdr:cNvCxnSpPr/>
      </xdr:nvCxnSpPr>
      <xdr:spPr>
        <a:xfrm>
          <a:off x="3797300" y="139198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93027</xdr:rowOff>
    </xdr:from>
    <xdr:to>
      <xdr:col>15</xdr:col>
      <xdr:colOff>101600</xdr:colOff>
      <xdr:row>81</xdr:row>
      <xdr:rowOff>23177</xdr:rowOff>
    </xdr:to>
    <xdr:sp macro="" textlink="">
      <xdr:nvSpPr>
        <xdr:cNvPr id="309" name="楕円 308"/>
        <xdr:cNvSpPr/>
      </xdr:nvSpPr>
      <xdr:spPr>
        <a:xfrm>
          <a:off x="2857500" y="138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143827</xdr:rowOff>
    </xdr:from>
    <xdr:to>
      <xdr:col>19</xdr:col>
      <xdr:colOff>177800</xdr:colOff>
      <xdr:row>81</xdr:row>
      <xdr:rowOff>32386</xdr:rowOff>
    </xdr:to>
    <xdr:cxnSp macro="">
      <xdr:nvCxnSpPr>
        <xdr:cNvPr id="310" name="直線コネクタ 309"/>
        <xdr:cNvCxnSpPr/>
      </xdr:nvCxnSpPr>
      <xdr:spPr>
        <a:xfrm>
          <a:off x="2908300" y="13859827"/>
          <a:ext cx="889000" cy="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84455</xdr:rowOff>
    </xdr:from>
    <xdr:to>
      <xdr:col>10</xdr:col>
      <xdr:colOff>165100</xdr:colOff>
      <xdr:row>81</xdr:row>
      <xdr:rowOff>14605</xdr:rowOff>
    </xdr:to>
    <xdr:sp macro="" textlink="">
      <xdr:nvSpPr>
        <xdr:cNvPr id="311" name="楕円 310"/>
        <xdr:cNvSpPr/>
      </xdr:nvSpPr>
      <xdr:spPr>
        <a:xfrm>
          <a:off x="1968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135255</xdr:rowOff>
    </xdr:from>
    <xdr:to>
      <xdr:col>15</xdr:col>
      <xdr:colOff>50800</xdr:colOff>
      <xdr:row>80</xdr:row>
      <xdr:rowOff>143827</xdr:rowOff>
    </xdr:to>
    <xdr:cxnSp macro="">
      <xdr:nvCxnSpPr>
        <xdr:cNvPr id="312" name="直線コネクタ 311"/>
        <xdr:cNvCxnSpPr/>
      </xdr:nvCxnSpPr>
      <xdr:spPr>
        <a:xfrm>
          <a:off x="2019300" y="1385125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55880</xdr:rowOff>
    </xdr:from>
    <xdr:to>
      <xdr:col>6</xdr:col>
      <xdr:colOff>38100</xdr:colOff>
      <xdr:row>80</xdr:row>
      <xdr:rowOff>157480</xdr:rowOff>
    </xdr:to>
    <xdr:sp macro="" textlink="">
      <xdr:nvSpPr>
        <xdr:cNvPr id="313" name="楕円 312"/>
        <xdr:cNvSpPr/>
      </xdr:nvSpPr>
      <xdr:spPr>
        <a:xfrm>
          <a:off x="1079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106680</xdr:rowOff>
    </xdr:from>
    <xdr:to>
      <xdr:col>10</xdr:col>
      <xdr:colOff>114300</xdr:colOff>
      <xdr:row>80</xdr:row>
      <xdr:rowOff>135255</xdr:rowOff>
    </xdr:to>
    <xdr:cxnSp macro="">
      <xdr:nvCxnSpPr>
        <xdr:cNvPr id="314" name="直線コネクタ 313"/>
        <xdr:cNvCxnSpPr/>
      </xdr:nvCxnSpPr>
      <xdr:spPr>
        <a:xfrm>
          <a:off x="1130300" y="13822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315" name="n_1aveValue【福祉施設】&#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97172</xdr:rowOff>
    </xdr:from>
    <xdr:ext cx="405111" cy="259045"/>
    <xdr:sp macro="" textlink="">
      <xdr:nvSpPr>
        <xdr:cNvPr id="316" name="n_2aveValue【福祉施設】&#10;有形固定資産減価償却率"/>
        <xdr:cNvSpPr txBox="1"/>
      </xdr:nvSpPr>
      <xdr:spPr>
        <a:xfrm>
          <a:off x="2705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60025</xdr:rowOff>
    </xdr:from>
    <xdr:ext cx="405111" cy="259045"/>
    <xdr:sp macro="" textlink="">
      <xdr:nvSpPr>
        <xdr:cNvPr id="317" name="n_3aveValue【福祉施設】&#10;有形固定資産減価償却率"/>
        <xdr:cNvSpPr txBox="1"/>
      </xdr:nvSpPr>
      <xdr:spPr>
        <a:xfrm>
          <a:off x="1816744" y="1394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25734</xdr:rowOff>
    </xdr:from>
    <xdr:ext cx="405111" cy="259045"/>
    <xdr:sp macro="" textlink="">
      <xdr:nvSpPr>
        <xdr:cNvPr id="318" name="n_4aveValue【福祉施設】&#10;有形固定資産減価償却率"/>
        <xdr:cNvSpPr txBox="1"/>
      </xdr:nvSpPr>
      <xdr:spPr>
        <a:xfrm>
          <a:off x="927744" y="1391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74313</xdr:rowOff>
    </xdr:from>
    <xdr:ext cx="405111" cy="259045"/>
    <xdr:sp macro="" textlink="">
      <xdr:nvSpPr>
        <xdr:cNvPr id="319" name="n_1mainValue【福祉施設】&#10;有形固定資産減価償却率"/>
        <xdr:cNvSpPr txBox="1"/>
      </xdr:nvSpPr>
      <xdr:spPr>
        <a:xfrm>
          <a:off x="3582044"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39704</xdr:rowOff>
    </xdr:from>
    <xdr:ext cx="405111" cy="259045"/>
    <xdr:sp macro="" textlink="">
      <xdr:nvSpPr>
        <xdr:cNvPr id="320" name="n_2mainValue【福祉施設】&#10;有形固定資産減価償却率"/>
        <xdr:cNvSpPr txBox="1"/>
      </xdr:nvSpPr>
      <xdr:spPr>
        <a:xfrm>
          <a:off x="2705744" y="1358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31132</xdr:rowOff>
    </xdr:from>
    <xdr:ext cx="405111" cy="259045"/>
    <xdr:sp macro="" textlink="">
      <xdr:nvSpPr>
        <xdr:cNvPr id="321" name="n_3mainValue【福祉施設】&#10;有形固定資産減価償却率"/>
        <xdr:cNvSpPr txBox="1"/>
      </xdr:nvSpPr>
      <xdr:spPr>
        <a:xfrm>
          <a:off x="1816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22" name="n_4mainValue【福祉施設】&#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85</xdr:row>
      <xdr:rowOff>118111</xdr:rowOff>
    </xdr:to>
    <xdr:cxnSp macro="">
      <xdr:nvCxnSpPr>
        <xdr:cNvPr id="344" name="直線コネクタ 343"/>
        <xdr:cNvCxnSpPr/>
      </xdr:nvCxnSpPr>
      <xdr:spPr>
        <a:xfrm flipV="1">
          <a:off x="10476865"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121938</xdr:rowOff>
    </xdr:from>
    <xdr:ext cx="469744" cy="259045"/>
    <xdr:sp macro="" textlink="">
      <xdr:nvSpPr>
        <xdr:cNvPr id="345" name="【福祉施設】&#10;一人当たり面積最小値テキスト"/>
        <xdr:cNvSpPr txBox="1"/>
      </xdr:nvSpPr>
      <xdr:spPr>
        <a:xfrm>
          <a:off x="10515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118111</xdr:rowOff>
    </xdr:from>
    <xdr:to>
      <xdr:col>55</xdr:col>
      <xdr:colOff>88900</xdr:colOff>
      <xdr:row>85</xdr:row>
      <xdr:rowOff>118111</xdr:rowOff>
    </xdr:to>
    <xdr:cxnSp macro="">
      <xdr:nvCxnSpPr>
        <xdr:cNvPr id="346" name="直線コネクタ 345"/>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7"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8" name="直線コネクタ 347"/>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148607</xdr:rowOff>
    </xdr:from>
    <xdr:ext cx="469744" cy="259045"/>
    <xdr:sp macro="" textlink="">
      <xdr:nvSpPr>
        <xdr:cNvPr id="349" name="【福祉施設】&#10;一人当たり面積平均値テキスト"/>
        <xdr:cNvSpPr txBox="1"/>
      </xdr:nvSpPr>
      <xdr:spPr>
        <a:xfrm>
          <a:off x="105156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50" name="フローチャート: 判断 349"/>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115315</xdr:rowOff>
    </xdr:from>
    <xdr:to>
      <xdr:col>50</xdr:col>
      <xdr:colOff>165100</xdr:colOff>
      <xdr:row>83</xdr:row>
      <xdr:rowOff>45465</xdr:rowOff>
    </xdr:to>
    <xdr:sp macro="" textlink="">
      <xdr:nvSpPr>
        <xdr:cNvPr id="351" name="フローチャート: 判断 350"/>
        <xdr:cNvSpPr/>
      </xdr:nvSpPr>
      <xdr:spPr>
        <a:xfrm>
          <a:off x="95885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161037</xdr:rowOff>
    </xdr:from>
    <xdr:to>
      <xdr:col>46</xdr:col>
      <xdr:colOff>38100</xdr:colOff>
      <xdr:row>83</xdr:row>
      <xdr:rowOff>91187</xdr:rowOff>
    </xdr:to>
    <xdr:sp macro="" textlink="">
      <xdr:nvSpPr>
        <xdr:cNvPr id="352" name="フローチャート: 判断 351"/>
        <xdr:cNvSpPr/>
      </xdr:nvSpPr>
      <xdr:spPr>
        <a:xfrm>
          <a:off x="8699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151892</xdr:rowOff>
    </xdr:from>
    <xdr:to>
      <xdr:col>41</xdr:col>
      <xdr:colOff>101600</xdr:colOff>
      <xdr:row>83</xdr:row>
      <xdr:rowOff>82042</xdr:rowOff>
    </xdr:to>
    <xdr:sp macro="" textlink="">
      <xdr:nvSpPr>
        <xdr:cNvPr id="353" name="フローチャート: 判断 352"/>
        <xdr:cNvSpPr/>
      </xdr:nvSpPr>
      <xdr:spPr>
        <a:xfrm>
          <a:off x="7810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54" name="フローチャート: 判断 353"/>
        <xdr:cNvSpPr/>
      </xdr:nvSpPr>
      <xdr:spPr>
        <a:xfrm>
          <a:off x="6921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87885</xdr:rowOff>
    </xdr:from>
    <xdr:to>
      <xdr:col>55</xdr:col>
      <xdr:colOff>50800</xdr:colOff>
      <xdr:row>83</xdr:row>
      <xdr:rowOff>18035</xdr:rowOff>
    </xdr:to>
    <xdr:sp macro="" textlink="">
      <xdr:nvSpPr>
        <xdr:cNvPr id="360" name="楕円 359"/>
        <xdr:cNvSpPr/>
      </xdr:nvSpPr>
      <xdr:spPr>
        <a:xfrm>
          <a:off x="104267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110762</xdr:rowOff>
    </xdr:from>
    <xdr:ext cx="469744" cy="259045"/>
    <xdr:sp macro="" textlink="">
      <xdr:nvSpPr>
        <xdr:cNvPr id="361" name="【福祉施設】&#10;一人当たり面積該当値テキスト"/>
        <xdr:cNvSpPr txBox="1"/>
      </xdr:nvSpPr>
      <xdr:spPr>
        <a:xfrm>
          <a:off x="10515600"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87885</xdr:rowOff>
    </xdr:from>
    <xdr:to>
      <xdr:col>50</xdr:col>
      <xdr:colOff>165100</xdr:colOff>
      <xdr:row>83</xdr:row>
      <xdr:rowOff>18035</xdr:rowOff>
    </xdr:to>
    <xdr:sp macro="" textlink="">
      <xdr:nvSpPr>
        <xdr:cNvPr id="362" name="楕円 361"/>
        <xdr:cNvSpPr/>
      </xdr:nvSpPr>
      <xdr:spPr>
        <a:xfrm>
          <a:off x="9588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138685</xdr:rowOff>
    </xdr:from>
    <xdr:to>
      <xdr:col>55</xdr:col>
      <xdr:colOff>0</xdr:colOff>
      <xdr:row>82</xdr:row>
      <xdr:rowOff>138685</xdr:rowOff>
    </xdr:to>
    <xdr:cxnSp macro="">
      <xdr:nvCxnSpPr>
        <xdr:cNvPr id="363" name="直線コネクタ 362"/>
        <xdr:cNvCxnSpPr/>
      </xdr:nvCxnSpPr>
      <xdr:spPr>
        <a:xfrm>
          <a:off x="9639300" y="14197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97028</xdr:rowOff>
    </xdr:from>
    <xdr:to>
      <xdr:col>46</xdr:col>
      <xdr:colOff>38100</xdr:colOff>
      <xdr:row>83</xdr:row>
      <xdr:rowOff>27178</xdr:rowOff>
    </xdr:to>
    <xdr:sp macro="" textlink="">
      <xdr:nvSpPr>
        <xdr:cNvPr id="364" name="楕円 363"/>
        <xdr:cNvSpPr/>
      </xdr:nvSpPr>
      <xdr:spPr>
        <a:xfrm>
          <a:off x="8699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138685</xdr:rowOff>
    </xdr:from>
    <xdr:to>
      <xdr:col>50</xdr:col>
      <xdr:colOff>114300</xdr:colOff>
      <xdr:row>82</xdr:row>
      <xdr:rowOff>147828</xdr:rowOff>
    </xdr:to>
    <xdr:cxnSp macro="">
      <xdr:nvCxnSpPr>
        <xdr:cNvPr id="365" name="直線コネクタ 364"/>
        <xdr:cNvCxnSpPr/>
      </xdr:nvCxnSpPr>
      <xdr:spPr>
        <a:xfrm flipV="1">
          <a:off x="8750300" y="1419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5587</xdr:rowOff>
    </xdr:from>
    <xdr:to>
      <xdr:col>41</xdr:col>
      <xdr:colOff>101600</xdr:colOff>
      <xdr:row>82</xdr:row>
      <xdr:rowOff>107187</xdr:rowOff>
    </xdr:to>
    <xdr:sp macro="" textlink="">
      <xdr:nvSpPr>
        <xdr:cNvPr id="366" name="楕円 365"/>
        <xdr:cNvSpPr/>
      </xdr:nvSpPr>
      <xdr:spPr>
        <a:xfrm>
          <a:off x="7810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56387</xdr:rowOff>
    </xdr:from>
    <xdr:to>
      <xdr:col>45</xdr:col>
      <xdr:colOff>177800</xdr:colOff>
      <xdr:row>82</xdr:row>
      <xdr:rowOff>147828</xdr:rowOff>
    </xdr:to>
    <xdr:cxnSp macro="">
      <xdr:nvCxnSpPr>
        <xdr:cNvPr id="367" name="直線コネクタ 366"/>
        <xdr:cNvCxnSpPr/>
      </xdr:nvCxnSpPr>
      <xdr:spPr>
        <a:xfrm>
          <a:off x="7861300" y="141152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14732</xdr:rowOff>
    </xdr:from>
    <xdr:to>
      <xdr:col>36</xdr:col>
      <xdr:colOff>165100</xdr:colOff>
      <xdr:row>82</xdr:row>
      <xdr:rowOff>116332</xdr:rowOff>
    </xdr:to>
    <xdr:sp macro="" textlink="">
      <xdr:nvSpPr>
        <xdr:cNvPr id="368" name="楕円 367"/>
        <xdr:cNvSpPr/>
      </xdr:nvSpPr>
      <xdr:spPr>
        <a:xfrm>
          <a:off x="6921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56387</xdr:rowOff>
    </xdr:from>
    <xdr:to>
      <xdr:col>41</xdr:col>
      <xdr:colOff>50800</xdr:colOff>
      <xdr:row>82</xdr:row>
      <xdr:rowOff>65532</xdr:rowOff>
    </xdr:to>
    <xdr:cxnSp macro="">
      <xdr:nvCxnSpPr>
        <xdr:cNvPr id="369" name="直線コネクタ 368"/>
        <xdr:cNvCxnSpPr/>
      </xdr:nvCxnSpPr>
      <xdr:spPr>
        <a:xfrm flipV="1">
          <a:off x="6972300" y="141152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36592</xdr:rowOff>
    </xdr:from>
    <xdr:ext cx="469744" cy="259045"/>
    <xdr:sp macro="" textlink="">
      <xdr:nvSpPr>
        <xdr:cNvPr id="370" name="n_1aveValue【福祉施設】&#10;一人当たり面積"/>
        <xdr:cNvSpPr txBox="1"/>
      </xdr:nvSpPr>
      <xdr:spPr>
        <a:xfrm>
          <a:off x="9391727" y="1426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82314</xdr:rowOff>
    </xdr:from>
    <xdr:ext cx="469744" cy="259045"/>
    <xdr:sp macro="" textlink="">
      <xdr:nvSpPr>
        <xdr:cNvPr id="371" name="n_2aveValue【福祉施設】&#10;一人当たり面積"/>
        <xdr:cNvSpPr txBox="1"/>
      </xdr:nvSpPr>
      <xdr:spPr>
        <a:xfrm>
          <a:off x="8515427"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73169</xdr:rowOff>
    </xdr:from>
    <xdr:ext cx="469744" cy="259045"/>
    <xdr:sp macro="" textlink="">
      <xdr:nvSpPr>
        <xdr:cNvPr id="372" name="n_3aveValue【福祉施設】&#10;一人当たり面積"/>
        <xdr:cNvSpPr txBox="1"/>
      </xdr:nvSpPr>
      <xdr:spPr>
        <a:xfrm>
          <a:off x="7626427" y="143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64025</xdr:rowOff>
    </xdr:from>
    <xdr:ext cx="469744" cy="259045"/>
    <xdr:sp macro="" textlink="">
      <xdr:nvSpPr>
        <xdr:cNvPr id="373" name="n_4aveValue【福祉施設】&#10;一人当たり面積"/>
        <xdr:cNvSpPr txBox="1"/>
      </xdr:nvSpPr>
      <xdr:spPr>
        <a:xfrm>
          <a:off x="6737427" y="1429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34562</xdr:rowOff>
    </xdr:from>
    <xdr:ext cx="469744" cy="259045"/>
    <xdr:sp macro="" textlink="">
      <xdr:nvSpPr>
        <xdr:cNvPr id="374" name="n_1mainValue【福祉施設】&#10;一人当たり面積"/>
        <xdr:cNvSpPr txBox="1"/>
      </xdr:nvSpPr>
      <xdr:spPr>
        <a:xfrm>
          <a:off x="93917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43705</xdr:rowOff>
    </xdr:from>
    <xdr:ext cx="469744" cy="259045"/>
    <xdr:sp macro="" textlink="">
      <xdr:nvSpPr>
        <xdr:cNvPr id="375" name="n_2mainValue【福祉施設】&#10;一人当たり面積"/>
        <xdr:cNvSpPr txBox="1"/>
      </xdr:nvSpPr>
      <xdr:spPr>
        <a:xfrm>
          <a:off x="8515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123714</xdr:rowOff>
    </xdr:from>
    <xdr:ext cx="469744" cy="259045"/>
    <xdr:sp macro="" textlink="">
      <xdr:nvSpPr>
        <xdr:cNvPr id="376" name="n_3mainValue【福祉施設】&#10;一人当たり面積"/>
        <xdr:cNvSpPr txBox="1"/>
      </xdr:nvSpPr>
      <xdr:spPr>
        <a:xfrm>
          <a:off x="7626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132859</xdr:rowOff>
    </xdr:from>
    <xdr:ext cx="469744" cy="259045"/>
    <xdr:sp macro="" textlink="">
      <xdr:nvSpPr>
        <xdr:cNvPr id="377" name="n_4mainValue【福祉施設】&#10;一人当たり面積"/>
        <xdr:cNvSpPr txBox="1"/>
      </xdr:nvSpPr>
      <xdr:spPr>
        <a:xfrm>
          <a:off x="67374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74568</xdr:rowOff>
    </xdr:from>
    <xdr:to>
      <xdr:col>24</xdr:col>
      <xdr:colOff>62865</xdr:colOff>
      <xdr:row>108</xdr:row>
      <xdr:rowOff>12519</xdr:rowOff>
    </xdr:to>
    <xdr:cxnSp macro="">
      <xdr:nvCxnSpPr>
        <xdr:cNvPr id="403" name="直線コネクタ 402"/>
        <xdr:cNvCxnSpPr/>
      </xdr:nvCxnSpPr>
      <xdr:spPr>
        <a:xfrm flipV="1">
          <a:off x="4634865" y="17391018"/>
          <a:ext cx="0" cy="1138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16346</xdr:rowOff>
    </xdr:from>
    <xdr:ext cx="405111" cy="259045"/>
    <xdr:sp macro="" textlink="">
      <xdr:nvSpPr>
        <xdr:cNvPr id="404" name="【市民会館】&#10;有形固定資産減価償却率最小値テキスト"/>
        <xdr:cNvSpPr txBox="1"/>
      </xdr:nvSpPr>
      <xdr:spPr>
        <a:xfrm>
          <a:off x="4673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12519</xdr:rowOff>
    </xdr:from>
    <xdr:to>
      <xdr:col>24</xdr:col>
      <xdr:colOff>152400</xdr:colOff>
      <xdr:row>108</xdr:row>
      <xdr:rowOff>12519</xdr:rowOff>
    </xdr:to>
    <xdr:cxnSp macro="">
      <xdr:nvCxnSpPr>
        <xdr:cNvPr id="405" name="直線コネクタ 404"/>
        <xdr:cNvCxnSpPr/>
      </xdr:nvCxnSpPr>
      <xdr:spPr>
        <a:xfrm>
          <a:off x="4546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21245</xdr:rowOff>
    </xdr:from>
    <xdr:ext cx="405111" cy="259045"/>
    <xdr:sp macro="" textlink="">
      <xdr:nvSpPr>
        <xdr:cNvPr id="406" name="【市民会館】&#10;有形固定資産減価償却率最大値テキスト"/>
        <xdr:cNvSpPr txBox="1"/>
      </xdr:nvSpPr>
      <xdr:spPr>
        <a:xfrm>
          <a:off x="4673600" y="1716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74568</xdr:rowOff>
    </xdr:from>
    <xdr:to>
      <xdr:col>24</xdr:col>
      <xdr:colOff>152400</xdr:colOff>
      <xdr:row>101</xdr:row>
      <xdr:rowOff>74568</xdr:rowOff>
    </xdr:to>
    <xdr:cxnSp macro="">
      <xdr:nvCxnSpPr>
        <xdr:cNvPr id="407" name="直線コネクタ 406"/>
        <xdr:cNvCxnSpPr/>
      </xdr:nvCxnSpPr>
      <xdr:spPr>
        <a:xfrm>
          <a:off x="4546600" y="17391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13625</xdr:rowOff>
    </xdr:from>
    <xdr:ext cx="405111" cy="259045"/>
    <xdr:sp macro="" textlink="">
      <xdr:nvSpPr>
        <xdr:cNvPr id="408" name="【市民会館】&#10;有形固定資産減価償却率平均値テキスト"/>
        <xdr:cNvSpPr txBox="1"/>
      </xdr:nvSpPr>
      <xdr:spPr>
        <a:xfrm>
          <a:off x="4673600" y="1784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09" name="フローチャート: 判断 408"/>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0" name="フローチャート: 判断 409"/>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149498</xdr:rowOff>
    </xdr:from>
    <xdr:to>
      <xdr:col>15</xdr:col>
      <xdr:colOff>101600</xdr:colOff>
      <xdr:row>104</xdr:row>
      <xdr:rowOff>79648</xdr:rowOff>
    </xdr:to>
    <xdr:sp macro="" textlink="">
      <xdr:nvSpPr>
        <xdr:cNvPr id="411" name="フローチャート: 判断 410"/>
        <xdr:cNvSpPr/>
      </xdr:nvSpPr>
      <xdr:spPr>
        <a:xfrm>
          <a:off x="2857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123371</xdr:rowOff>
    </xdr:from>
    <xdr:to>
      <xdr:col>10</xdr:col>
      <xdr:colOff>165100</xdr:colOff>
      <xdr:row>104</xdr:row>
      <xdr:rowOff>53521</xdr:rowOff>
    </xdr:to>
    <xdr:sp macro="" textlink="">
      <xdr:nvSpPr>
        <xdr:cNvPr id="412" name="フローチャート: 判断 411"/>
        <xdr:cNvSpPr/>
      </xdr:nvSpPr>
      <xdr:spPr>
        <a:xfrm>
          <a:off x="1968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90714</xdr:rowOff>
    </xdr:from>
    <xdr:to>
      <xdr:col>6</xdr:col>
      <xdr:colOff>38100</xdr:colOff>
      <xdr:row>104</xdr:row>
      <xdr:rowOff>20864</xdr:rowOff>
    </xdr:to>
    <xdr:sp macro="" textlink="">
      <xdr:nvSpPr>
        <xdr:cNvPr id="413" name="フローチャート: 判断 412"/>
        <xdr:cNvSpPr/>
      </xdr:nvSpPr>
      <xdr:spPr>
        <a:xfrm>
          <a:off x="1079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23768</xdr:rowOff>
    </xdr:from>
    <xdr:to>
      <xdr:col>24</xdr:col>
      <xdr:colOff>114300</xdr:colOff>
      <xdr:row>101</xdr:row>
      <xdr:rowOff>125368</xdr:rowOff>
    </xdr:to>
    <xdr:sp macro="" textlink="">
      <xdr:nvSpPr>
        <xdr:cNvPr id="419" name="楕円 418"/>
        <xdr:cNvSpPr/>
      </xdr:nvSpPr>
      <xdr:spPr>
        <a:xfrm>
          <a:off x="45847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148245</xdr:rowOff>
    </xdr:from>
    <xdr:ext cx="405111" cy="259045"/>
    <xdr:sp macro="" textlink="">
      <xdr:nvSpPr>
        <xdr:cNvPr id="420" name="【市民会館】&#10;有形固定資産減価償却率該当値テキスト"/>
        <xdr:cNvSpPr txBox="1"/>
      </xdr:nvSpPr>
      <xdr:spPr>
        <a:xfrm>
          <a:off x="4673600" y="1729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120106</xdr:rowOff>
    </xdr:from>
    <xdr:to>
      <xdr:col>20</xdr:col>
      <xdr:colOff>38100</xdr:colOff>
      <xdr:row>101</xdr:row>
      <xdr:rowOff>50256</xdr:rowOff>
    </xdr:to>
    <xdr:sp macro="" textlink="">
      <xdr:nvSpPr>
        <xdr:cNvPr id="421" name="楕円 420"/>
        <xdr:cNvSpPr/>
      </xdr:nvSpPr>
      <xdr:spPr>
        <a:xfrm>
          <a:off x="3746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170906</xdr:rowOff>
    </xdr:from>
    <xdr:to>
      <xdr:col>24</xdr:col>
      <xdr:colOff>63500</xdr:colOff>
      <xdr:row>101</xdr:row>
      <xdr:rowOff>74568</xdr:rowOff>
    </xdr:to>
    <xdr:cxnSp macro="">
      <xdr:nvCxnSpPr>
        <xdr:cNvPr id="422" name="直線コネクタ 421"/>
        <xdr:cNvCxnSpPr/>
      </xdr:nvCxnSpPr>
      <xdr:spPr>
        <a:xfrm>
          <a:off x="3797300" y="17315906"/>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87449</xdr:rowOff>
    </xdr:from>
    <xdr:to>
      <xdr:col>15</xdr:col>
      <xdr:colOff>101600</xdr:colOff>
      <xdr:row>101</xdr:row>
      <xdr:rowOff>17599</xdr:rowOff>
    </xdr:to>
    <xdr:sp macro="" textlink="">
      <xdr:nvSpPr>
        <xdr:cNvPr id="423" name="楕円 422"/>
        <xdr:cNvSpPr/>
      </xdr:nvSpPr>
      <xdr:spPr>
        <a:xfrm>
          <a:off x="2857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138249</xdr:rowOff>
    </xdr:from>
    <xdr:to>
      <xdr:col>19</xdr:col>
      <xdr:colOff>177800</xdr:colOff>
      <xdr:row>100</xdr:row>
      <xdr:rowOff>170906</xdr:rowOff>
    </xdr:to>
    <xdr:cxnSp macro="">
      <xdr:nvCxnSpPr>
        <xdr:cNvPr id="424" name="直線コネクタ 423"/>
        <xdr:cNvCxnSpPr/>
      </xdr:nvCxnSpPr>
      <xdr:spPr>
        <a:xfrm>
          <a:off x="2908300" y="17283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54792</xdr:rowOff>
    </xdr:from>
    <xdr:to>
      <xdr:col>10</xdr:col>
      <xdr:colOff>165100</xdr:colOff>
      <xdr:row>100</xdr:row>
      <xdr:rowOff>156392</xdr:rowOff>
    </xdr:to>
    <xdr:sp macro="" textlink="">
      <xdr:nvSpPr>
        <xdr:cNvPr id="425" name="楕円 424"/>
        <xdr:cNvSpPr/>
      </xdr:nvSpPr>
      <xdr:spPr>
        <a:xfrm>
          <a:off x="1968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105592</xdr:rowOff>
    </xdr:from>
    <xdr:to>
      <xdr:col>15</xdr:col>
      <xdr:colOff>50800</xdr:colOff>
      <xdr:row>100</xdr:row>
      <xdr:rowOff>138249</xdr:rowOff>
    </xdr:to>
    <xdr:cxnSp macro="">
      <xdr:nvCxnSpPr>
        <xdr:cNvPr id="426" name="直線コネクタ 425"/>
        <xdr:cNvCxnSpPr/>
      </xdr:nvCxnSpPr>
      <xdr:spPr>
        <a:xfrm>
          <a:off x="2019300" y="17250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22134</xdr:rowOff>
    </xdr:from>
    <xdr:to>
      <xdr:col>6</xdr:col>
      <xdr:colOff>38100</xdr:colOff>
      <xdr:row>100</xdr:row>
      <xdr:rowOff>123734</xdr:rowOff>
    </xdr:to>
    <xdr:sp macro="" textlink="">
      <xdr:nvSpPr>
        <xdr:cNvPr id="427" name="楕円 426"/>
        <xdr:cNvSpPr/>
      </xdr:nvSpPr>
      <xdr:spPr>
        <a:xfrm>
          <a:off x="1079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72934</xdr:rowOff>
    </xdr:from>
    <xdr:to>
      <xdr:col>10</xdr:col>
      <xdr:colOff>114300</xdr:colOff>
      <xdr:row>100</xdr:row>
      <xdr:rowOff>105592</xdr:rowOff>
    </xdr:to>
    <xdr:cxnSp macro="">
      <xdr:nvCxnSpPr>
        <xdr:cNvPr id="428" name="直線コネクタ 427"/>
        <xdr:cNvCxnSpPr/>
      </xdr:nvCxnSpPr>
      <xdr:spPr>
        <a:xfrm>
          <a:off x="1130300" y="17217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108329</xdr:rowOff>
    </xdr:from>
    <xdr:ext cx="405111" cy="259045"/>
    <xdr:sp macro="" textlink="">
      <xdr:nvSpPr>
        <xdr:cNvPr id="429" name="n_1aveValue【市民会館】&#10;有形固定資産減価償却率"/>
        <xdr:cNvSpPr txBox="1"/>
      </xdr:nvSpPr>
      <xdr:spPr>
        <a:xfrm>
          <a:off x="35820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70775</xdr:rowOff>
    </xdr:from>
    <xdr:ext cx="405111" cy="259045"/>
    <xdr:sp macro="" textlink="">
      <xdr:nvSpPr>
        <xdr:cNvPr id="430" name="n_2aveValue【市民会館】&#10;有形固定資産減価償却率"/>
        <xdr:cNvSpPr txBox="1"/>
      </xdr:nvSpPr>
      <xdr:spPr>
        <a:xfrm>
          <a:off x="27057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44648</xdr:rowOff>
    </xdr:from>
    <xdr:ext cx="405111" cy="259045"/>
    <xdr:sp macro="" textlink="">
      <xdr:nvSpPr>
        <xdr:cNvPr id="431" name="n_3aveValue【市民会館】&#10;有形固定資産減価償却率"/>
        <xdr:cNvSpPr txBox="1"/>
      </xdr:nvSpPr>
      <xdr:spPr>
        <a:xfrm>
          <a:off x="1816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11991</xdr:rowOff>
    </xdr:from>
    <xdr:ext cx="405111" cy="259045"/>
    <xdr:sp macro="" textlink="">
      <xdr:nvSpPr>
        <xdr:cNvPr id="432" name="n_4aveValue【市民会館】&#10;有形固定資産減価償却率"/>
        <xdr:cNvSpPr txBox="1"/>
      </xdr:nvSpPr>
      <xdr:spPr>
        <a:xfrm>
          <a:off x="927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66783</xdr:rowOff>
    </xdr:from>
    <xdr:ext cx="405111" cy="259045"/>
    <xdr:sp macro="" textlink="">
      <xdr:nvSpPr>
        <xdr:cNvPr id="433" name="n_1mainValue【市民会館】&#10;有形固定資産減価償却率"/>
        <xdr:cNvSpPr txBox="1"/>
      </xdr:nvSpPr>
      <xdr:spPr>
        <a:xfrm>
          <a:off x="35820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34126</xdr:rowOff>
    </xdr:from>
    <xdr:ext cx="405111" cy="259045"/>
    <xdr:sp macro="" textlink="">
      <xdr:nvSpPr>
        <xdr:cNvPr id="434" name="n_2mainValue【市民会館】&#10;有形固定資産減価償却率"/>
        <xdr:cNvSpPr txBox="1"/>
      </xdr:nvSpPr>
      <xdr:spPr>
        <a:xfrm>
          <a:off x="27057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99</xdr:row>
      <xdr:rowOff>1469</xdr:rowOff>
    </xdr:from>
    <xdr:ext cx="340478" cy="259045"/>
    <xdr:sp macro="" textlink="">
      <xdr:nvSpPr>
        <xdr:cNvPr id="435" name="n_3mainValue【市民会館】&#10;有形固定資産減価償却率"/>
        <xdr:cNvSpPr txBox="1"/>
      </xdr:nvSpPr>
      <xdr:spPr>
        <a:xfrm>
          <a:off x="1849061" y="1697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140261</xdr:rowOff>
    </xdr:from>
    <xdr:ext cx="340478" cy="259045"/>
    <xdr:sp macro="" textlink="">
      <xdr:nvSpPr>
        <xdr:cNvPr id="436" name="n_4mainValue【市民会館】&#10;有形固定資産減価償却率"/>
        <xdr:cNvSpPr txBox="1"/>
      </xdr:nvSpPr>
      <xdr:spPr>
        <a:xfrm>
          <a:off x="960061" y="1694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8" name="テキスト ボックス 44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0" name="テキスト ボックス 44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2" name="テキスト ボックス 45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4" name="テキスト ボックス 45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165354</xdr:rowOff>
    </xdr:from>
    <xdr:to>
      <xdr:col>54</xdr:col>
      <xdr:colOff>189865</xdr:colOff>
      <xdr:row>107</xdr:row>
      <xdr:rowOff>96774</xdr:rowOff>
    </xdr:to>
    <xdr:cxnSp macro="">
      <xdr:nvCxnSpPr>
        <xdr:cNvPr id="458" name="直線コネクタ 457"/>
        <xdr:cNvCxnSpPr/>
      </xdr:nvCxnSpPr>
      <xdr:spPr>
        <a:xfrm flipV="1">
          <a:off x="10476865" y="1748180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100601</xdr:rowOff>
    </xdr:from>
    <xdr:ext cx="469744" cy="259045"/>
    <xdr:sp macro="" textlink="">
      <xdr:nvSpPr>
        <xdr:cNvPr id="459" name="【市民会館】&#10;一人当たり面積最小値テキスト"/>
        <xdr:cNvSpPr txBox="1"/>
      </xdr:nvSpPr>
      <xdr:spPr>
        <a:xfrm>
          <a:off x="10515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96774</xdr:rowOff>
    </xdr:from>
    <xdr:to>
      <xdr:col>55</xdr:col>
      <xdr:colOff>88900</xdr:colOff>
      <xdr:row>107</xdr:row>
      <xdr:rowOff>96774</xdr:rowOff>
    </xdr:to>
    <xdr:cxnSp macro="">
      <xdr:nvCxnSpPr>
        <xdr:cNvPr id="460" name="直線コネクタ 459"/>
        <xdr:cNvCxnSpPr/>
      </xdr:nvCxnSpPr>
      <xdr:spPr>
        <a:xfrm>
          <a:off x="10388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112031</xdr:rowOff>
    </xdr:from>
    <xdr:ext cx="469744" cy="259045"/>
    <xdr:sp macro="" textlink="">
      <xdr:nvSpPr>
        <xdr:cNvPr id="461" name="【市民会館】&#10;一人当たり面積最大値テキスト"/>
        <xdr:cNvSpPr txBox="1"/>
      </xdr:nvSpPr>
      <xdr:spPr>
        <a:xfrm>
          <a:off x="10515600" y="172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165354</xdr:rowOff>
    </xdr:from>
    <xdr:to>
      <xdr:col>55</xdr:col>
      <xdr:colOff>88900</xdr:colOff>
      <xdr:row>101</xdr:row>
      <xdr:rowOff>165354</xdr:rowOff>
    </xdr:to>
    <xdr:cxnSp macro="">
      <xdr:nvCxnSpPr>
        <xdr:cNvPr id="462" name="直線コネクタ 461"/>
        <xdr:cNvCxnSpPr/>
      </xdr:nvCxnSpPr>
      <xdr:spPr>
        <a:xfrm>
          <a:off x="10388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3"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4" name="フローチャート: 判断 463"/>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65" name="フローチャート: 判断 464"/>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466" name="フローチャート: 判断 46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7" name="フローチャート: 判断 466"/>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64263</xdr:rowOff>
    </xdr:from>
    <xdr:to>
      <xdr:col>36</xdr:col>
      <xdr:colOff>165100</xdr:colOff>
      <xdr:row>105</xdr:row>
      <xdr:rowOff>165863</xdr:rowOff>
    </xdr:to>
    <xdr:sp macro="" textlink="">
      <xdr:nvSpPr>
        <xdr:cNvPr id="468" name="フローチャート: 判断 467"/>
        <xdr:cNvSpPr/>
      </xdr:nvSpPr>
      <xdr:spPr>
        <a:xfrm>
          <a:off x="6921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114554</xdr:rowOff>
    </xdr:from>
    <xdr:to>
      <xdr:col>55</xdr:col>
      <xdr:colOff>50800</xdr:colOff>
      <xdr:row>102</xdr:row>
      <xdr:rowOff>44704</xdr:rowOff>
    </xdr:to>
    <xdr:sp macro="" textlink="">
      <xdr:nvSpPr>
        <xdr:cNvPr id="474" name="楕円 473"/>
        <xdr:cNvSpPr/>
      </xdr:nvSpPr>
      <xdr:spPr>
        <a:xfrm>
          <a:off x="10426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67581</xdr:rowOff>
    </xdr:from>
    <xdr:ext cx="469744" cy="259045"/>
    <xdr:sp macro="" textlink="">
      <xdr:nvSpPr>
        <xdr:cNvPr id="475" name="【市民会館】&#10;一人当たり面積該当値テキスト"/>
        <xdr:cNvSpPr txBox="1"/>
      </xdr:nvSpPr>
      <xdr:spPr>
        <a:xfrm>
          <a:off x="10515600" y="1738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128270</xdr:rowOff>
    </xdr:from>
    <xdr:to>
      <xdr:col>50</xdr:col>
      <xdr:colOff>165100</xdr:colOff>
      <xdr:row>102</xdr:row>
      <xdr:rowOff>58420</xdr:rowOff>
    </xdr:to>
    <xdr:sp macro="" textlink="">
      <xdr:nvSpPr>
        <xdr:cNvPr id="476" name="楕円 475"/>
        <xdr:cNvSpPr/>
      </xdr:nvSpPr>
      <xdr:spPr>
        <a:xfrm>
          <a:off x="9588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165354</xdr:rowOff>
    </xdr:from>
    <xdr:to>
      <xdr:col>55</xdr:col>
      <xdr:colOff>0</xdr:colOff>
      <xdr:row>102</xdr:row>
      <xdr:rowOff>7620</xdr:rowOff>
    </xdr:to>
    <xdr:cxnSp macro="">
      <xdr:nvCxnSpPr>
        <xdr:cNvPr id="477" name="直線コネクタ 476"/>
        <xdr:cNvCxnSpPr/>
      </xdr:nvCxnSpPr>
      <xdr:spPr>
        <a:xfrm flipV="1">
          <a:off x="9639300" y="174818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112268</xdr:rowOff>
    </xdr:from>
    <xdr:to>
      <xdr:col>46</xdr:col>
      <xdr:colOff>38100</xdr:colOff>
      <xdr:row>103</xdr:row>
      <xdr:rowOff>42418</xdr:rowOff>
    </xdr:to>
    <xdr:sp macro="" textlink="">
      <xdr:nvSpPr>
        <xdr:cNvPr id="478" name="楕円 477"/>
        <xdr:cNvSpPr/>
      </xdr:nvSpPr>
      <xdr:spPr>
        <a:xfrm>
          <a:off x="8699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7620</xdr:rowOff>
    </xdr:from>
    <xdr:to>
      <xdr:col>50</xdr:col>
      <xdr:colOff>114300</xdr:colOff>
      <xdr:row>102</xdr:row>
      <xdr:rowOff>163068</xdr:rowOff>
    </xdr:to>
    <xdr:cxnSp macro="">
      <xdr:nvCxnSpPr>
        <xdr:cNvPr id="479" name="直線コネクタ 478"/>
        <xdr:cNvCxnSpPr/>
      </xdr:nvCxnSpPr>
      <xdr:spPr>
        <a:xfrm flipV="1">
          <a:off x="8750300" y="174955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128270</xdr:rowOff>
    </xdr:from>
    <xdr:to>
      <xdr:col>41</xdr:col>
      <xdr:colOff>101600</xdr:colOff>
      <xdr:row>102</xdr:row>
      <xdr:rowOff>58420</xdr:rowOff>
    </xdr:to>
    <xdr:sp macro="" textlink="">
      <xdr:nvSpPr>
        <xdr:cNvPr id="480" name="楕円 479"/>
        <xdr:cNvSpPr/>
      </xdr:nvSpPr>
      <xdr:spPr>
        <a:xfrm>
          <a:off x="7810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7620</xdr:rowOff>
    </xdr:from>
    <xdr:to>
      <xdr:col>45</xdr:col>
      <xdr:colOff>177800</xdr:colOff>
      <xdr:row>102</xdr:row>
      <xdr:rowOff>163068</xdr:rowOff>
    </xdr:to>
    <xdr:cxnSp macro="">
      <xdr:nvCxnSpPr>
        <xdr:cNvPr id="481" name="直線コネクタ 480"/>
        <xdr:cNvCxnSpPr/>
      </xdr:nvCxnSpPr>
      <xdr:spPr>
        <a:xfrm>
          <a:off x="7861300" y="174955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141987</xdr:rowOff>
    </xdr:from>
    <xdr:to>
      <xdr:col>36</xdr:col>
      <xdr:colOff>165100</xdr:colOff>
      <xdr:row>102</xdr:row>
      <xdr:rowOff>72137</xdr:rowOff>
    </xdr:to>
    <xdr:sp macro="" textlink="">
      <xdr:nvSpPr>
        <xdr:cNvPr id="482" name="楕円 481"/>
        <xdr:cNvSpPr/>
      </xdr:nvSpPr>
      <xdr:spPr>
        <a:xfrm>
          <a:off x="6921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7620</xdr:rowOff>
    </xdr:from>
    <xdr:to>
      <xdr:col>41</xdr:col>
      <xdr:colOff>50800</xdr:colOff>
      <xdr:row>102</xdr:row>
      <xdr:rowOff>21337</xdr:rowOff>
    </xdr:to>
    <xdr:cxnSp macro="">
      <xdr:nvCxnSpPr>
        <xdr:cNvPr id="483" name="直線コネクタ 482"/>
        <xdr:cNvCxnSpPr/>
      </xdr:nvCxnSpPr>
      <xdr:spPr>
        <a:xfrm flipV="1">
          <a:off x="6972300" y="17495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124985</xdr:rowOff>
    </xdr:from>
    <xdr:ext cx="469744" cy="259045"/>
    <xdr:sp macro="" textlink="">
      <xdr:nvSpPr>
        <xdr:cNvPr id="484" name="n_1aveValue【市民会館】&#10;一人当たり面積"/>
        <xdr:cNvSpPr txBox="1"/>
      </xdr:nvSpPr>
      <xdr:spPr>
        <a:xfrm>
          <a:off x="9391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485" name="n_2aveValue【市民会館】&#10;一人当たり面積"/>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6"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156990</xdr:rowOff>
    </xdr:from>
    <xdr:ext cx="469744" cy="259045"/>
    <xdr:sp macro="" textlink="">
      <xdr:nvSpPr>
        <xdr:cNvPr id="487" name="n_4aveValue【市民会館】&#10;一人当たり面積"/>
        <xdr:cNvSpPr txBox="1"/>
      </xdr:nvSpPr>
      <xdr:spPr>
        <a:xfrm>
          <a:off x="6737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74947</xdr:rowOff>
    </xdr:from>
    <xdr:ext cx="469744" cy="259045"/>
    <xdr:sp macro="" textlink="">
      <xdr:nvSpPr>
        <xdr:cNvPr id="488" name="n_1mainValue【市民会館】&#10;一人当たり面積"/>
        <xdr:cNvSpPr txBox="1"/>
      </xdr:nvSpPr>
      <xdr:spPr>
        <a:xfrm>
          <a:off x="93917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58945</xdr:rowOff>
    </xdr:from>
    <xdr:ext cx="469744" cy="259045"/>
    <xdr:sp macro="" textlink="">
      <xdr:nvSpPr>
        <xdr:cNvPr id="489" name="n_2mainValue【市民会館】&#10;一人当たり面積"/>
        <xdr:cNvSpPr txBox="1"/>
      </xdr:nvSpPr>
      <xdr:spPr>
        <a:xfrm>
          <a:off x="85154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74947</xdr:rowOff>
    </xdr:from>
    <xdr:ext cx="469744" cy="259045"/>
    <xdr:sp macro="" textlink="">
      <xdr:nvSpPr>
        <xdr:cNvPr id="490" name="n_3mainValue【市民会館】&#10;一人当たり面積"/>
        <xdr:cNvSpPr txBox="1"/>
      </xdr:nvSpPr>
      <xdr:spPr>
        <a:xfrm>
          <a:off x="7626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88664</xdr:rowOff>
    </xdr:from>
    <xdr:ext cx="469744" cy="259045"/>
    <xdr:sp macro="" textlink="">
      <xdr:nvSpPr>
        <xdr:cNvPr id="491" name="n_4mainValue【市民会館】&#10;一人当たり面積"/>
        <xdr:cNvSpPr txBox="1"/>
      </xdr:nvSpPr>
      <xdr:spPr>
        <a:xfrm>
          <a:off x="6737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41</xdr:row>
      <xdr:rowOff>129540</xdr:rowOff>
    </xdr:to>
    <xdr:cxnSp macro="">
      <xdr:nvCxnSpPr>
        <xdr:cNvPr id="516" name="直線コネクタ 515"/>
        <xdr:cNvCxnSpPr/>
      </xdr:nvCxnSpPr>
      <xdr:spPr>
        <a:xfrm flipV="1">
          <a:off x="16318864" y="561784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17" name="【一般廃棄物処理施設】&#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18" name="直線コネクタ 517"/>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19"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20" name="直線コネクタ 519"/>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167657</xdr:rowOff>
    </xdr:from>
    <xdr:ext cx="405111" cy="259045"/>
    <xdr:sp macro="" textlink="">
      <xdr:nvSpPr>
        <xdr:cNvPr id="521" name="【一般廃棄物処理施設】&#10;有形固定資産減価償却率平均値テキスト"/>
        <xdr:cNvSpPr txBox="1"/>
      </xdr:nvSpPr>
      <xdr:spPr>
        <a:xfrm>
          <a:off x="163576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22" name="フローチャート: 判断 521"/>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3" name="フローチャート: 判断 522"/>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524" name="フローチャート: 判断 523"/>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5" name="フローチャート: 判断 524"/>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116840</xdr:rowOff>
    </xdr:from>
    <xdr:to>
      <xdr:col>67</xdr:col>
      <xdr:colOff>101600</xdr:colOff>
      <xdr:row>37</xdr:row>
      <xdr:rowOff>46990</xdr:rowOff>
    </xdr:to>
    <xdr:sp macro="" textlink="">
      <xdr:nvSpPr>
        <xdr:cNvPr id="526" name="フローチャート: 判断 525"/>
        <xdr:cNvSpPr/>
      </xdr:nvSpPr>
      <xdr:spPr>
        <a:xfrm>
          <a:off x="12763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532" name="楕円 531"/>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23512</xdr:rowOff>
    </xdr:from>
    <xdr:ext cx="405111" cy="259045"/>
    <xdr:sp macro="" textlink="">
      <xdr:nvSpPr>
        <xdr:cNvPr id="533" name="【一般廃棄物処理施設】&#10;有形固定資産減価償却率該当値テキスト"/>
        <xdr:cNvSpPr txBox="1"/>
      </xdr:nvSpPr>
      <xdr:spPr>
        <a:xfrm>
          <a:off x="16357600"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132080</xdr:rowOff>
    </xdr:from>
    <xdr:to>
      <xdr:col>81</xdr:col>
      <xdr:colOff>101600</xdr:colOff>
      <xdr:row>37</xdr:row>
      <xdr:rowOff>62230</xdr:rowOff>
    </xdr:to>
    <xdr:sp macro="" textlink="">
      <xdr:nvSpPr>
        <xdr:cNvPr id="534" name="楕円 533"/>
        <xdr:cNvSpPr/>
      </xdr:nvSpPr>
      <xdr:spPr>
        <a:xfrm>
          <a:off x="15430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xdr:rowOff>
    </xdr:from>
    <xdr:to>
      <xdr:col>85</xdr:col>
      <xdr:colOff>127000</xdr:colOff>
      <xdr:row>37</xdr:row>
      <xdr:rowOff>51435</xdr:rowOff>
    </xdr:to>
    <xdr:cxnSp macro="">
      <xdr:nvCxnSpPr>
        <xdr:cNvPr id="535" name="直線コネクタ 534"/>
        <xdr:cNvCxnSpPr/>
      </xdr:nvCxnSpPr>
      <xdr:spPr>
        <a:xfrm>
          <a:off x="15481300" y="63550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536" name="楕円 535"/>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11430</xdr:rowOff>
    </xdr:to>
    <xdr:cxnSp macro="">
      <xdr:nvCxnSpPr>
        <xdr:cNvPr id="537" name="直線コネクタ 536"/>
        <xdr:cNvCxnSpPr/>
      </xdr:nvCxnSpPr>
      <xdr:spPr>
        <a:xfrm>
          <a:off x="14592300" y="6316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65405</xdr:rowOff>
    </xdr:from>
    <xdr:to>
      <xdr:col>72</xdr:col>
      <xdr:colOff>38100</xdr:colOff>
      <xdr:row>36</xdr:row>
      <xdr:rowOff>167005</xdr:rowOff>
    </xdr:to>
    <xdr:sp macro="" textlink="">
      <xdr:nvSpPr>
        <xdr:cNvPr id="538" name="楕円 537"/>
        <xdr:cNvSpPr/>
      </xdr:nvSpPr>
      <xdr:spPr>
        <a:xfrm>
          <a:off x="13652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116205</xdr:rowOff>
    </xdr:from>
    <xdr:to>
      <xdr:col>76</xdr:col>
      <xdr:colOff>114300</xdr:colOff>
      <xdr:row>36</xdr:row>
      <xdr:rowOff>144780</xdr:rowOff>
    </xdr:to>
    <xdr:cxnSp macro="">
      <xdr:nvCxnSpPr>
        <xdr:cNvPr id="539" name="直線コネクタ 538"/>
        <xdr:cNvCxnSpPr/>
      </xdr:nvCxnSpPr>
      <xdr:spPr>
        <a:xfrm>
          <a:off x="13703300" y="6288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25400</xdr:rowOff>
    </xdr:from>
    <xdr:to>
      <xdr:col>67</xdr:col>
      <xdr:colOff>101600</xdr:colOff>
      <xdr:row>36</xdr:row>
      <xdr:rowOff>127000</xdr:rowOff>
    </xdr:to>
    <xdr:sp macro="" textlink="">
      <xdr:nvSpPr>
        <xdr:cNvPr id="540" name="楕円 539"/>
        <xdr:cNvSpPr/>
      </xdr:nvSpPr>
      <xdr:spPr>
        <a:xfrm>
          <a:off x="1276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116205</xdr:rowOff>
    </xdr:to>
    <xdr:cxnSp macro="">
      <xdr:nvCxnSpPr>
        <xdr:cNvPr id="541" name="直線コネクタ 540"/>
        <xdr:cNvCxnSpPr/>
      </xdr:nvCxnSpPr>
      <xdr:spPr>
        <a:xfrm>
          <a:off x="12814300" y="6248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542" name="n_1aveValue【一般廃棄物処理施設】&#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543"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544" name="n_3aveValue【一般廃棄物処理施設】&#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38117</xdr:rowOff>
    </xdr:from>
    <xdr:ext cx="405111" cy="259045"/>
    <xdr:sp macro="" textlink="">
      <xdr:nvSpPr>
        <xdr:cNvPr id="545" name="n_4aveValue【一般廃棄物処理施設】&#10;有形固定資産減価償却率"/>
        <xdr:cNvSpPr txBox="1"/>
      </xdr:nvSpPr>
      <xdr:spPr>
        <a:xfrm>
          <a:off x="12611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53357</xdr:rowOff>
    </xdr:from>
    <xdr:ext cx="405111" cy="259045"/>
    <xdr:sp macro="" textlink="">
      <xdr:nvSpPr>
        <xdr:cNvPr id="546" name="n_1mainValue【一般廃棄物処理施設】&#10;有形固定資産減価償却率"/>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547" name="n_2mainValue【一般廃棄物処理施設】&#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12082</xdr:rowOff>
    </xdr:from>
    <xdr:ext cx="405111" cy="259045"/>
    <xdr:sp macro="" textlink="">
      <xdr:nvSpPr>
        <xdr:cNvPr id="548" name="n_3mainValue【一般廃棄物処理施設】&#10;有形固定資産減価償却率"/>
        <xdr:cNvSpPr txBox="1"/>
      </xdr:nvSpPr>
      <xdr:spPr>
        <a:xfrm>
          <a:off x="13500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143527</xdr:rowOff>
    </xdr:from>
    <xdr:ext cx="405111" cy="259045"/>
    <xdr:sp macro="" textlink="">
      <xdr:nvSpPr>
        <xdr:cNvPr id="549" name="n_4mainValue【一般廃棄物処理施設】&#10;有形固定資産減価償却率"/>
        <xdr:cNvSpPr txBox="1"/>
      </xdr:nvSpPr>
      <xdr:spPr>
        <a:xfrm>
          <a:off x="12611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3" name="テキスト ボックス 56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141709</xdr:rowOff>
    </xdr:from>
    <xdr:to>
      <xdr:col>116</xdr:col>
      <xdr:colOff>62864</xdr:colOff>
      <xdr:row>41</xdr:row>
      <xdr:rowOff>119025</xdr:rowOff>
    </xdr:to>
    <xdr:cxnSp macro="">
      <xdr:nvCxnSpPr>
        <xdr:cNvPr id="573" name="直線コネクタ 572"/>
        <xdr:cNvCxnSpPr/>
      </xdr:nvCxnSpPr>
      <xdr:spPr>
        <a:xfrm flipV="1">
          <a:off x="22160864" y="5799559"/>
          <a:ext cx="0" cy="134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122852</xdr:rowOff>
    </xdr:from>
    <xdr:ext cx="534377" cy="259045"/>
    <xdr:sp macro="" textlink="">
      <xdr:nvSpPr>
        <xdr:cNvPr id="574" name="【一般廃棄物処理施設】&#10;一人当たり有形固定資産（償却資産）額最小値テキスト"/>
        <xdr:cNvSpPr txBox="1"/>
      </xdr:nvSpPr>
      <xdr:spPr>
        <a:xfrm>
          <a:off x="22199600" y="7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119025</xdr:rowOff>
    </xdr:from>
    <xdr:to>
      <xdr:col>116</xdr:col>
      <xdr:colOff>152400</xdr:colOff>
      <xdr:row>41</xdr:row>
      <xdr:rowOff>119025</xdr:rowOff>
    </xdr:to>
    <xdr:cxnSp macro="">
      <xdr:nvCxnSpPr>
        <xdr:cNvPr id="575" name="直線コネクタ 574"/>
        <xdr:cNvCxnSpPr/>
      </xdr:nvCxnSpPr>
      <xdr:spPr>
        <a:xfrm>
          <a:off x="22072600" y="714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88386</xdr:rowOff>
    </xdr:from>
    <xdr:ext cx="599010" cy="259045"/>
    <xdr:sp macro="" textlink="">
      <xdr:nvSpPr>
        <xdr:cNvPr id="576" name="【一般廃棄物処理施設】&#10;一人当たり有形固定資産（償却資産）額最大値テキスト"/>
        <xdr:cNvSpPr txBox="1"/>
      </xdr:nvSpPr>
      <xdr:spPr>
        <a:xfrm>
          <a:off x="22199600" y="55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141709</xdr:rowOff>
    </xdr:from>
    <xdr:to>
      <xdr:col>116</xdr:col>
      <xdr:colOff>152400</xdr:colOff>
      <xdr:row>33</xdr:row>
      <xdr:rowOff>141709</xdr:rowOff>
    </xdr:to>
    <xdr:cxnSp macro="">
      <xdr:nvCxnSpPr>
        <xdr:cNvPr id="577" name="直線コネクタ 576"/>
        <xdr:cNvCxnSpPr/>
      </xdr:nvCxnSpPr>
      <xdr:spPr>
        <a:xfrm>
          <a:off x="22072600" y="57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154210</xdr:rowOff>
    </xdr:from>
    <xdr:ext cx="534377" cy="259045"/>
    <xdr:sp macro="" textlink="">
      <xdr:nvSpPr>
        <xdr:cNvPr id="578" name="【一般廃棄物処理施設】&#10;一人当たり有形固定資産（償却資産）額平均値テキスト"/>
        <xdr:cNvSpPr txBox="1"/>
      </xdr:nvSpPr>
      <xdr:spPr>
        <a:xfrm>
          <a:off x="22199600" y="6326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131333</xdr:rowOff>
    </xdr:from>
    <xdr:to>
      <xdr:col>116</xdr:col>
      <xdr:colOff>114300</xdr:colOff>
      <xdr:row>38</xdr:row>
      <xdr:rowOff>61483</xdr:rowOff>
    </xdr:to>
    <xdr:sp macro="" textlink="">
      <xdr:nvSpPr>
        <xdr:cNvPr id="579" name="フローチャート: 判断 578"/>
        <xdr:cNvSpPr/>
      </xdr:nvSpPr>
      <xdr:spPr>
        <a:xfrm>
          <a:off x="22110700" y="647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156175</xdr:rowOff>
    </xdr:from>
    <xdr:to>
      <xdr:col>112</xdr:col>
      <xdr:colOff>38100</xdr:colOff>
      <xdr:row>38</xdr:row>
      <xdr:rowOff>86325</xdr:rowOff>
    </xdr:to>
    <xdr:sp macro="" textlink="">
      <xdr:nvSpPr>
        <xdr:cNvPr id="580" name="フローチャート: 判断 579"/>
        <xdr:cNvSpPr/>
      </xdr:nvSpPr>
      <xdr:spPr>
        <a:xfrm>
          <a:off x="21272500" y="649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143007</xdr:rowOff>
    </xdr:from>
    <xdr:to>
      <xdr:col>107</xdr:col>
      <xdr:colOff>101600</xdr:colOff>
      <xdr:row>39</xdr:row>
      <xdr:rowOff>73157</xdr:rowOff>
    </xdr:to>
    <xdr:sp macro="" textlink="">
      <xdr:nvSpPr>
        <xdr:cNvPr id="581" name="フローチャート: 判断 580"/>
        <xdr:cNvSpPr/>
      </xdr:nvSpPr>
      <xdr:spPr>
        <a:xfrm>
          <a:off x="20383500" y="66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109975</xdr:rowOff>
    </xdr:from>
    <xdr:to>
      <xdr:col>102</xdr:col>
      <xdr:colOff>165100</xdr:colOff>
      <xdr:row>39</xdr:row>
      <xdr:rowOff>40125</xdr:rowOff>
    </xdr:to>
    <xdr:sp macro="" textlink="">
      <xdr:nvSpPr>
        <xdr:cNvPr id="582" name="フローチャート: 判断 581"/>
        <xdr:cNvSpPr/>
      </xdr:nvSpPr>
      <xdr:spPr>
        <a:xfrm>
          <a:off x="19494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141574</xdr:rowOff>
    </xdr:from>
    <xdr:to>
      <xdr:col>98</xdr:col>
      <xdr:colOff>38100</xdr:colOff>
      <xdr:row>39</xdr:row>
      <xdr:rowOff>71724</xdr:rowOff>
    </xdr:to>
    <xdr:sp macro="" textlink="">
      <xdr:nvSpPr>
        <xdr:cNvPr id="583" name="フローチャート: 判断 582"/>
        <xdr:cNvSpPr/>
      </xdr:nvSpPr>
      <xdr:spPr>
        <a:xfrm>
          <a:off x="18605500" y="66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6777</xdr:rowOff>
    </xdr:from>
    <xdr:to>
      <xdr:col>116</xdr:col>
      <xdr:colOff>114300</xdr:colOff>
      <xdr:row>41</xdr:row>
      <xdr:rowOff>108377</xdr:rowOff>
    </xdr:to>
    <xdr:sp macro="" textlink="">
      <xdr:nvSpPr>
        <xdr:cNvPr id="589" name="楕円 588"/>
        <xdr:cNvSpPr/>
      </xdr:nvSpPr>
      <xdr:spPr>
        <a:xfrm>
          <a:off x="22110700" y="703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93154</xdr:rowOff>
    </xdr:from>
    <xdr:ext cx="534377" cy="259045"/>
    <xdr:sp macro="" textlink="">
      <xdr:nvSpPr>
        <xdr:cNvPr id="590" name="【一般廃棄物処理施設】&#10;一人当たり有形固定資産（償却資産）額該当値テキスト"/>
        <xdr:cNvSpPr txBox="1"/>
      </xdr:nvSpPr>
      <xdr:spPr>
        <a:xfrm>
          <a:off x="22199600" y="69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8590</xdr:rowOff>
    </xdr:from>
    <xdr:to>
      <xdr:col>112</xdr:col>
      <xdr:colOff>38100</xdr:colOff>
      <xdr:row>41</xdr:row>
      <xdr:rowOff>110190</xdr:rowOff>
    </xdr:to>
    <xdr:sp macro="" textlink="">
      <xdr:nvSpPr>
        <xdr:cNvPr id="591" name="楕円 590"/>
        <xdr:cNvSpPr/>
      </xdr:nvSpPr>
      <xdr:spPr>
        <a:xfrm>
          <a:off x="21272500" y="70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57577</xdr:rowOff>
    </xdr:from>
    <xdr:to>
      <xdr:col>116</xdr:col>
      <xdr:colOff>63500</xdr:colOff>
      <xdr:row>41</xdr:row>
      <xdr:rowOff>59390</xdr:rowOff>
    </xdr:to>
    <xdr:cxnSp macro="">
      <xdr:nvCxnSpPr>
        <xdr:cNvPr id="592" name="直線コネクタ 591"/>
        <xdr:cNvCxnSpPr/>
      </xdr:nvCxnSpPr>
      <xdr:spPr>
        <a:xfrm flipV="1">
          <a:off x="21323300" y="7087027"/>
          <a:ext cx="8382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10251</xdr:rowOff>
    </xdr:from>
    <xdr:to>
      <xdr:col>107</xdr:col>
      <xdr:colOff>101600</xdr:colOff>
      <xdr:row>41</xdr:row>
      <xdr:rowOff>111851</xdr:rowOff>
    </xdr:to>
    <xdr:sp macro="" textlink="">
      <xdr:nvSpPr>
        <xdr:cNvPr id="593" name="楕円 592"/>
        <xdr:cNvSpPr/>
      </xdr:nvSpPr>
      <xdr:spPr>
        <a:xfrm>
          <a:off x="20383500" y="70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59390</xdr:rowOff>
    </xdr:from>
    <xdr:to>
      <xdr:col>111</xdr:col>
      <xdr:colOff>177800</xdr:colOff>
      <xdr:row>41</xdr:row>
      <xdr:rowOff>61051</xdr:rowOff>
    </xdr:to>
    <xdr:cxnSp macro="">
      <xdr:nvCxnSpPr>
        <xdr:cNvPr id="594" name="直線コネクタ 593"/>
        <xdr:cNvCxnSpPr/>
      </xdr:nvCxnSpPr>
      <xdr:spPr>
        <a:xfrm flipV="1">
          <a:off x="20434300" y="7088840"/>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16583</xdr:rowOff>
    </xdr:from>
    <xdr:to>
      <xdr:col>102</xdr:col>
      <xdr:colOff>165100</xdr:colOff>
      <xdr:row>41</xdr:row>
      <xdr:rowOff>118183</xdr:rowOff>
    </xdr:to>
    <xdr:sp macro="" textlink="">
      <xdr:nvSpPr>
        <xdr:cNvPr id="595" name="楕円 594"/>
        <xdr:cNvSpPr/>
      </xdr:nvSpPr>
      <xdr:spPr>
        <a:xfrm>
          <a:off x="19494500" y="704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61051</xdr:rowOff>
    </xdr:from>
    <xdr:to>
      <xdr:col>107</xdr:col>
      <xdr:colOff>50800</xdr:colOff>
      <xdr:row>41</xdr:row>
      <xdr:rowOff>67383</xdr:rowOff>
    </xdr:to>
    <xdr:cxnSp macro="">
      <xdr:nvCxnSpPr>
        <xdr:cNvPr id="596" name="直線コネクタ 595"/>
        <xdr:cNvCxnSpPr/>
      </xdr:nvCxnSpPr>
      <xdr:spPr>
        <a:xfrm flipV="1">
          <a:off x="19545300" y="7090501"/>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17749</xdr:rowOff>
    </xdr:from>
    <xdr:to>
      <xdr:col>98</xdr:col>
      <xdr:colOff>38100</xdr:colOff>
      <xdr:row>41</xdr:row>
      <xdr:rowOff>119349</xdr:rowOff>
    </xdr:to>
    <xdr:sp macro="" textlink="">
      <xdr:nvSpPr>
        <xdr:cNvPr id="597" name="楕円 596"/>
        <xdr:cNvSpPr/>
      </xdr:nvSpPr>
      <xdr:spPr>
        <a:xfrm>
          <a:off x="18605500" y="70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67383</xdr:rowOff>
    </xdr:from>
    <xdr:to>
      <xdr:col>102</xdr:col>
      <xdr:colOff>114300</xdr:colOff>
      <xdr:row>41</xdr:row>
      <xdr:rowOff>68549</xdr:rowOff>
    </xdr:to>
    <xdr:cxnSp macro="">
      <xdr:nvCxnSpPr>
        <xdr:cNvPr id="598" name="直線コネクタ 597"/>
        <xdr:cNvCxnSpPr/>
      </xdr:nvCxnSpPr>
      <xdr:spPr>
        <a:xfrm flipV="1">
          <a:off x="18656300" y="7096833"/>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102852</xdr:rowOff>
    </xdr:from>
    <xdr:ext cx="534377" cy="259045"/>
    <xdr:sp macro="" textlink="">
      <xdr:nvSpPr>
        <xdr:cNvPr id="599" name="n_1aveValue【一般廃棄物処理施設】&#10;一人当たり有形固定資産（償却資産）額"/>
        <xdr:cNvSpPr txBox="1"/>
      </xdr:nvSpPr>
      <xdr:spPr>
        <a:xfrm>
          <a:off x="21043411" y="627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89684</xdr:rowOff>
    </xdr:from>
    <xdr:ext cx="534377" cy="259045"/>
    <xdr:sp macro="" textlink="">
      <xdr:nvSpPr>
        <xdr:cNvPr id="600" name="n_2aveValue【一般廃棄物処理施設】&#10;一人当たり有形固定資産（償却資産）額"/>
        <xdr:cNvSpPr txBox="1"/>
      </xdr:nvSpPr>
      <xdr:spPr>
        <a:xfrm>
          <a:off x="20167111" y="64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56651</xdr:rowOff>
    </xdr:from>
    <xdr:ext cx="534377" cy="259045"/>
    <xdr:sp macro="" textlink="">
      <xdr:nvSpPr>
        <xdr:cNvPr id="601" name="n_3aveValue【一般廃棄物処理施設】&#10;一人当たり有形固定資産（償却資産）額"/>
        <xdr:cNvSpPr txBox="1"/>
      </xdr:nvSpPr>
      <xdr:spPr>
        <a:xfrm>
          <a:off x="19278111" y="64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88252</xdr:rowOff>
    </xdr:from>
    <xdr:ext cx="534377" cy="259045"/>
    <xdr:sp macro="" textlink="">
      <xdr:nvSpPr>
        <xdr:cNvPr id="602" name="n_4aveValue【一般廃棄物処理施設】&#10;一人当たり有形固定資産（償却資産）額"/>
        <xdr:cNvSpPr txBox="1"/>
      </xdr:nvSpPr>
      <xdr:spPr>
        <a:xfrm>
          <a:off x="18389111" y="64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101317</xdr:rowOff>
    </xdr:from>
    <xdr:ext cx="534377" cy="259045"/>
    <xdr:sp macro="" textlink="">
      <xdr:nvSpPr>
        <xdr:cNvPr id="603" name="n_1mainValue【一般廃棄物処理施設】&#10;一人当たり有形固定資産（償却資産）額"/>
        <xdr:cNvSpPr txBox="1"/>
      </xdr:nvSpPr>
      <xdr:spPr>
        <a:xfrm>
          <a:off x="21043411" y="713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102978</xdr:rowOff>
    </xdr:from>
    <xdr:ext cx="534377" cy="259045"/>
    <xdr:sp macro="" textlink="">
      <xdr:nvSpPr>
        <xdr:cNvPr id="604" name="n_2mainValue【一般廃棄物処理施設】&#10;一人当たり有形固定資産（償却資産）額"/>
        <xdr:cNvSpPr txBox="1"/>
      </xdr:nvSpPr>
      <xdr:spPr>
        <a:xfrm>
          <a:off x="20167111" y="713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109310</xdr:rowOff>
    </xdr:from>
    <xdr:ext cx="534377" cy="259045"/>
    <xdr:sp macro="" textlink="">
      <xdr:nvSpPr>
        <xdr:cNvPr id="605" name="n_3mainValue【一般廃棄物処理施設】&#10;一人当たり有形固定資産（償却資産）額"/>
        <xdr:cNvSpPr txBox="1"/>
      </xdr:nvSpPr>
      <xdr:spPr>
        <a:xfrm>
          <a:off x="19278111" y="71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110476</xdr:rowOff>
    </xdr:from>
    <xdr:ext cx="534377" cy="259045"/>
    <xdr:sp macro="" textlink="">
      <xdr:nvSpPr>
        <xdr:cNvPr id="606" name="n_4mainValue【一般廃棄物処理施設】&#10;一人当たり有形固定資産（償却資産）額"/>
        <xdr:cNvSpPr txBox="1"/>
      </xdr:nvSpPr>
      <xdr:spPr>
        <a:xfrm>
          <a:off x="18389111" y="713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102870</xdr:rowOff>
    </xdr:from>
    <xdr:to>
      <xdr:col>85</xdr:col>
      <xdr:colOff>126364</xdr:colOff>
      <xdr:row>64</xdr:row>
      <xdr:rowOff>96012</xdr:rowOff>
    </xdr:to>
    <xdr:cxnSp macro="">
      <xdr:nvCxnSpPr>
        <xdr:cNvPr id="629" name="直線コネクタ 628"/>
        <xdr:cNvCxnSpPr/>
      </xdr:nvCxnSpPr>
      <xdr:spPr>
        <a:xfrm flipV="1">
          <a:off x="16318864" y="10046970"/>
          <a:ext cx="0" cy="1021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630"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631" name="直線コネクタ 630"/>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49547</xdr:rowOff>
    </xdr:from>
    <xdr:ext cx="405111" cy="259045"/>
    <xdr:sp macro="" textlink="">
      <xdr:nvSpPr>
        <xdr:cNvPr id="632" name="【保健センター・保健所】&#10;有形固定資産減価償却率最大値テキスト"/>
        <xdr:cNvSpPr txBox="1"/>
      </xdr:nvSpPr>
      <xdr:spPr>
        <a:xfrm>
          <a:off x="16357600"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102870</xdr:rowOff>
    </xdr:from>
    <xdr:to>
      <xdr:col>86</xdr:col>
      <xdr:colOff>25400</xdr:colOff>
      <xdr:row>58</xdr:row>
      <xdr:rowOff>102870</xdr:rowOff>
    </xdr:to>
    <xdr:cxnSp macro="">
      <xdr:nvCxnSpPr>
        <xdr:cNvPr id="633" name="直線コネクタ 632"/>
        <xdr:cNvCxnSpPr/>
      </xdr:nvCxnSpPr>
      <xdr:spPr>
        <a:xfrm>
          <a:off x="162306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73931</xdr:rowOff>
    </xdr:from>
    <xdr:ext cx="405111" cy="259045"/>
    <xdr:sp macro="" textlink="">
      <xdr:nvSpPr>
        <xdr:cNvPr id="634" name="【保健センター・保健所】&#10;有形固定資産減価償却率平均値テキスト"/>
        <xdr:cNvSpPr txBox="1"/>
      </xdr:nvSpPr>
      <xdr:spPr>
        <a:xfrm>
          <a:off x="16357600" y="1036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95504</xdr:rowOff>
    </xdr:from>
    <xdr:to>
      <xdr:col>85</xdr:col>
      <xdr:colOff>177800</xdr:colOff>
      <xdr:row>61</xdr:row>
      <xdr:rowOff>25654</xdr:rowOff>
    </xdr:to>
    <xdr:sp macro="" textlink="">
      <xdr:nvSpPr>
        <xdr:cNvPr id="635" name="フローチャート: 判断 634"/>
        <xdr:cNvSpPr/>
      </xdr:nvSpPr>
      <xdr:spPr>
        <a:xfrm>
          <a:off x="16268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22352</xdr:rowOff>
    </xdr:from>
    <xdr:to>
      <xdr:col>81</xdr:col>
      <xdr:colOff>101600</xdr:colOff>
      <xdr:row>60</xdr:row>
      <xdr:rowOff>123952</xdr:rowOff>
    </xdr:to>
    <xdr:sp macro="" textlink="">
      <xdr:nvSpPr>
        <xdr:cNvPr id="636" name="フローチャート: 判断 635"/>
        <xdr:cNvSpPr/>
      </xdr:nvSpPr>
      <xdr:spPr>
        <a:xfrm>
          <a:off x="1543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152654</xdr:rowOff>
    </xdr:from>
    <xdr:to>
      <xdr:col>76</xdr:col>
      <xdr:colOff>165100</xdr:colOff>
      <xdr:row>60</xdr:row>
      <xdr:rowOff>82804</xdr:rowOff>
    </xdr:to>
    <xdr:sp macro="" textlink="">
      <xdr:nvSpPr>
        <xdr:cNvPr id="637" name="フローチャート: 判断 636"/>
        <xdr:cNvSpPr/>
      </xdr:nvSpPr>
      <xdr:spPr>
        <a:xfrm>
          <a:off x="14541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638" name="フローチャート: 判断 637"/>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58928</xdr:rowOff>
    </xdr:from>
    <xdr:to>
      <xdr:col>67</xdr:col>
      <xdr:colOff>101600</xdr:colOff>
      <xdr:row>59</xdr:row>
      <xdr:rowOff>160528</xdr:rowOff>
    </xdr:to>
    <xdr:sp macro="" textlink="">
      <xdr:nvSpPr>
        <xdr:cNvPr id="639" name="フローチャート: 判断 638"/>
        <xdr:cNvSpPr/>
      </xdr:nvSpPr>
      <xdr:spPr>
        <a:xfrm>
          <a:off x="12763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645" name="楕円 644"/>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12717</xdr:rowOff>
    </xdr:from>
    <xdr:ext cx="405111" cy="259045"/>
    <xdr:sp macro="" textlink="">
      <xdr:nvSpPr>
        <xdr:cNvPr id="646" name="【保健センター・保健所】&#10;有形固定資産減価償却率該当値テキスト"/>
        <xdr:cNvSpPr txBox="1"/>
      </xdr:nvSpPr>
      <xdr:spPr>
        <a:xfrm>
          <a:off x="16357600" y="995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647" name="楕円 646"/>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148590</xdr:rowOff>
    </xdr:to>
    <xdr:cxnSp macro="">
      <xdr:nvCxnSpPr>
        <xdr:cNvPr id="648" name="直線コネクタ 647"/>
        <xdr:cNvCxnSpPr/>
      </xdr:nvCxnSpPr>
      <xdr:spPr>
        <a:xfrm>
          <a:off x="15481300" y="100469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xdr:rowOff>
    </xdr:from>
    <xdr:to>
      <xdr:col>76</xdr:col>
      <xdr:colOff>165100</xdr:colOff>
      <xdr:row>58</xdr:row>
      <xdr:rowOff>105664</xdr:rowOff>
    </xdr:to>
    <xdr:sp macro="" textlink="">
      <xdr:nvSpPr>
        <xdr:cNvPr id="649" name="楕円 648"/>
        <xdr:cNvSpPr/>
      </xdr:nvSpPr>
      <xdr:spPr>
        <a:xfrm>
          <a:off x="14541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54864</xdr:rowOff>
    </xdr:from>
    <xdr:to>
      <xdr:col>81</xdr:col>
      <xdr:colOff>50800</xdr:colOff>
      <xdr:row>58</xdr:row>
      <xdr:rowOff>102870</xdr:rowOff>
    </xdr:to>
    <xdr:cxnSp macro="">
      <xdr:nvCxnSpPr>
        <xdr:cNvPr id="650" name="直線コネクタ 649"/>
        <xdr:cNvCxnSpPr/>
      </xdr:nvCxnSpPr>
      <xdr:spPr>
        <a:xfrm>
          <a:off x="14592300" y="99989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51" name="楕円 650"/>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54864</xdr:rowOff>
    </xdr:to>
    <xdr:cxnSp macro="">
      <xdr:nvCxnSpPr>
        <xdr:cNvPr id="652" name="直線コネクタ 651"/>
        <xdr:cNvCxnSpPr/>
      </xdr:nvCxnSpPr>
      <xdr:spPr>
        <a:xfrm>
          <a:off x="13703300" y="99555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86360</xdr:rowOff>
    </xdr:from>
    <xdr:to>
      <xdr:col>67</xdr:col>
      <xdr:colOff>101600</xdr:colOff>
      <xdr:row>58</xdr:row>
      <xdr:rowOff>16510</xdr:rowOff>
    </xdr:to>
    <xdr:sp macro="" textlink="">
      <xdr:nvSpPr>
        <xdr:cNvPr id="653" name="楕円 652"/>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137160</xdr:rowOff>
    </xdr:from>
    <xdr:to>
      <xdr:col>71</xdr:col>
      <xdr:colOff>177800</xdr:colOff>
      <xdr:row>58</xdr:row>
      <xdr:rowOff>11430</xdr:rowOff>
    </xdr:to>
    <xdr:cxnSp macro="">
      <xdr:nvCxnSpPr>
        <xdr:cNvPr id="654" name="直線コネクタ 653"/>
        <xdr:cNvCxnSpPr/>
      </xdr:nvCxnSpPr>
      <xdr:spPr>
        <a:xfrm>
          <a:off x="12814300" y="99098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115079</xdr:rowOff>
    </xdr:from>
    <xdr:ext cx="405111" cy="259045"/>
    <xdr:sp macro="" textlink="">
      <xdr:nvSpPr>
        <xdr:cNvPr id="655" name="n_1aveValue【保健センター・保健所】&#10;有形固定資産減価償却率"/>
        <xdr:cNvSpPr txBox="1"/>
      </xdr:nvSpPr>
      <xdr:spPr>
        <a:xfrm>
          <a:off x="15266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73931</xdr:rowOff>
    </xdr:from>
    <xdr:ext cx="405111" cy="259045"/>
    <xdr:sp macro="" textlink="">
      <xdr:nvSpPr>
        <xdr:cNvPr id="656" name="n_2aveValue【保健センター・保健所】&#10;有形固定資産減価償却率"/>
        <xdr:cNvSpPr txBox="1"/>
      </xdr:nvSpPr>
      <xdr:spPr>
        <a:xfrm>
          <a:off x="14389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657" name="n_3aveValue【保健センター・保健所】&#10;有形固定資産減価償却率"/>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151655</xdr:rowOff>
    </xdr:from>
    <xdr:ext cx="405111" cy="259045"/>
    <xdr:sp macro="" textlink="">
      <xdr:nvSpPr>
        <xdr:cNvPr id="658" name="n_4aveValue【保健センター・保健所】&#10;有形固定資産減価償却率"/>
        <xdr:cNvSpPr txBox="1"/>
      </xdr:nvSpPr>
      <xdr:spPr>
        <a:xfrm>
          <a:off x="12611744"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659" name="n_1mainValue【保健センター・保健所】&#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122191</xdr:rowOff>
    </xdr:from>
    <xdr:ext cx="405111" cy="259045"/>
    <xdr:sp macro="" textlink="">
      <xdr:nvSpPr>
        <xdr:cNvPr id="660" name="n_2mainValue【保健センター・保健所】&#10;有形固定資産減価償却率"/>
        <xdr:cNvSpPr txBox="1"/>
      </xdr:nvSpPr>
      <xdr:spPr>
        <a:xfrm>
          <a:off x="14389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61" name="n_3main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33037</xdr:rowOff>
    </xdr:from>
    <xdr:ext cx="405111" cy="259045"/>
    <xdr:sp macro="" textlink="">
      <xdr:nvSpPr>
        <xdr:cNvPr id="662" name="n_4mainValue【保健センター・保健所】&#10;有形固定資産減価償却率"/>
        <xdr:cNvSpPr txBox="1"/>
      </xdr:nvSpPr>
      <xdr:spPr>
        <a:xfrm>
          <a:off x="12611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xdr:rowOff>
    </xdr:from>
    <xdr:to>
      <xdr:col>116</xdr:col>
      <xdr:colOff>62864</xdr:colOff>
      <xdr:row>63</xdr:row>
      <xdr:rowOff>69850</xdr:rowOff>
    </xdr:to>
    <xdr:cxnSp macro="">
      <xdr:nvCxnSpPr>
        <xdr:cNvPr id="686" name="直線コネクタ 685"/>
        <xdr:cNvCxnSpPr/>
      </xdr:nvCxnSpPr>
      <xdr:spPr>
        <a:xfrm flipV="1">
          <a:off x="22160864" y="9436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87"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88" name="直線コネクタ 687"/>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124477</xdr:rowOff>
    </xdr:from>
    <xdr:ext cx="469744" cy="259045"/>
    <xdr:sp macro="" textlink="">
      <xdr:nvSpPr>
        <xdr:cNvPr id="689" name="【保健センター・保健所】&#10;一人当たり面積最大値テキスト"/>
        <xdr:cNvSpPr txBox="1"/>
      </xdr:nvSpPr>
      <xdr:spPr>
        <a:xfrm>
          <a:off x="22199600"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xdr:rowOff>
    </xdr:from>
    <xdr:to>
      <xdr:col>116</xdr:col>
      <xdr:colOff>152400</xdr:colOff>
      <xdr:row>55</xdr:row>
      <xdr:rowOff>6350</xdr:rowOff>
    </xdr:to>
    <xdr:cxnSp macro="">
      <xdr:nvCxnSpPr>
        <xdr:cNvPr id="690" name="直線コネクタ 689"/>
        <xdr:cNvCxnSpPr/>
      </xdr:nvCxnSpPr>
      <xdr:spPr>
        <a:xfrm>
          <a:off x="22072600" y="943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1"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2" name="フローチャート: 判断 691"/>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3" name="フローチャート: 判断 692"/>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94" name="フローチャート: 判断 693"/>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695" name="フローチャート: 判断 694"/>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127000</xdr:rowOff>
    </xdr:from>
    <xdr:to>
      <xdr:col>98</xdr:col>
      <xdr:colOff>38100</xdr:colOff>
      <xdr:row>61</xdr:row>
      <xdr:rowOff>57150</xdr:rowOff>
    </xdr:to>
    <xdr:sp macro="" textlink="">
      <xdr:nvSpPr>
        <xdr:cNvPr id="696" name="フローチャート: 判断 695"/>
        <xdr:cNvSpPr/>
      </xdr:nvSpPr>
      <xdr:spPr>
        <a:xfrm>
          <a:off x="18605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2" name="楕円 701"/>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703" name="【保健センター・保健所】&#10;一人当たり面積該当値テキスト"/>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19050</xdr:rowOff>
    </xdr:from>
    <xdr:to>
      <xdr:col>112</xdr:col>
      <xdr:colOff>38100</xdr:colOff>
      <xdr:row>61</xdr:row>
      <xdr:rowOff>120650</xdr:rowOff>
    </xdr:to>
    <xdr:sp macro="" textlink="">
      <xdr:nvSpPr>
        <xdr:cNvPr id="704" name="楕円 703"/>
        <xdr:cNvSpPr/>
      </xdr:nvSpPr>
      <xdr:spPr>
        <a:xfrm>
          <a:off x="21272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69850</xdr:rowOff>
    </xdr:to>
    <xdr:cxnSp macro="">
      <xdr:nvCxnSpPr>
        <xdr:cNvPr id="705" name="直線コネクタ 704"/>
        <xdr:cNvCxnSpPr/>
      </xdr:nvCxnSpPr>
      <xdr:spPr>
        <a:xfrm flipV="1">
          <a:off x="21323300" y="1051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楕円 705"/>
        <xdr:cNvSpPr/>
      </xdr:nvSpPr>
      <xdr:spPr>
        <a:xfrm>
          <a:off x="20383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69850</xdr:rowOff>
    </xdr:from>
    <xdr:to>
      <xdr:col>111</xdr:col>
      <xdr:colOff>177800</xdr:colOff>
      <xdr:row>61</xdr:row>
      <xdr:rowOff>69850</xdr:rowOff>
    </xdr:to>
    <xdr:cxnSp macro="">
      <xdr:nvCxnSpPr>
        <xdr:cNvPr id="707" name="直線コネクタ 706"/>
        <xdr:cNvCxnSpPr/>
      </xdr:nvCxnSpPr>
      <xdr:spPr>
        <a:xfrm>
          <a:off x="204343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8" name="楕円 707"/>
        <xdr:cNvSpPr/>
      </xdr:nvSpPr>
      <xdr:spPr>
        <a:xfrm>
          <a:off x="19494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69850</xdr:rowOff>
    </xdr:from>
    <xdr:to>
      <xdr:col>107</xdr:col>
      <xdr:colOff>50800</xdr:colOff>
      <xdr:row>61</xdr:row>
      <xdr:rowOff>69850</xdr:rowOff>
    </xdr:to>
    <xdr:cxnSp macro="">
      <xdr:nvCxnSpPr>
        <xdr:cNvPr id="709" name="直線コネクタ 708"/>
        <xdr:cNvCxnSpPr/>
      </xdr:nvCxnSpPr>
      <xdr:spPr>
        <a:xfrm>
          <a:off x="195453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10" name="楕円 709"/>
        <xdr:cNvSpPr/>
      </xdr:nvSpPr>
      <xdr:spPr>
        <a:xfrm>
          <a:off x="18605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69850</xdr:rowOff>
    </xdr:from>
    <xdr:to>
      <xdr:col>102</xdr:col>
      <xdr:colOff>114300</xdr:colOff>
      <xdr:row>61</xdr:row>
      <xdr:rowOff>82550</xdr:rowOff>
    </xdr:to>
    <xdr:cxnSp macro="">
      <xdr:nvCxnSpPr>
        <xdr:cNvPr id="711" name="直線コネクタ 710"/>
        <xdr:cNvCxnSpPr/>
      </xdr:nvCxnSpPr>
      <xdr:spPr>
        <a:xfrm flipV="1">
          <a:off x="18656300" y="1052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12"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13" name="n_2ave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111777</xdr:rowOff>
    </xdr:from>
    <xdr:ext cx="469744" cy="259045"/>
    <xdr:sp macro="" textlink="">
      <xdr:nvSpPr>
        <xdr:cNvPr id="714" name="n_3aveValue【保健センター・保健所】&#10;一人当たり面積"/>
        <xdr:cNvSpPr txBox="1"/>
      </xdr:nvSpPr>
      <xdr:spPr>
        <a:xfrm>
          <a:off x="19310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73677</xdr:rowOff>
    </xdr:from>
    <xdr:ext cx="469744" cy="259045"/>
    <xdr:sp macro="" textlink="">
      <xdr:nvSpPr>
        <xdr:cNvPr id="715" name="n_4aveValue【保健センター・保健所】&#10;一人当たり面積"/>
        <xdr:cNvSpPr txBox="1"/>
      </xdr:nvSpPr>
      <xdr:spPr>
        <a:xfrm>
          <a:off x="18421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111777</xdr:rowOff>
    </xdr:from>
    <xdr:ext cx="469744" cy="259045"/>
    <xdr:sp macro="" textlink="">
      <xdr:nvSpPr>
        <xdr:cNvPr id="716" name="n_1main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17" name="n_2main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18" name="n_3main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9" name="n_4main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76200</xdr:rowOff>
    </xdr:from>
    <xdr:to>
      <xdr:col>85</xdr:col>
      <xdr:colOff>126364</xdr:colOff>
      <xdr:row>85</xdr:row>
      <xdr:rowOff>34289</xdr:rowOff>
    </xdr:to>
    <xdr:cxnSp macro="">
      <xdr:nvCxnSpPr>
        <xdr:cNvPr id="744" name="直線コネクタ 743"/>
        <xdr:cNvCxnSpPr/>
      </xdr:nvCxnSpPr>
      <xdr:spPr>
        <a:xfrm flipV="1">
          <a:off x="16318864" y="13449300"/>
          <a:ext cx="0" cy="1158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745" name="【消防施設】&#10;有形固定資産減価償却率最小値テキスト"/>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746" name="直線コネクタ 745"/>
        <xdr:cNvCxnSpPr/>
      </xdr:nvCxnSpPr>
      <xdr:spPr>
        <a:xfrm>
          <a:off x="16230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22877</xdr:rowOff>
    </xdr:from>
    <xdr:ext cx="405111" cy="259045"/>
    <xdr:sp macro="" textlink="">
      <xdr:nvSpPr>
        <xdr:cNvPr id="747" name="【消防施設】&#10;有形固定資産減価償却率最大値テキスト"/>
        <xdr:cNvSpPr txBox="1"/>
      </xdr:nvSpPr>
      <xdr:spPr>
        <a:xfrm>
          <a:off x="16357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76200</xdr:rowOff>
    </xdr:from>
    <xdr:to>
      <xdr:col>86</xdr:col>
      <xdr:colOff>25400</xdr:colOff>
      <xdr:row>78</xdr:row>
      <xdr:rowOff>76200</xdr:rowOff>
    </xdr:to>
    <xdr:cxnSp macro="">
      <xdr:nvCxnSpPr>
        <xdr:cNvPr id="748" name="直線コネクタ 747"/>
        <xdr:cNvCxnSpPr/>
      </xdr:nvCxnSpPr>
      <xdr:spPr>
        <a:xfrm>
          <a:off x="16230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165752</xdr:rowOff>
    </xdr:from>
    <xdr:ext cx="405111" cy="259045"/>
    <xdr:sp macro="" textlink="">
      <xdr:nvSpPr>
        <xdr:cNvPr id="749" name="【消防施設】&#10;有形固定資産減価償却率平均値テキスト"/>
        <xdr:cNvSpPr txBox="1"/>
      </xdr:nvSpPr>
      <xdr:spPr>
        <a:xfrm>
          <a:off x="16357600" y="1388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750" name="フローチャート: 判断 749"/>
        <xdr:cNvSpPr/>
      </xdr:nvSpPr>
      <xdr:spPr>
        <a:xfrm>
          <a:off x="162687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51" name="フローチャート: 判断 750"/>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164464</xdr:rowOff>
    </xdr:from>
    <xdr:to>
      <xdr:col>76</xdr:col>
      <xdr:colOff>165100</xdr:colOff>
      <xdr:row>81</xdr:row>
      <xdr:rowOff>94614</xdr:rowOff>
    </xdr:to>
    <xdr:sp macro="" textlink="">
      <xdr:nvSpPr>
        <xdr:cNvPr id="752" name="フローチャート: 判断 751"/>
        <xdr:cNvSpPr/>
      </xdr:nvSpPr>
      <xdr:spPr>
        <a:xfrm>
          <a:off x="14541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3" name="フローチャート: 判断 752"/>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135889</xdr:rowOff>
    </xdr:from>
    <xdr:to>
      <xdr:col>67</xdr:col>
      <xdr:colOff>101600</xdr:colOff>
      <xdr:row>81</xdr:row>
      <xdr:rowOff>66039</xdr:rowOff>
    </xdr:to>
    <xdr:sp macro="" textlink="">
      <xdr:nvSpPr>
        <xdr:cNvPr id="754" name="フローチャート: 判断 753"/>
        <xdr:cNvSpPr/>
      </xdr:nvSpPr>
      <xdr:spPr>
        <a:xfrm>
          <a:off x="12763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25400</xdr:rowOff>
    </xdr:from>
    <xdr:to>
      <xdr:col>85</xdr:col>
      <xdr:colOff>177800</xdr:colOff>
      <xdr:row>78</xdr:row>
      <xdr:rowOff>127000</xdr:rowOff>
    </xdr:to>
    <xdr:sp macro="" textlink="">
      <xdr:nvSpPr>
        <xdr:cNvPr id="760" name="楕円 759"/>
        <xdr:cNvSpPr/>
      </xdr:nvSpPr>
      <xdr:spPr>
        <a:xfrm>
          <a:off x="16268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149877</xdr:rowOff>
    </xdr:from>
    <xdr:ext cx="405111" cy="259045"/>
    <xdr:sp macro="" textlink="">
      <xdr:nvSpPr>
        <xdr:cNvPr id="761" name="【消防施設】&#10;有形固定資産減価償却率該当値テキスト"/>
        <xdr:cNvSpPr txBox="1"/>
      </xdr:nvSpPr>
      <xdr:spPr>
        <a:xfrm>
          <a:off x="16357600" y="1335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636</xdr:rowOff>
    </xdr:from>
    <xdr:to>
      <xdr:col>81</xdr:col>
      <xdr:colOff>101600</xdr:colOff>
      <xdr:row>78</xdr:row>
      <xdr:rowOff>102236</xdr:rowOff>
    </xdr:to>
    <xdr:sp macro="" textlink="">
      <xdr:nvSpPr>
        <xdr:cNvPr id="762" name="楕円 761"/>
        <xdr:cNvSpPr/>
      </xdr:nvSpPr>
      <xdr:spPr>
        <a:xfrm>
          <a:off x="154305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51436</xdr:rowOff>
    </xdr:from>
    <xdr:to>
      <xdr:col>85</xdr:col>
      <xdr:colOff>127000</xdr:colOff>
      <xdr:row>78</xdr:row>
      <xdr:rowOff>76200</xdr:rowOff>
    </xdr:to>
    <xdr:cxnSp macro="">
      <xdr:nvCxnSpPr>
        <xdr:cNvPr id="763" name="直線コネクタ 762"/>
        <xdr:cNvCxnSpPr/>
      </xdr:nvCxnSpPr>
      <xdr:spPr>
        <a:xfrm>
          <a:off x="15481300" y="134245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143511</xdr:rowOff>
    </xdr:from>
    <xdr:to>
      <xdr:col>76</xdr:col>
      <xdr:colOff>165100</xdr:colOff>
      <xdr:row>78</xdr:row>
      <xdr:rowOff>73661</xdr:rowOff>
    </xdr:to>
    <xdr:sp macro="" textlink="">
      <xdr:nvSpPr>
        <xdr:cNvPr id="764" name="楕円 763"/>
        <xdr:cNvSpPr/>
      </xdr:nvSpPr>
      <xdr:spPr>
        <a:xfrm>
          <a:off x="14541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22861</xdr:rowOff>
    </xdr:from>
    <xdr:to>
      <xdr:col>81</xdr:col>
      <xdr:colOff>50800</xdr:colOff>
      <xdr:row>78</xdr:row>
      <xdr:rowOff>51436</xdr:rowOff>
    </xdr:to>
    <xdr:cxnSp macro="">
      <xdr:nvCxnSpPr>
        <xdr:cNvPr id="765" name="直線コネクタ 764"/>
        <xdr:cNvCxnSpPr/>
      </xdr:nvCxnSpPr>
      <xdr:spPr>
        <a:xfrm>
          <a:off x="14592300" y="133959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99695</xdr:rowOff>
    </xdr:from>
    <xdr:to>
      <xdr:col>72</xdr:col>
      <xdr:colOff>38100</xdr:colOff>
      <xdr:row>78</xdr:row>
      <xdr:rowOff>29845</xdr:rowOff>
    </xdr:to>
    <xdr:sp macro="" textlink="">
      <xdr:nvSpPr>
        <xdr:cNvPr id="766" name="楕円 765"/>
        <xdr:cNvSpPr/>
      </xdr:nvSpPr>
      <xdr:spPr>
        <a:xfrm>
          <a:off x="13652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150495</xdr:rowOff>
    </xdr:from>
    <xdr:to>
      <xdr:col>76</xdr:col>
      <xdr:colOff>114300</xdr:colOff>
      <xdr:row>78</xdr:row>
      <xdr:rowOff>22861</xdr:rowOff>
    </xdr:to>
    <xdr:cxnSp macro="">
      <xdr:nvCxnSpPr>
        <xdr:cNvPr id="767" name="直線コネクタ 766"/>
        <xdr:cNvCxnSpPr/>
      </xdr:nvCxnSpPr>
      <xdr:spPr>
        <a:xfrm>
          <a:off x="13703300" y="133521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59689</xdr:rowOff>
    </xdr:from>
    <xdr:to>
      <xdr:col>67</xdr:col>
      <xdr:colOff>101600</xdr:colOff>
      <xdr:row>77</xdr:row>
      <xdr:rowOff>161289</xdr:rowOff>
    </xdr:to>
    <xdr:sp macro="" textlink="">
      <xdr:nvSpPr>
        <xdr:cNvPr id="768" name="楕円 767"/>
        <xdr:cNvSpPr/>
      </xdr:nvSpPr>
      <xdr:spPr>
        <a:xfrm>
          <a:off x="127635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110489</xdr:rowOff>
    </xdr:from>
    <xdr:to>
      <xdr:col>71</xdr:col>
      <xdr:colOff>177800</xdr:colOff>
      <xdr:row>77</xdr:row>
      <xdr:rowOff>150495</xdr:rowOff>
    </xdr:to>
    <xdr:cxnSp macro="">
      <xdr:nvCxnSpPr>
        <xdr:cNvPr id="769" name="直線コネクタ 768"/>
        <xdr:cNvCxnSpPr/>
      </xdr:nvCxnSpPr>
      <xdr:spPr>
        <a:xfrm>
          <a:off x="12814300" y="133121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70502</xdr:rowOff>
    </xdr:from>
    <xdr:ext cx="405111" cy="259045"/>
    <xdr:sp macro="" textlink="">
      <xdr:nvSpPr>
        <xdr:cNvPr id="770" name="n_1aveValue【消防施設】&#10;有形固定資産減価償却率"/>
        <xdr:cNvSpPr txBox="1"/>
      </xdr:nvSpPr>
      <xdr:spPr>
        <a:xfrm>
          <a:off x="152660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85741</xdr:rowOff>
    </xdr:from>
    <xdr:ext cx="405111" cy="259045"/>
    <xdr:sp macro="" textlink="">
      <xdr:nvSpPr>
        <xdr:cNvPr id="771" name="n_2aveValue【消防施設】&#10;有形固定資産減価償却率"/>
        <xdr:cNvSpPr txBox="1"/>
      </xdr:nvSpPr>
      <xdr:spPr>
        <a:xfrm>
          <a:off x="14389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72"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57166</xdr:rowOff>
    </xdr:from>
    <xdr:ext cx="405111" cy="259045"/>
    <xdr:sp macro="" textlink="">
      <xdr:nvSpPr>
        <xdr:cNvPr id="773" name="n_4aveValue【消防施設】&#10;有形固定資産減価償却率"/>
        <xdr:cNvSpPr txBox="1"/>
      </xdr:nvSpPr>
      <xdr:spPr>
        <a:xfrm>
          <a:off x="12611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118763</xdr:rowOff>
    </xdr:from>
    <xdr:ext cx="405111" cy="259045"/>
    <xdr:sp macro="" textlink="">
      <xdr:nvSpPr>
        <xdr:cNvPr id="774" name="n_1mainValue【消防施設】&#10;有形固定資産減価償却率"/>
        <xdr:cNvSpPr txBox="1"/>
      </xdr:nvSpPr>
      <xdr:spPr>
        <a:xfrm>
          <a:off x="15266044" y="1314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90188</xdr:rowOff>
    </xdr:from>
    <xdr:ext cx="405111" cy="259045"/>
    <xdr:sp macro="" textlink="">
      <xdr:nvSpPr>
        <xdr:cNvPr id="775" name="n_2mainValue【消防施設】&#10;有形固定資産減価償却率"/>
        <xdr:cNvSpPr txBox="1"/>
      </xdr:nvSpPr>
      <xdr:spPr>
        <a:xfrm>
          <a:off x="143897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46372</xdr:rowOff>
    </xdr:from>
    <xdr:ext cx="405111" cy="259045"/>
    <xdr:sp macro="" textlink="">
      <xdr:nvSpPr>
        <xdr:cNvPr id="776" name="n_3mainValue【消防施設】&#10;有形固定資産減価償却率"/>
        <xdr:cNvSpPr txBox="1"/>
      </xdr:nvSpPr>
      <xdr:spPr>
        <a:xfrm>
          <a:off x="13500744"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6366</xdr:rowOff>
    </xdr:from>
    <xdr:ext cx="405111" cy="259045"/>
    <xdr:sp macro="" textlink="">
      <xdr:nvSpPr>
        <xdr:cNvPr id="777" name="n_4mainValue【消防施設】&#10;有形固定資産減価償却率"/>
        <xdr:cNvSpPr txBox="1"/>
      </xdr:nvSpPr>
      <xdr:spPr>
        <a:xfrm>
          <a:off x="12611744" y="1303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88" name="テキスト ボックス 78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89" name="直線コネクタ 7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0" name="テキスト ボックス 7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1" name="直線コネクタ 7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2" name="テキスト ボックス 7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3" name="直線コネクタ 7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4" name="テキスト ボックス 7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5" name="直線コネクタ 7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6" name="テキスト ボックス 7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7" name="直線コネクタ 7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8" name="テキスト ボックス 7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9" name="直線コネクタ 7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0" name="テキスト ボックス 7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85</xdr:row>
      <xdr:rowOff>144236</xdr:rowOff>
    </xdr:to>
    <xdr:cxnSp macro="">
      <xdr:nvCxnSpPr>
        <xdr:cNvPr id="804" name="直線コネクタ 803"/>
        <xdr:cNvCxnSpPr/>
      </xdr:nvCxnSpPr>
      <xdr:spPr>
        <a:xfrm flipV="1">
          <a:off x="22160864" y="133023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5"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6" name="直線コネクタ 805"/>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807" name="【消防施設】&#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808" name="直線コネクタ 807"/>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126291</xdr:rowOff>
    </xdr:from>
    <xdr:ext cx="469744" cy="259045"/>
    <xdr:sp macro="" textlink="">
      <xdr:nvSpPr>
        <xdr:cNvPr id="809" name="【消防施設】&#10;一人当たり面積平均値テキスト"/>
        <xdr:cNvSpPr txBox="1"/>
      </xdr:nvSpPr>
      <xdr:spPr>
        <a:xfrm>
          <a:off x="221996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147864</xdr:rowOff>
    </xdr:from>
    <xdr:to>
      <xdr:col>116</xdr:col>
      <xdr:colOff>114300</xdr:colOff>
      <xdr:row>82</xdr:row>
      <xdr:rowOff>78014</xdr:rowOff>
    </xdr:to>
    <xdr:sp macro="" textlink="">
      <xdr:nvSpPr>
        <xdr:cNvPr id="810" name="フローチャート: 判断 809"/>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811" name="フローチャート: 判断 810"/>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30843</xdr:rowOff>
    </xdr:from>
    <xdr:to>
      <xdr:col>107</xdr:col>
      <xdr:colOff>101600</xdr:colOff>
      <xdr:row>82</xdr:row>
      <xdr:rowOff>132443</xdr:rowOff>
    </xdr:to>
    <xdr:sp macro="" textlink="">
      <xdr:nvSpPr>
        <xdr:cNvPr id="812" name="フローチャート: 判断 811"/>
        <xdr:cNvSpPr/>
      </xdr:nvSpPr>
      <xdr:spPr>
        <a:xfrm>
          <a:off x="203835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13" name="フローチャート: 判断 812"/>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85271</xdr:rowOff>
    </xdr:from>
    <xdr:to>
      <xdr:col>98</xdr:col>
      <xdr:colOff>38100</xdr:colOff>
      <xdr:row>83</xdr:row>
      <xdr:rowOff>15421</xdr:rowOff>
    </xdr:to>
    <xdr:sp macro="" textlink="">
      <xdr:nvSpPr>
        <xdr:cNvPr id="814" name="フローチャート: 判断 813"/>
        <xdr:cNvSpPr/>
      </xdr:nvSpPr>
      <xdr:spPr>
        <a:xfrm>
          <a:off x="18605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60779</xdr:rowOff>
    </xdr:from>
    <xdr:to>
      <xdr:col>116</xdr:col>
      <xdr:colOff>114300</xdr:colOff>
      <xdr:row>81</xdr:row>
      <xdr:rowOff>162379</xdr:rowOff>
    </xdr:to>
    <xdr:sp macro="" textlink="">
      <xdr:nvSpPr>
        <xdr:cNvPr id="820" name="楕円 819"/>
        <xdr:cNvSpPr/>
      </xdr:nvSpPr>
      <xdr:spPr>
        <a:xfrm>
          <a:off x="22110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83656</xdr:rowOff>
    </xdr:from>
    <xdr:ext cx="469744" cy="259045"/>
    <xdr:sp macro="" textlink="">
      <xdr:nvSpPr>
        <xdr:cNvPr id="821" name="【消防施設】&#10;一人当たり面積該当値テキスト"/>
        <xdr:cNvSpPr txBox="1"/>
      </xdr:nvSpPr>
      <xdr:spPr>
        <a:xfrm>
          <a:off x="22199600"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822" name="楕円 821"/>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111579</xdr:rowOff>
    </xdr:from>
    <xdr:to>
      <xdr:col>116</xdr:col>
      <xdr:colOff>63500</xdr:colOff>
      <xdr:row>81</xdr:row>
      <xdr:rowOff>133350</xdr:rowOff>
    </xdr:to>
    <xdr:cxnSp macro="">
      <xdr:nvCxnSpPr>
        <xdr:cNvPr id="823" name="直線コネクタ 822"/>
        <xdr:cNvCxnSpPr/>
      </xdr:nvCxnSpPr>
      <xdr:spPr>
        <a:xfrm flipV="1">
          <a:off x="21323300" y="139990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93436</xdr:rowOff>
    </xdr:from>
    <xdr:to>
      <xdr:col>107</xdr:col>
      <xdr:colOff>101600</xdr:colOff>
      <xdr:row>82</xdr:row>
      <xdr:rowOff>23586</xdr:rowOff>
    </xdr:to>
    <xdr:sp macro="" textlink="">
      <xdr:nvSpPr>
        <xdr:cNvPr id="824" name="楕円 823"/>
        <xdr:cNvSpPr/>
      </xdr:nvSpPr>
      <xdr:spPr>
        <a:xfrm>
          <a:off x="20383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81</xdr:row>
      <xdr:rowOff>144236</xdr:rowOff>
    </xdr:to>
    <xdr:cxnSp macro="">
      <xdr:nvCxnSpPr>
        <xdr:cNvPr id="825" name="直線コネクタ 824"/>
        <xdr:cNvCxnSpPr/>
      </xdr:nvCxnSpPr>
      <xdr:spPr>
        <a:xfrm flipV="1">
          <a:off x="20434300" y="14020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126093</xdr:rowOff>
    </xdr:from>
    <xdr:to>
      <xdr:col>102</xdr:col>
      <xdr:colOff>165100</xdr:colOff>
      <xdr:row>82</xdr:row>
      <xdr:rowOff>56243</xdr:rowOff>
    </xdr:to>
    <xdr:sp macro="" textlink="">
      <xdr:nvSpPr>
        <xdr:cNvPr id="826" name="楕円 825"/>
        <xdr:cNvSpPr/>
      </xdr:nvSpPr>
      <xdr:spPr>
        <a:xfrm>
          <a:off x="19494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144236</xdr:rowOff>
    </xdr:from>
    <xdr:to>
      <xdr:col>107</xdr:col>
      <xdr:colOff>50800</xdr:colOff>
      <xdr:row>82</xdr:row>
      <xdr:rowOff>5443</xdr:rowOff>
    </xdr:to>
    <xdr:cxnSp macro="">
      <xdr:nvCxnSpPr>
        <xdr:cNvPr id="827" name="直線コネクタ 826"/>
        <xdr:cNvCxnSpPr/>
      </xdr:nvCxnSpPr>
      <xdr:spPr>
        <a:xfrm flipV="1">
          <a:off x="19545300" y="1403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136979</xdr:rowOff>
    </xdr:from>
    <xdr:to>
      <xdr:col>98</xdr:col>
      <xdr:colOff>38100</xdr:colOff>
      <xdr:row>82</xdr:row>
      <xdr:rowOff>67129</xdr:rowOff>
    </xdr:to>
    <xdr:sp macro="" textlink="">
      <xdr:nvSpPr>
        <xdr:cNvPr id="828" name="楕円 827"/>
        <xdr:cNvSpPr/>
      </xdr:nvSpPr>
      <xdr:spPr>
        <a:xfrm>
          <a:off x="18605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5443</xdr:rowOff>
    </xdr:from>
    <xdr:to>
      <xdr:col>102</xdr:col>
      <xdr:colOff>114300</xdr:colOff>
      <xdr:row>82</xdr:row>
      <xdr:rowOff>16329</xdr:rowOff>
    </xdr:to>
    <xdr:cxnSp macro="">
      <xdr:nvCxnSpPr>
        <xdr:cNvPr id="829" name="直線コネクタ 828"/>
        <xdr:cNvCxnSpPr/>
      </xdr:nvCxnSpPr>
      <xdr:spPr>
        <a:xfrm flipV="1">
          <a:off x="18656300" y="140643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80027</xdr:rowOff>
    </xdr:from>
    <xdr:ext cx="469744" cy="259045"/>
    <xdr:sp macro="" textlink="">
      <xdr:nvSpPr>
        <xdr:cNvPr id="830"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123570</xdr:rowOff>
    </xdr:from>
    <xdr:ext cx="469744" cy="259045"/>
    <xdr:sp macro="" textlink="">
      <xdr:nvSpPr>
        <xdr:cNvPr id="831" name="n_2aveValue【消防施設】&#10;一人当たり面積"/>
        <xdr:cNvSpPr txBox="1"/>
      </xdr:nvSpPr>
      <xdr:spPr>
        <a:xfrm>
          <a:off x="20199427" y="141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832"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6548</xdr:rowOff>
    </xdr:from>
    <xdr:ext cx="469744" cy="259045"/>
    <xdr:sp macro="" textlink="">
      <xdr:nvSpPr>
        <xdr:cNvPr id="833" name="n_4aveValue【消防施設】&#10;一人当たり面積"/>
        <xdr:cNvSpPr txBox="1"/>
      </xdr:nvSpPr>
      <xdr:spPr>
        <a:xfrm>
          <a:off x="18421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834" name="n_1mainValue【消防施設】&#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40113</xdr:rowOff>
    </xdr:from>
    <xdr:ext cx="469744" cy="259045"/>
    <xdr:sp macro="" textlink="">
      <xdr:nvSpPr>
        <xdr:cNvPr id="835" name="n_2mainValue【消防施設】&#10;一人当たり面積"/>
        <xdr:cNvSpPr txBox="1"/>
      </xdr:nvSpPr>
      <xdr:spPr>
        <a:xfrm>
          <a:off x="20199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72770</xdr:rowOff>
    </xdr:from>
    <xdr:ext cx="469744" cy="259045"/>
    <xdr:sp macro="" textlink="">
      <xdr:nvSpPr>
        <xdr:cNvPr id="836" name="n_3mainValue【消防施設】&#10;一人当たり面積"/>
        <xdr:cNvSpPr txBox="1"/>
      </xdr:nvSpPr>
      <xdr:spPr>
        <a:xfrm>
          <a:off x="19310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83656</xdr:rowOff>
    </xdr:from>
    <xdr:ext cx="469744" cy="259045"/>
    <xdr:sp macro="" textlink="">
      <xdr:nvSpPr>
        <xdr:cNvPr id="837" name="n_4mainValue【消防施設】&#10;一人当たり面積"/>
        <xdr:cNvSpPr txBox="1"/>
      </xdr:nvSpPr>
      <xdr:spPr>
        <a:xfrm>
          <a:off x="184214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0" name="テキスト ボックス 8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8" name="テキスト ボックス 85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26670</xdr:rowOff>
    </xdr:from>
    <xdr:to>
      <xdr:col>85</xdr:col>
      <xdr:colOff>126364</xdr:colOff>
      <xdr:row>107</xdr:row>
      <xdr:rowOff>169545</xdr:rowOff>
    </xdr:to>
    <xdr:cxnSp macro="">
      <xdr:nvCxnSpPr>
        <xdr:cNvPr id="861" name="直線コネクタ 860"/>
        <xdr:cNvCxnSpPr/>
      </xdr:nvCxnSpPr>
      <xdr:spPr>
        <a:xfrm flipV="1">
          <a:off x="16318864" y="1734312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1922</xdr:rowOff>
    </xdr:from>
    <xdr:ext cx="405111" cy="259045"/>
    <xdr:sp macro="" textlink="">
      <xdr:nvSpPr>
        <xdr:cNvPr id="862" name="【庁舎】&#10;有形固定資産減価償却率最小値テキスト"/>
        <xdr:cNvSpPr txBox="1"/>
      </xdr:nvSpPr>
      <xdr:spPr>
        <a:xfrm>
          <a:off x="16357600"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169545</xdr:rowOff>
    </xdr:from>
    <xdr:to>
      <xdr:col>86</xdr:col>
      <xdr:colOff>25400</xdr:colOff>
      <xdr:row>107</xdr:row>
      <xdr:rowOff>169545</xdr:rowOff>
    </xdr:to>
    <xdr:cxnSp macro="">
      <xdr:nvCxnSpPr>
        <xdr:cNvPr id="863" name="直線コネクタ 862"/>
        <xdr:cNvCxnSpPr/>
      </xdr:nvCxnSpPr>
      <xdr:spPr>
        <a:xfrm>
          <a:off x="16230600" y="1851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144797</xdr:rowOff>
    </xdr:from>
    <xdr:ext cx="405111" cy="259045"/>
    <xdr:sp macro="" textlink="">
      <xdr:nvSpPr>
        <xdr:cNvPr id="864" name="【庁舎】&#10;有形固定資産減価償却率最大値テキスト"/>
        <xdr:cNvSpPr txBox="1"/>
      </xdr:nvSpPr>
      <xdr:spPr>
        <a:xfrm>
          <a:off x="163576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26670</xdr:rowOff>
    </xdr:from>
    <xdr:to>
      <xdr:col>86</xdr:col>
      <xdr:colOff>25400</xdr:colOff>
      <xdr:row>101</xdr:row>
      <xdr:rowOff>26670</xdr:rowOff>
    </xdr:to>
    <xdr:cxnSp macro="">
      <xdr:nvCxnSpPr>
        <xdr:cNvPr id="865" name="直線コネクタ 864"/>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118763</xdr:rowOff>
    </xdr:from>
    <xdr:ext cx="405111" cy="259045"/>
    <xdr:sp macro="" textlink="">
      <xdr:nvSpPr>
        <xdr:cNvPr id="866" name="【庁舎】&#10;有形固定資産減価償却率平均値テキスト"/>
        <xdr:cNvSpPr txBox="1"/>
      </xdr:nvSpPr>
      <xdr:spPr>
        <a:xfrm>
          <a:off x="16357600" y="1760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867" name="フローチャート: 判断 866"/>
        <xdr:cNvSpPr/>
      </xdr:nvSpPr>
      <xdr:spPr>
        <a:xfrm>
          <a:off x="162687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8" name="フローチャート: 判断 867"/>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9" name="フローチャート: 判断 868"/>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870" name="フローチャート: 判断 869"/>
        <xdr:cNvSpPr/>
      </xdr:nvSpPr>
      <xdr:spPr>
        <a:xfrm>
          <a:off x="13652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39370</xdr:rowOff>
    </xdr:to>
    <xdr:sp macro="" textlink="">
      <xdr:nvSpPr>
        <xdr:cNvPr id="871" name="フローチャート: 判断 870"/>
        <xdr:cNvSpPr/>
      </xdr:nvSpPr>
      <xdr:spPr>
        <a:xfrm>
          <a:off x="12763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111125</xdr:rowOff>
    </xdr:from>
    <xdr:to>
      <xdr:col>85</xdr:col>
      <xdr:colOff>177800</xdr:colOff>
      <xdr:row>104</xdr:row>
      <xdr:rowOff>41275</xdr:rowOff>
    </xdr:to>
    <xdr:sp macro="" textlink="">
      <xdr:nvSpPr>
        <xdr:cNvPr id="877" name="楕円 876"/>
        <xdr:cNvSpPr/>
      </xdr:nvSpPr>
      <xdr:spPr>
        <a:xfrm>
          <a:off x="16268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89552</xdr:rowOff>
    </xdr:from>
    <xdr:ext cx="405111" cy="259045"/>
    <xdr:sp macro="" textlink="">
      <xdr:nvSpPr>
        <xdr:cNvPr id="878" name="【庁舎】&#10;有形固定資産減価償却率該当値テキスト"/>
        <xdr:cNvSpPr txBox="1"/>
      </xdr:nvSpPr>
      <xdr:spPr>
        <a:xfrm>
          <a:off x="16357600"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73025</xdr:rowOff>
    </xdr:from>
    <xdr:to>
      <xdr:col>81</xdr:col>
      <xdr:colOff>101600</xdr:colOff>
      <xdr:row>104</xdr:row>
      <xdr:rowOff>3175</xdr:rowOff>
    </xdr:to>
    <xdr:sp macro="" textlink="">
      <xdr:nvSpPr>
        <xdr:cNvPr id="879" name="楕円 878"/>
        <xdr:cNvSpPr/>
      </xdr:nvSpPr>
      <xdr:spPr>
        <a:xfrm>
          <a:off x="15430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123825</xdr:rowOff>
    </xdr:from>
    <xdr:to>
      <xdr:col>85</xdr:col>
      <xdr:colOff>127000</xdr:colOff>
      <xdr:row>103</xdr:row>
      <xdr:rowOff>161925</xdr:rowOff>
    </xdr:to>
    <xdr:cxnSp macro="">
      <xdr:nvCxnSpPr>
        <xdr:cNvPr id="880" name="直線コネクタ 879"/>
        <xdr:cNvCxnSpPr/>
      </xdr:nvCxnSpPr>
      <xdr:spPr>
        <a:xfrm>
          <a:off x="15481300" y="17783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881" name="楕円 880"/>
        <xdr:cNvSpPr/>
      </xdr:nvSpPr>
      <xdr:spPr>
        <a:xfrm>
          <a:off x="14541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85725</xdr:rowOff>
    </xdr:from>
    <xdr:to>
      <xdr:col>81</xdr:col>
      <xdr:colOff>50800</xdr:colOff>
      <xdr:row>103</xdr:row>
      <xdr:rowOff>123825</xdr:rowOff>
    </xdr:to>
    <xdr:cxnSp macro="">
      <xdr:nvCxnSpPr>
        <xdr:cNvPr id="882" name="直線コネクタ 881"/>
        <xdr:cNvCxnSpPr/>
      </xdr:nvCxnSpPr>
      <xdr:spPr>
        <a:xfrm>
          <a:off x="14592300" y="17745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883" name="楕円 882"/>
        <xdr:cNvSpPr/>
      </xdr:nvSpPr>
      <xdr:spPr>
        <a:xfrm>
          <a:off x="13652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49530</xdr:rowOff>
    </xdr:from>
    <xdr:to>
      <xdr:col>76</xdr:col>
      <xdr:colOff>114300</xdr:colOff>
      <xdr:row>103</xdr:row>
      <xdr:rowOff>85725</xdr:rowOff>
    </xdr:to>
    <xdr:cxnSp macro="">
      <xdr:nvCxnSpPr>
        <xdr:cNvPr id="884" name="直線コネクタ 883"/>
        <xdr:cNvCxnSpPr/>
      </xdr:nvCxnSpPr>
      <xdr:spPr>
        <a:xfrm>
          <a:off x="13703300" y="17708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133986</xdr:rowOff>
    </xdr:from>
    <xdr:to>
      <xdr:col>67</xdr:col>
      <xdr:colOff>101600</xdr:colOff>
      <xdr:row>103</xdr:row>
      <xdr:rowOff>64136</xdr:rowOff>
    </xdr:to>
    <xdr:sp macro="" textlink="">
      <xdr:nvSpPr>
        <xdr:cNvPr id="885" name="楕円 884"/>
        <xdr:cNvSpPr/>
      </xdr:nvSpPr>
      <xdr:spPr>
        <a:xfrm>
          <a:off x="12763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13336</xdr:rowOff>
    </xdr:from>
    <xdr:to>
      <xdr:col>71</xdr:col>
      <xdr:colOff>177800</xdr:colOff>
      <xdr:row>103</xdr:row>
      <xdr:rowOff>49530</xdr:rowOff>
    </xdr:to>
    <xdr:cxnSp macro="">
      <xdr:nvCxnSpPr>
        <xdr:cNvPr id="886" name="直線コネクタ 885"/>
        <xdr:cNvCxnSpPr/>
      </xdr:nvCxnSpPr>
      <xdr:spPr>
        <a:xfrm>
          <a:off x="12814300" y="176726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887"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88"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47641</xdr:rowOff>
    </xdr:from>
    <xdr:ext cx="405111" cy="259045"/>
    <xdr:sp macro="" textlink="">
      <xdr:nvSpPr>
        <xdr:cNvPr id="889" name="n_3aveValue【庁舎】&#10;有形固定資産減価償却率"/>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30497</xdr:rowOff>
    </xdr:from>
    <xdr:ext cx="405111" cy="259045"/>
    <xdr:sp macro="" textlink="">
      <xdr:nvSpPr>
        <xdr:cNvPr id="890" name="n_4aveValue【庁舎】&#10;有形固定資産減価償却率"/>
        <xdr:cNvSpPr txBox="1"/>
      </xdr:nvSpPr>
      <xdr:spPr>
        <a:xfrm>
          <a:off x="12611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19702</xdr:rowOff>
    </xdr:from>
    <xdr:ext cx="405111" cy="259045"/>
    <xdr:sp macro="" textlink="">
      <xdr:nvSpPr>
        <xdr:cNvPr id="891" name="n_1mainValue【庁舎】&#10;有形固定資産減価償却率"/>
        <xdr:cNvSpPr txBox="1"/>
      </xdr:nvSpPr>
      <xdr:spPr>
        <a:xfrm>
          <a:off x="15266044"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153052</xdr:rowOff>
    </xdr:from>
    <xdr:ext cx="405111" cy="259045"/>
    <xdr:sp macro="" textlink="">
      <xdr:nvSpPr>
        <xdr:cNvPr id="892" name="n_2mainValue【庁舎】&#10;有形固定資産減価償却率"/>
        <xdr:cNvSpPr txBox="1"/>
      </xdr:nvSpPr>
      <xdr:spPr>
        <a:xfrm>
          <a:off x="14389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116857</xdr:rowOff>
    </xdr:from>
    <xdr:ext cx="405111" cy="259045"/>
    <xdr:sp macro="" textlink="">
      <xdr:nvSpPr>
        <xdr:cNvPr id="893" name="n_3mainValue【庁舎】&#10;有形固定資産減価償却率"/>
        <xdr:cNvSpPr txBox="1"/>
      </xdr:nvSpPr>
      <xdr:spPr>
        <a:xfrm>
          <a:off x="13500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80663</xdr:rowOff>
    </xdr:from>
    <xdr:ext cx="405111" cy="259045"/>
    <xdr:sp macro="" textlink="">
      <xdr:nvSpPr>
        <xdr:cNvPr id="894" name="n_4mainValue【庁舎】&#10;有形固定資産減価償却率"/>
        <xdr:cNvSpPr txBox="1"/>
      </xdr:nvSpPr>
      <xdr:spPr>
        <a:xfrm>
          <a:off x="12611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5" name="テキスト ボックス 9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108</xdr:row>
      <xdr:rowOff>25908</xdr:rowOff>
    </xdr:to>
    <xdr:cxnSp macro="">
      <xdr:nvCxnSpPr>
        <xdr:cNvPr id="917" name="直線コネクタ 916"/>
        <xdr:cNvCxnSpPr/>
      </xdr:nvCxnSpPr>
      <xdr:spPr>
        <a:xfrm flipV="1">
          <a:off x="22160864" y="1712518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8" name="【庁舎】&#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9" name="直線コネクタ 918"/>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920" name="【庁舎】&#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921" name="直線コネクタ 920"/>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97553</xdr:rowOff>
    </xdr:from>
    <xdr:ext cx="469744" cy="259045"/>
    <xdr:sp macro="" textlink="">
      <xdr:nvSpPr>
        <xdr:cNvPr id="922" name="【庁舎】&#10;一人当たり面積平均値テキスト"/>
        <xdr:cNvSpPr txBox="1"/>
      </xdr:nvSpPr>
      <xdr:spPr>
        <a:xfrm>
          <a:off x="22199600" y="1775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923" name="フローチャート: 判断 922"/>
        <xdr:cNvSpPr/>
      </xdr:nvSpPr>
      <xdr:spPr>
        <a:xfrm>
          <a:off x="221107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132842</xdr:rowOff>
    </xdr:from>
    <xdr:to>
      <xdr:col>112</xdr:col>
      <xdr:colOff>38100</xdr:colOff>
      <xdr:row>104</xdr:row>
      <xdr:rowOff>62992</xdr:rowOff>
    </xdr:to>
    <xdr:sp macro="" textlink="">
      <xdr:nvSpPr>
        <xdr:cNvPr id="924" name="フローチャート: 判断 923"/>
        <xdr:cNvSpPr/>
      </xdr:nvSpPr>
      <xdr:spPr>
        <a:xfrm>
          <a:off x="21272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128270</xdr:rowOff>
    </xdr:from>
    <xdr:to>
      <xdr:col>107</xdr:col>
      <xdr:colOff>101600</xdr:colOff>
      <xdr:row>104</xdr:row>
      <xdr:rowOff>58420</xdr:rowOff>
    </xdr:to>
    <xdr:sp macro="" textlink="">
      <xdr:nvSpPr>
        <xdr:cNvPr id="925" name="フローチャート: 判断 924"/>
        <xdr:cNvSpPr/>
      </xdr:nvSpPr>
      <xdr:spPr>
        <a:xfrm>
          <a:off x="2038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926" name="フローチャート: 判断 925"/>
        <xdr:cNvSpPr/>
      </xdr:nvSpPr>
      <xdr:spPr>
        <a:xfrm>
          <a:off x="19494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927" name="フローチャート: 判断 926"/>
        <xdr:cNvSpPr/>
      </xdr:nvSpPr>
      <xdr:spPr>
        <a:xfrm>
          <a:off x="18605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162561</xdr:rowOff>
    </xdr:from>
    <xdr:to>
      <xdr:col>116</xdr:col>
      <xdr:colOff>114300</xdr:colOff>
      <xdr:row>103</xdr:row>
      <xdr:rowOff>92711</xdr:rowOff>
    </xdr:to>
    <xdr:sp macro="" textlink="">
      <xdr:nvSpPr>
        <xdr:cNvPr id="933" name="楕円 932"/>
        <xdr:cNvSpPr/>
      </xdr:nvSpPr>
      <xdr:spPr>
        <a:xfrm>
          <a:off x="22110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13988</xdr:rowOff>
    </xdr:from>
    <xdr:ext cx="469744" cy="259045"/>
    <xdr:sp macro="" textlink="">
      <xdr:nvSpPr>
        <xdr:cNvPr id="934" name="【庁舎】&#10;一人当たり面積該当値テキスト"/>
        <xdr:cNvSpPr txBox="1"/>
      </xdr:nvSpPr>
      <xdr:spPr>
        <a:xfrm>
          <a:off x="22199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xdr:rowOff>
    </xdr:from>
    <xdr:to>
      <xdr:col>112</xdr:col>
      <xdr:colOff>38100</xdr:colOff>
      <xdr:row>103</xdr:row>
      <xdr:rowOff>106426</xdr:rowOff>
    </xdr:to>
    <xdr:sp macro="" textlink="">
      <xdr:nvSpPr>
        <xdr:cNvPr id="935" name="楕円 934"/>
        <xdr:cNvSpPr/>
      </xdr:nvSpPr>
      <xdr:spPr>
        <a:xfrm>
          <a:off x="21272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41911</xdr:rowOff>
    </xdr:from>
    <xdr:to>
      <xdr:col>116</xdr:col>
      <xdr:colOff>63500</xdr:colOff>
      <xdr:row>103</xdr:row>
      <xdr:rowOff>55626</xdr:rowOff>
    </xdr:to>
    <xdr:cxnSp macro="">
      <xdr:nvCxnSpPr>
        <xdr:cNvPr id="936" name="直線コネクタ 935"/>
        <xdr:cNvCxnSpPr/>
      </xdr:nvCxnSpPr>
      <xdr:spPr>
        <a:xfrm flipV="1">
          <a:off x="21323300" y="177012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18542</xdr:rowOff>
    </xdr:from>
    <xdr:to>
      <xdr:col>107</xdr:col>
      <xdr:colOff>101600</xdr:colOff>
      <xdr:row>103</xdr:row>
      <xdr:rowOff>120142</xdr:rowOff>
    </xdr:to>
    <xdr:sp macro="" textlink="">
      <xdr:nvSpPr>
        <xdr:cNvPr id="937" name="楕円 936"/>
        <xdr:cNvSpPr/>
      </xdr:nvSpPr>
      <xdr:spPr>
        <a:xfrm>
          <a:off x="20383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55626</xdr:rowOff>
    </xdr:from>
    <xdr:to>
      <xdr:col>111</xdr:col>
      <xdr:colOff>177800</xdr:colOff>
      <xdr:row>103</xdr:row>
      <xdr:rowOff>69342</xdr:rowOff>
    </xdr:to>
    <xdr:cxnSp macro="">
      <xdr:nvCxnSpPr>
        <xdr:cNvPr id="938" name="直線コネクタ 937"/>
        <xdr:cNvCxnSpPr/>
      </xdr:nvCxnSpPr>
      <xdr:spPr>
        <a:xfrm flipV="1">
          <a:off x="20434300" y="17714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148844</xdr:rowOff>
    </xdr:from>
    <xdr:to>
      <xdr:col>102</xdr:col>
      <xdr:colOff>165100</xdr:colOff>
      <xdr:row>103</xdr:row>
      <xdr:rowOff>78994</xdr:rowOff>
    </xdr:to>
    <xdr:sp macro="" textlink="">
      <xdr:nvSpPr>
        <xdr:cNvPr id="939" name="楕円 938"/>
        <xdr:cNvSpPr/>
      </xdr:nvSpPr>
      <xdr:spPr>
        <a:xfrm>
          <a:off x="19494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28194</xdr:rowOff>
    </xdr:from>
    <xdr:to>
      <xdr:col>107</xdr:col>
      <xdr:colOff>50800</xdr:colOff>
      <xdr:row>103</xdr:row>
      <xdr:rowOff>69342</xdr:rowOff>
    </xdr:to>
    <xdr:cxnSp macro="">
      <xdr:nvCxnSpPr>
        <xdr:cNvPr id="940" name="直線コネクタ 939"/>
        <xdr:cNvCxnSpPr/>
      </xdr:nvCxnSpPr>
      <xdr:spPr>
        <a:xfrm>
          <a:off x="19545300" y="176875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157987</xdr:rowOff>
    </xdr:from>
    <xdr:to>
      <xdr:col>98</xdr:col>
      <xdr:colOff>38100</xdr:colOff>
      <xdr:row>103</xdr:row>
      <xdr:rowOff>88137</xdr:rowOff>
    </xdr:to>
    <xdr:sp macro="" textlink="">
      <xdr:nvSpPr>
        <xdr:cNvPr id="941" name="楕円 940"/>
        <xdr:cNvSpPr/>
      </xdr:nvSpPr>
      <xdr:spPr>
        <a:xfrm>
          <a:off x="18605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28194</xdr:rowOff>
    </xdr:from>
    <xdr:to>
      <xdr:col>102</xdr:col>
      <xdr:colOff>114300</xdr:colOff>
      <xdr:row>103</xdr:row>
      <xdr:rowOff>37337</xdr:rowOff>
    </xdr:to>
    <xdr:cxnSp macro="">
      <xdr:nvCxnSpPr>
        <xdr:cNvPr id="942" name="直線コネクタ 941"/>
        <xdr:cNvCxnSpPr/>
      </xdr:nvCxnSpPr>
      <xdr:spPr>
        <a:xfrm flipV="1">
          <a:off x="18656300" y="17687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54119</xdr:rowOff>
    </xdr:from>
    <xdr:ext cx="469744" cy="259045"/>
    <xdr:sp macro="" textlink="">
      <xdr:nvSpPr>
        <xdr:cNvPr id="943" name="n_1aveValue【庁舎】&#10;一人当たり面積"/>
        <xdr:cNvSpPr txBox="1"/>
      </xdr:nvSpPr>
      <xdr:spPr>
        <a:xfrm>
          <a:off x="210757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49547</xdr:rowOff>
    </xdr:from>
    <xdr:ext cx="469744" cy="259045"/>
    <xdr:sp macro="" textlink="">
      <xdr:nvSpPr>
        <xdr:cNvPr id="944" name="n_2aveValue【庁舎】&#10;一人当たり面積"/>
        <xdr:cNvSpPr txBox="1"/>
      </xdr:nvSpPr>
      <xdr:spPr>
        <a:xfrm>
          <a:off x="201994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168419</xdr:rowOff>
    </xdr:from>
    <xdr:ext cx="469744" cy="259045"/>
    <xdr:sp macro="" textlink="">
      <xdr:nvSpPr>
        <xdr:cNvPr id="945" name="n_3aveValue【庁舎】&#10;一人当たり面積"/>
        <xdr:cNvSpPr txBox="1"/>
      </xdr:nvSpPr>
      <xdr:spPr>
        <a:xfrm>
          <a:off x="19310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72407</xdr:rowOff>
    </xdr:from>
    <xdr:ext cx="469744" cy="259045"/>
    <xdr:sp macro="" textlink="">
      <xdr:nvSpPr>
        <xdr:cNvPr id="946" name="n_4aveValue【庁舎】&#10;一人当たり面積"/>
        <xdr:cNvSpPr txBox="1"/>
      </xdr:nvSpPr>
      <xdr:spPr>
        <a:xfrm>
          <a:off x="184214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122953</xdr:rowOff>
    </xdr:from>
    <xdr:ext cx="469744" cy="259045"/>
    <xdr:sp macro="" textlink="">
      <xdr:nvSpPr>
        <xdr:cNvPr id="947" name="n_1mainValue【庁舎】&#10;一人当たり面積"/>
        <xdr:cNvSpPr txBox="1"/>
      </xdr:nvSpPr>
      <xdr:spPr>
        <a:xfrm>
          <a:off x="2107572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136669</xdr:rowOff>
    </xdr:from>
    <xdr:ext cx="469744" cy="259045"/>
    <xdr:sp macro="" textlink="">
      <xdr:nvSpPr>
        <xdr:cNvPr id="948" name="n_2mainValue【庁舎】&#10;一人当たり面積"/>
        <xdr:cNvSpPr txBox="1"/>
      </xdr:nvSpPr>
      <xdr:spPr>
        <a:xfrm>
          <a:off x="201994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95521</xdr:rowOff>
    </xdr:from>
    <xdr:ext cx="469744" cy="259045"/>
    <xdr:sp macro="" textlink="">
      <xdr:nvSpPr>
        <xdr:cNvPr id="949" name="n_3mainValue【庁舎】&#10;一人当たり面積"/>
        <xdr:cNvSpPr txBox="1"/>
      </xdr:nvSpPr>
      <xdr:spPr>
        <a:xfrm>
          <a:off x="19310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104664</xdr:rowOff>
    </xdr:from>
    <xdr:ext cx="469744" cy="259045"/>
    <xdr:sp macro="" textlink="">
      <xdr:nvSpPr>
        <xdr:cNvPr id="950" name="n_4mainValue【庁舎】&#10;一人当たり面積"/>
        <xdr:cNvSpPr txBox="1"/>
      </xdr:nvSpPr>
      <xdr:spPr>
        <a:xfrm>
          <a:off x="18421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新しい建物が多いため、市民会館、消防施設等複数の項目で、有形固定資産減価償却率が類似団体平均値より低くなっている。市民会館については、一人当たり面積が類似団体平均値より特に高い数値となっており、施設の規模に見合った運用を行う必要があ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年度の市町村合併以降も、旧市町ごとに存在している施設が少なからずあるため、老朽化に伴う改修等と並行して、施設の集約化・複合化の検討が必要である。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市町村民税、固定資産税の増加により、基準財政収入額が増加した。しかしながら、公債費の影響で基準財政需要額も増加しており、結果として財政力指数は</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と同数値となっている。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類似団体平均からは</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ポイント下回って、順位としても下位であり、また、既存の収入項目における大幅な増収も見込めない状況であることから、今後の数値の悪化も懸念される。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大型事業の見直し等による歳出の抑制とともに、新たな自主財源の確保についても検討する必要がある。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ポイント下回った。地方交付税の増加による歳入増が主な要因となっている。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一方で、歳出の面では会計年度任用制度への移行に伴い人件費が増加しており、今後も昇給等に伴いさらなる増加が見込まれるほか、公債費も令和４年度にピークを迎える。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地方交付税はマクロの金額の増減に左右される面があり楽観視はできず、ピーク後の公債費の縮減等、歳出の抑制に努める必要がある。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159455</xdr:rowOff>
    </xdr:from>
    <xdr:to>
      <xdr:col>23</xdr:col>
      <xdr:colOff>133350</xdr:colOff>
      <xdr:row>62</xdr:row>
      <xdr:rowOff>151695</xdr:rowOff>
    </xdr:to>
    <xdr:cxnSp macro="">
      <xdr:nvCxnSpPr>
        <xdr:cNvPr id="132" name="直線コネクタ 131"/>
        <xdr:cNvCxnSpPr/>
      </xdr:nvCxnSpPr>
      <xdr:spPr>
        <a:xfrm flipV="1">
          <a:off x="4114800" y="10446455"/>
          <a:ext cx="838200" cy="3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150582</xdr:rowOff>
    </xdr:from>
    <xdr:ext cx="762000" cy="259045"/>
    <xdr:sp macro="" textlink="">
      <xdr:nvSpPr>
        <xdr:cNvPr id="133" name="財政構造の弾力性平均値テキスト"/>
        <xdr:cNvSpPr txBox="1"/>
      </xdr:nvSpPr>
      <xdr:spPr>
        <a:xfrm>
          <a:off x="5041900" y="1060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148872</xdr:rowOff>
    </xdr:from>
    <xdr:to>
      <xdr:col>19</xdr:col>
      <xdr:colOff>133350</xdr:colOff>
      <xdr:row>62</xdr:row>
      <xdr:rowOff>151695</xdr:rowOff>
    </xdr:to>
    <xdr:cxnSp macro="">
      <xdr:nvCxnSpPr>
        <xdr:cNvPr id="135" name="直線コネクタ 134"/>
        <xdr:cNvCxnSpPr/>
      </xdr:nvCxnSpPr>
      <xdr:spPr>
        <a:xfrm>
          <a:off x="3225800" y="106073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118832</xdr:rowOff>
    </xdr:from>
    <xdr:ext cx="736600" cy="259045"/>
    <xdr:sp macro="" textlink="">
      <xdr:nvSpPr>
        <xdr:cNvPr id="137" name="テキスト ボックス 136"/>
        <xdr:cNvSpPr txBox="1"/>
      </xdr:nvSpPr>
      <xdr:spPr>
        <a:xfrm>
          <a:off x="3733800" y="1040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41628</xdr:rowOff>
    </xdr:from>
    <xdr:to>
      <xdr:col>15</xdr:col>
      <xdr:colOff>82550</xdr:colOff>
      <xdr:row>61</xdr:row>
      <xdr:rowOff>148872</xdr:rowOff>
    </xdr:to>
    <xdr:cxnSp macro="">
      <xdr:nvCxnSpPr>
        <xdr:cNvPr id="138" name="直線コネクタ 137"/>
        <xdr:cNvCxnSpPr/>
      </xdr:nvCxnSpPr>
      <xdr:spPr>
        <a:xfrm>
          <a:off x="2336800" y="105000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40" name="テキスト ボックス 139"/>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61</xdr:row>
      <xdr:rowOff>41628</xdr:rowOff>
    </xdr:to>
    <xdr:cxnSp macro="">
      <xdr:nvCxnSpPr>
        <xdr:cNvPr id="141" name="直線コネクタ 140"/>
        <xdr:cNvCxnSpPr/>
      </xdr:nvCxnSpPr>
      <xdr:spPr>
        <a:xfrm>
          <a:off x="1447800" y="1039283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113188</xdr:rowOff>
    </xdr:from>
    <xdr:ext cx="762000" cy="259045"/>
    <xdr:sp macro="" textlink="">
      <xdr:nvSpPr>
        <xdr:cNvPr id="143" name="テキスト ボックス 142"/>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45" name="テキスト ボックス 144"/>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108655</xdr:rowOff>
    </xdr:from>
    <xdr:to>
      <xdr:col>23</xdr:col>
      <xdr:colOff>184150</xdr:colOff>
      <xdr:row>61</xdr:row>
      <xdr:rowOff>38805</xdr:rowOff>
    </xdr:to>
    <xdr:sp macro="" textlink="">
      <xdr:nvSpPr>
        <xdr:cNvPr id="151" name="楕円 150"/>
        <xdr:cNvSpPr/>
      </xdr:nvSpPr>
      <xdr:spPr>
        <a:xfrm>
          <a:off x="4902200" y="10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125182</xdr:rowOff>
    </xdr:from>
    <xdr:ext cx="762000" cy="259045"/>
    <xdr:sp macro="" textlink="">
      <xdr:nvSpPr>
        <xdr:cNvPr id="152" name="財政構造の弾力性該当値テキスト"/>
        <xdr:cNvSpPr txBox="1"/>
      </xdr:nvSpPr>
      <xdr:spPr>
        <a:xfrm>
          <a:off x="5041900" y="1024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100895</xdr:rowOff>
    </xdr:from>
    <xdr:to>
      <xdr:col>19</xdr:col>
      <xdr:colOff>184150</xdr:colOff>
      <xdr:row>63</xdr:row>
      <xdr:rowOff>31045</xdr:rowOff>
    </xdr:to>
    <xdr:sp macro="" textlink="">
      <xdr:nvSpPr>
        <xdr:cNvPr id="153" name="楕円 152"/>
        <xdr:cNvSpPr/>
      </xdr:nvSpPr>
      <xdr:spPr>
        <a:xfrm>
          <a:off x="4064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15822</xdr:rowOff>
    </xdr:from>
    <xdr:ext cx="736600" cy="259045"/>
    <xdr:sp macro="" textlink="">
      <xdr:nvSpPr>
        <xdr:cNvPr id="154" name="テキスト ボックス 153"/>
        <xdr:cNvSpPr txBox="1"/>
      </xdr:nvSpPr>
      <xdr:spPr>
        <a:xfrm>
          <a:off x="3733800" y="1081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98072</xdr:rowOff>
    </xdr:from>
    <xdr:to>
      <xdr:col>15</xdr:col>
      <xdr:colOff>133350</xdr:colOff>
      <xdr:row>62</xdr:row>
      <xdr:rowOff>28222</xdr:rowOff>
    </xdr:to>
    <xdr:sp macro="" textlink="">
      <xdr:nvSpPr>
        <xdr:cNvPr id="155" name="楕円 154"/>
        <xdr:cNvSpPr/>
      </xdr:nvSpPr>
      <xdr:spPr>
        <a:xfrm>
          <a:off x="3175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12999</xdr:rowOff>
    </xdr:from>
    <xdr:ext cx="762000" cy="259045"/>
    <xdr:sp macro="" textlink="">
      <xdr:nvSpPr>
        <xdr:cNvPr id="156" name="テキスト ボックス 155"/>
        <xdr:cNvSpPr txBox="1"/>
      </xdr:nvSpPr>
      <xdr:spPr>
        <a:xfrm>
          <a:off x="2844800" y="1064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162278</xdr:rowOff>
    </xdr:from>
    <xdr:to>
      <xdr:col>11</xdr:col>
      <xdr:colOff>82550</xdr:colOff>
      <xdr:row>61</xdr:row>
      <xdr:rowOff>92428</xdr:rowOff>
    </xdr:to>
    <xdr:sp macro="" textlink="">
      <xdr:nvSpPr>
        <xdr:cNvPr id="157" name="楕円 156"/>
        <xdr:cNvSpPr/>
      </xdr:nvSpPr>
      <xdr:spPr>
        <a:xfrm>
          <a:off x="22860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77205</xdr:rowOff>
    </xdr:from>
    <xdr:ext cx="762000" cy="259045"/>
    <xdr:sp macro="" textlink="">
      <xdr:nvSpPr>
        <xdr:cNvPr id="158" name="テキスト ボックス 157"/>
        <xdr:cNvSpPr txBox="1"/>
      </xdr:nvSpPr>
      <xdr:spPr>
        <a:xfrm>
          <a:off x="1955800" y="1053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9" name="楕円 158"/>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141410</xdr:rowOff>
    </xdr:from>
    <xdr:ext cx="762000" cy="259045"/>
    <xdr:sp macro="" textlink="">
      <xdr:nvSpPr>
        <xdr:cNvPr id="160" name="テキスト ボックス 159"/>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15,665</a:t>
          </a:r>
          <a:r>
            <a:rPr kumimoji="1" lang="ja-JP" altLang="en-US" sz="1300">
              <a:latin typeface="ＭＳ Ｐゴシック" panose="020B0600070205080204" pitchFamily="50" charset="-128"/>
              <a:ea typeface="ＭＳ Ｐゴシック" panose="020B0600070205080204" pitchFamily="50" charset="-128"/>
            </a:rPr>
            <a:t>円の増額となったが、金額は依然類似団体平均を下回っている。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増額となった主な要因として、会計年度任用制度への移行に伴う人件費の増が挙げられる。類似団体平均を下回っているとはいえ、その差は縮まっている。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事務事業の民間委託等を検討し、適切な人員管理を行っていく必要がある。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13295</xdr:rowOff>
    </xdr:from>
    <xdr:to>
      <xdr:col>23</xdr:col>
      <xdr:colOff>133350</xdr:colOff>
      <xdr:row>89</xdr:row>
      <xdr:rowOff>119625</xdr:rowOff>
    </xdr:to>
    <xdr:cxnSp macro="">
      <xdr:nvCxnSpPr>
        <xdr:cNvPr id="190" name="直線コネクタ 189"/>
        <xdr:cNvCxnSpPr/>
      </xdr:nvCxnSpPr>
      <xdr:spPr>
        <a:xfrm flipV="1">
          <a:off x="4953000" y="13729295"/>
          <a:ext cx="0" cy="1649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91702</xdr:rowOff>
    </xdr:from>
    <xdr:ext cx="762000" cy="259045"/>
    <xdr:sp macro="" textlink="">
      <xdr:nvSpPr>
        <xdr:cNvPr id="191" name="人件費・物件費等の状況最小値テキスト"/>
        <xdr:cNvSpPr txBox="1"/>
      </xdr:nvSpPr>
      <xdr:spPr>
        <a:xfrm>
          <a:off x="5041900" y="153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119625</xdr:rowOff>
    </xdr:from>
    <xdr:to>
      <xdr:col>24</xdr:col>
      <xdr:colOff>12700</xdr:colOff>
      <xdr:row>89</xdr:row>
      <xdr:rowOff>119625</xdr:rowOff>
    </xdr:to>
    <xdr:cxnSp macro="">
      <xdr:nvCxnSpPr>
        <xdr:cNvPr id="192" name="直線コネクタ 191"/>
        <xdr:cNvCxnSpPr/>
      </xdr:nvCxnSpPr>
      <xdr:spPr>
        <a:xfrm>
          <a:off x="4864100" y="153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99672</xdr:rowOff>
    </xdr:from>
    <xdr:ext cx="762000" cy="259045"/>
    <xdr:sp macro="" textlink="">
      <xdr:nvSpPr>
        <xdr:cNvPr id="193" name="人件費・物件費等の状況最大値テキスト"/>
        <xdr:cNvSpPr txBox="1"/>
      </xdr:nvSpPr>
      <xdr:spPr>
        <a:xfrm>
          <a:off x="5041900" y="134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13295</xdr:rowOff>
    </xdr:from>
    <xdr:to>
      <xdr:col>24</xdr:col>
      <xdr:colOff>12700</xdr:colOff>
      <xdr:row>80</xdr:row>
      <xdr:rowOff>13295</xdr:rowOff>
    </xdr:to>
    <xdr:cxnSp macro="">
      <xdr:nvCxnSpPr>
        <xdr:cNvPr id="194" name="直線コネクタ 193"/>
        <xdr:cNvCxnSpPr/>
      </xdr:nvCxnSpPr>
      <xdr:spPr>
        <a:xfrm>
          <a:off x="4864100" y="1372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20340</xdr:rowOff>
    </xdr:from>
    <xdr:to>
      <xdr:col>23</xdr:col>
      <xdr:colOff>133350</xdr:colOff>
      <xdr:row>82</xdr:row>
      <xdr:rowOff>58888</xdr:rowOff>
    </xdr:to>
    <xdr:cxnSp macro="">
      <xdr:nvCxnSpPr>
        <xdr:cNvPr id="195" name="直線コネクタ 194"/>
        <xdr:cNvCxnSpPr/>
      </xdr:nvCxnSpPr>
      <xdr:spPr>
        <a:xfrm>
          <a:off x="4114800" y="13907790"/>
          <a:ext cx="838200" cy="20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31328</xdr:rowOff>
    </xdr:from>
    <xdr:ext cx="762000" cy="259045"/>
    <xdr:sp macro="" textlink="">
      <xdr:nvSpPr>
        <xdr:cNvPr id="196" name="人件費・物件費等の状況平均値テキスト"/>
        <xdr:cNvSpPr txBox="1"/>
      </xdr:nvSpPr>
      <xdr:spPr>
        <a:xfrm>
          <a:off x="5041900" y="1426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59251</xdr:rowOff>
    </xdr:from>
    <xdr:to>
      <xdr:col>23</xdr:col>
      <xdr:colOff>184150</xdr:colOff>
      <xdr:row>83</xdr:row>
      <xdr:rowOff>160851</xdr:rowOff>
    </xdr:to>
    <xdr:sp macro="" textlink="">
      <xdr:nvSpPr>
        <xdr:cNvPr id="197" name="フローチャート: 判断 196"/>
        <xdr:cNvSpPr/>
      </xdr:nvSpPr>
      <xdr:spPr>
        <a:xfrm>
          <a:off x="4902200" y="1428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112953</xdr:rowOff>
    </xdr:from>
    <xdr:to>
      <xdr:col>19</xdr:col>
      <xdr:colOff>133350</xdr:colOff>
      <xdr:row>81</xdr:row>
      <xdr:rowOff>20340</xdr:rowOff>
    </xdr:to>
    <xdr:cxnSp macro="">
      <xdr:nvCxnSpPr>
        <xdr:cNvPr id="198" name="直線コネクタ 197"/>
        <xdr:cNvCxnSpPr/>
      </xdr:nvCxnSpPr>
      <xdr:spPr>
        <a:xfrm>
          <a:off x="3225800" y="13828953"/>
          <a:ext cx="889000" cy="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47729</xdr:rowOff>
    </xdr:from>
    <xdr:to>
      <xdr:col>19</xdr:col>
      <xdr:colOff>184150</xdr:colOff>
      <xdr:row>82</xdr:row>
      <xdr:rowOff>149329</xdr:rowOff>
    </xdr:to>
    <xdr:sp macro="" textlink="">
      <xdr:nvSpPr>
        <xdr:cNvPr id="199" name="フローチャート: 判断 198"/>
        <xdr:cNvSpPr/>
      </xdr:nvSpPr>
      <xdr:spPr>
        <a:xfrm>
          <a:off x="4064000" y="141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134106</xdr:rowOff>
    </xdr:from>
    <xdr:ext cx="736600" cy="259045"/>
    <xdr:sp macro="" textlink="">
      <xdr:nvSpPr>
        <xdr:cNvPr id="200" name="テキスト ボックス 199"/>
        <xdr:cNvSpPr txBox="1"/>
      </xdr:nvSpPr>
      <xdr:spPr>
        <a:xfrm>
          <a:off x="3733800" y="14193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83058</xdr:rowOff>
    </xdr:from>
    <xdr:to>
      <xdr:col>15</xdr:col>
      <xdr:colOff>82550</xdr:colOff>
      <xdr:row>80</xdr:row>
      <xdr:rowOff>112953</xdr:rowOff>
    </xdr:to>
    <xdr:cxnSp macro="">
      <xdr:nvCxnSpPr>
        <xdr:cNvPr id="201" name="直線コネクタ 200"/>
        <xdr:cNvCxnSpPr/>
      </xdr:nvCxnSpPr>
      <xdr:spPr>
        <a:xfrm>
          <a:off x="2336800" y="13799058"/>
          <a:ext cx="889000" cy="2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122016</xdr:rowOff>
    </xdr:from>
    <xdr:to>
      <xdr:col>15</xdr:col>
      <xdr:colOff>133350</xdr:colOff>
      <xdr:row>82</xdr:row>
      <xdr:rowOff>52166</xdr:rowOff>
    </xdr:to>
    <xdr:sp macro="" textlink="">
      <xdr:nvSpPr>
        <xdr:cNvPr id="202" name="フローチャート: 判断 201"/>
        <xdr:cNvSpPr/>
      </xdr:nvSpPr>
      <xdr:spPr>
        <a:xfrm>
          <a:off x="3175000" y="1400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36943</xdr:rowOff>
    </xdr:from>
    <xdr:ext cx="762000" cy="259045"/>
    <xdr:sp macro="" textlink="">
      <xdr:nvSpPr>
        <xdr:cNvPr id="203" name="テキスト ボックス 202"/>
        <xdr:cNvSpPr txBox="1"/>
      </xdr:nvSpPr>
      <xdr:spPr>
        <a:xfrm>
          <a:off x="2844800" y="1409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159114</xdr:rowOff>
    </xdr:from>
    <xdr:to>
      <xdr:col>11</xdr:col>
      <xdr:colOff>31750</xdr:colOff>
      <xdr:row>80</xdr:row>
      <xdr:rowOff>83058</xdr:rowOff>
    </xdr:to>
    <xdr:cxnSp macro="">
      <xdr:nvCxnSpPr>
        <xdr:cNvPr id="204" name="直線コネクタ 203"/>
        <xdr:cNvCxnSpPr/>
      </xdr:nvCxnSpPr>
      <xdr:spPr>
        <a:xfrm>
          <a:off x="1447800" y="13703664"/>
          <a:ext cx="889000" cy="9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38359</xdr:rowOff>
    </xdr:from>
    <xdr:to>
      <xdr:col>11</xdr:col>
      <xdr:colOff>82550</xdr:colOff>
      <xdr:row>82</xdr:row>
      <xdr:rowOff>139959</xdr:rowOff>
    </xdr:to>
    <xdr:sp macro="" textlink="">
      <xdr:nvSpPr>
        <xdr:cNvPr id="205" name="フローチャート: 判断 204"/>
        <xdr:cNvSpPr/>
      </xdr:nvSpPr>
      <xdr:spPr>
        <a:xfrm>
          <a:off x="2286000" y="1409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124736</xdr:rowOff>
    </xdr:from>
    <xdr:ext cx="762000" cy="259045"/>
    <xdr:sp macro="" textlink="">
      <xdr:nvSpPr>
        <xdr:cNvPr id="206" name="テキスト ボックス 205"/>
        <xdr:cNvSpPr txBox="1"/>
      </xdr:nvSpPr>
      <xdr:spPr>
        <a:xfrm>
          <a:off x="1955800" y="1418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15287</xdr:rowOff>
    </xdr:from>
    <xdr:to>
      <xdr:col>7</xdr:col>
      <xdr:colOff>31750</xdr:colOff>
      <xdr:row>82</xdr:row>
      <xdr:rowOff>116887</xdr:rowOff>
    </xdr:to>
    <xdr:sp macro="" textlink="">
      <xdr:nvSpPr>
        <xdr:cNvPr id="207" name="フローチャート: 判断 206"/>
        <xdr:cNvSpPr/>
      </xdr:nvSpPr>
      <xdr:spPr>
        <a:xfrm>
          <a:off x="1397000" y="140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101664</xdr:rowOff>
    </xdr:from>
    <xdr:ext cx="762000" cy="259045"/>
    <xdr:sp macro="" textlink="">
      <xdr:nvSpPr>
        <xdr:cNvPr id="208" name="テキスト ボックス 207"/>
        <xdr:cNvSpPr txBox="1"/>
      </xdr:nvSpPr>
      <xdr:spPr>
        <a:xfrm>
          <a:off x="1066800" y="141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8088</xdr:rowOff>
    </xdr:from>
    <xdr:to>
      <xdr:col>23</xdr:col>
      <xdr:colOff>184150</xdr:colOff>
      <xdr:row>82</xdr:row>
      <xdr:rowOff>109688</xdr:rowOff>
    </xdr:to>
    <xdr:sp macro="" textlink="">
      <xdr:nvSpPr>
        <xdr:cNvPr id="214" name="楕円 213"/>
        <xdr:cNvSpPr/>
      </xdr:nvSpPr>
      <xdr:spPr>
        <a:xfrm>
          <a:off x="4902200" y="1406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24615</xdr:rowOff>
    </xdr:from>
    <xdr:ext cx="762000" cy="259045"/>
    <xdr:sp macro="" textlink="">
      <xdr:nvSpPr>
        <xdr:cNvPr id="215" name="人件費・物件費等の状況該当値テキスト"/>
        <xdr:cNvSpPr txBox="1"/>
      </xdr:nvSpPr>
      <xdr:spPr>
        <a:xfrm>
          <a:off x="5041900" y="1391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140990</xdr:rowOff>
    </xdr:from>
    <xdr:to>
      <xdr:col>19</xdr:col>
      <xdr:colOff>184150</xdr:colOff>
      <xdr:row>81</xdr:row>
      <xdr:rowOff>71140</xdr:rowOff>
    </xdr:to>
    <xdr:sp macro="" textlink="">
      <xdr:nvSpPr>
        <xdr:cNvPr id="216" name="楕円 215"/>
        <xdr:cNvSpPr/>
      </xdr:nvSpPr>
      <xdr:spPr>
        <a:xfrm>
          <a:off x="4064000" y="138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81317</xdr:rowOff>
    </xdr:from>
    <xdr:ext cx="736600" cy="259045"/>
    <xdr:sp macro="" textlink="">
      <xdr:nvSpPr>
        <xdr:cNvPr id="217" name="テキスト ボックス 216"/>
        <xdr:cNvSpPr txBox="1"/>
      </xdr:nvSpPr>
      <xdr:spPr>
        <a:xfrm>
          <a:off x="3733800" y="1362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62153</xdr:rowOff>
    </xdr:from>
    <xdr:to>
      <xdr:col>15</xdr:col>
      <xdr:colOff>133350</xdr:colOff>
      <xdr:row>80</xdr:row>
      <xdr:rowOff>163753</xdr:rowOff>
    </xdr:to>
    <xdr:sp macro="" textlink="">
      <xdr:nvSpPr>
        <xdr:cNvPr id="218" name="楕円 217"/>
        <xdr:cNvSpPr/>
      </xdr:nvSpPr>
      <xdr:spPr>
        <a:xfrm>
          <a:off x="3175000" y="1377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2480</xdr:rowOff>
    </xdr:from>
    <xdr:ext cx="762000" cy="259045"/>
    <xdr:sp macro="" textlink="">
      <xdr:nvSpPr>
        <xdr:cNvPr id="219" name="テキスト ボックス 218"/>
        <xdr:cNvSpPr txBox="1"/>
      </xdr:nvSpPr>
      <xdr:spPr>
        <a:xfrm>
          <a:off x="2844800" y="1354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32258</xdr:rowOff>
    </xdr:from>
    <xdr:to>
      <xdr:col>11</xdr:col>
      <xdr:colOff>82550</xdr:colOff>
      <xdr:row>80</xdr:row>
      <xdr:rowOff>133858</xdr:rowOff>
    </xdr:to>
    <xdr:sp macro="" textlink="">
      <xdr:nvSpPr>
        <xdr:cNvPr id="220" name="楕円 219"/>
        <xdr:cNvSpPr/>
      </xdr:nvSpPr>
      <xdr:spPr>
        <a:xfrm>
          <a:off x="2286000" y="137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144035</xdr:rowOff>
    </xdr:from>
    <xdr:ext cx="762000" cy="259045"/>
    <xdr:sp macro="" textlink="">
      <xdr:nvSpPr>
        <xdr:cNvPr id="221" name="テキスト ボックス 220"/>
        <xdr:cNvSpPr txBox="1"/>
      </xdr:nvSpPr>
      <xdr:spPr>
        <a:xfrm>
          <a:off x="1955800" y="1351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108314</xdr:rowOff>
    </xdr:from>
    <xdr:to>
      <xdr:col>7</xdr:col>
      <xdr:colOff>31750</xdr:colOff>
      <xdr:row>80</xdr:row>
      <xdr:rowOff>38464</xdr:rowOff>
    </xdr:to>
    <xdr:sp macro="" textlink="">
      <xdr:nvSpPr>
        <xdr:cNvPr id="222" name="楕円 221"/>
        <xdr:cNvSpPr/>
      </xdr:nvSpPr>
      <xdr:spPr>
        <a:xfrm>
          <a:off x="1397000" y="136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48641</xdr:rowOff>
    </xdr:from>
    <xdr:ext cx="762000" cy="259045"/>
    <xdr:sp macro="" textlink="">
      <xdr:nvSpPr>
        <xdr:cNvPr id="223" name="テキスト ボックス 222"/>
        <xdr:cNvSpPr txBox="1"/>
      </xdr:nvSpPr>
      <xdr:spPr>
        <a:xfrm>
          <a:off x="1066800" y="1342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年度に実施された初任給の引き上げによる調整から職員給与が増加したことが影響している。</a:t>
          </a:r>
        </a:p>
        <a:p>
          <a:r>
            <a:rPr kumimoji="1" lang="ja-JP" altLang="en-US" sz="1300">
              <a:latin typeface="ＭＳ Ｐゴシック" panose="020B0600070205080204" pitchFamily="50" charset="-128"/>
              <a:ea typeface="ＭＳ Ｐゴシック" panose="020B0600070205080204" pitchFamily="50" charset="-128"/>
            </a:rPr>
            <a:t>　今後も類似団体や県内他市町の給与水準を比較しながら、適正な給与となるよう努めていく。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0" name="直線コネクタ 249"/>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1"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120650</xdr:rowOff>
    </xdr:to>
    <xdr:cxnSp macro="">
      <xdr:nvCxnSpPr>
        <xdr:cNvPr id="255" name="直線コネクタ 254"/>
        <xdr:cNvCxnSpPr/>
      </xdr:nvCxnSpPr>
      <xdr:spPr>
        <a:xfrm>
          <a:off x="16179800" y="151841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6"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7" name="フローチャート: 判断 256"/>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144780</xdr:rowOff>
    </xdr:to>
    <xdr:cxnSp macro="">
      <xdr:nvCxnSpPr>
        <xdr:cNvPr id="258" name="直線コネクタ 257"/>
        <xdr:cNvCxnSpPr/>
      </xdr:nvCxnSpPr>
      <xdr:spPr>
        <a:xfrm flipV="1">
          <a:off x="15290800" y="1518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0" name="テキスト ボックス 259"/>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88</xdr:row>
      <xdr:rowOff>168911</xdr:rowOff>
    </xdr:to>
    <xdr:cxnSp macro="">
      <xdr:nvCxnSpPr>
        <xdr:cNvPr id="261" name="直線コネクタ 260"/>
        <xdr:cNvCxnSpPr/>
      </xdr:nvCxnSpPr>
      <xdr:spPr>
        <a:xfrm flipV="1">
          <a:off x="14401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2" name="フローチャート: 判断 261"/>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3" name="テキスト ボックス 262"/>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45720</xdr:rowOff>
    </xdr:to>
    <xdr:cxnSp macro="">
      <xdr:nvCxnSpPr>
        <xdr:cNvPr id="264" name="直線コネクタ 263"/>
        <xdr:cNvCxnSpPr/>
      </xdr:nvCxnSpPr>
      <xdr:spPr>
        <a:xfrm flipV="1">
          <a:off x="13512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5" name="フローチャート: 判断 264"/>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6" name="テキスト ボックス 265"/>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5"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6" name="楕円 275"/>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7" name="テキスト ボックス 276"/>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8" name="楕円 277"/>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9" name="テキスト ボックス 27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0" name="楕円 279"/>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1" name="テキスト ボックス 280"/>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166370</xdr:rowOff>
    </xdr:from>
    <xdr:to>
      <xdr:col>64</xdr:col>
      <xdr:colOff>152400</xdr:colOff>
      <xdr:row>89</xdr:row>
      <xdr:rowOff>96520</xdr:rowOff>
    </xdr:to>
    <xdr:sp macro="" textlink="">
      <xdr:nvSpPr>
        <xdr:cNvPr id="282" name="楕円 281"/>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81297</xdr:rowOff>
    </xdr:from>
    <xdr:ext cx="762000" cy="259045"/>
    <xdr:sp macro="" textlink="">
      <xdr:nvSpPr>
        <xdr:cNvPr id="283" name="テキスト ボックス 282"/>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日付けで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人の職員を採用し、職員数が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名増加した。そのため、人口千人当たり</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人となったが、全国平均・類似団体平均・香川県平均を下回っている。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今後も「観音寺市第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次行政改革大綱」に基づき、事務事業の見直しや民間委託の推進に取り組み、計画的な定員管理を行う。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1" name="直線コネクタ 310"/>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2"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3" name="直線コネクタ 312"/>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xdr:rowOff>
    </xdr:from>
    <xdr:to>
      <xdr:col>81</xdr:col>
      <xdr:colOff>44450</xdr:colOff>
      <xdr:row>60</xdr:row>
      <xdr:rowOff>39878</xdr:rowOff>
    </xdr:to>
    <xdr:cxnSp macro="">
      <xdr:nvCxnSpPr>
        <xdr:cNvPr id="316" name="直線コネクタ 315"/>
        <xdr:cNvCxnSpPr/>
      </xdr:nvCxnSpPr>
      <xdr:spPr>
        <a:xfrm>
          <a:off x="16179800" y="10300335"/>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122826</xdr:rowOff>
    </xdr:from>
    <xdr:ext cx="762000" cy="259045"/>
    <xdr:sp macro="" textlink="">
      <xdr:nvSpPr>
        <xdr:cNvPr id="317" name="定員管理の状況平均値テキスト"/>
        <xdr:cNvSpPr txBox="1"/>
      </xdr:nvSpPr>
      <xdr:spPr>
        <a:xfrm>
          <a:off x="17106900" y="10409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18" name="フローチャート: 判断 317"/>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163068</xdr:rowOff>
    </xdr:from>
    <xdr:to>
      <xdr:col>77</xdr:col>
      <xdr:colOff>44450</xdr:colOff>
      <xdr:row>60</xdr:row>
      <xdr:rowOff>13335</xdr:rowOff>
    </xdr:to>
    <xdr:cxnSp macro="">
      <xdr:nvCxnSpPr>
        <xdr:cNvPr id="319" name="直線コネクタ 318"/>
        <xdr:cNvCxnSpPr/>
      </xdr:nvCxnSpPr>
      <xdr:spPr>
        <a:xfrm>
          <a:off x="15290800" y="1027861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0" name="フローチャート: 判断 319"/>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56024</xdr:rowOff>
    </xdr:from>
    <xdr:ext cx="736600" cy="259045"/>
    <xdr:sp macro="" textlink="">
      <xdr:nvSpPr>
        <xdr:cNvPr id="321" name="テキスト ボックス 320"/>
        <xdr:cNvSpPr txBox="1"/>
      </xdr:nvSpPr>
      <xdr:spPr>
        <a:xfrm>
          <a:off x="15798800" y="1051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119634</xdr:rowOff>
    </xdr:from>
    <xdr:to>
      <xdr:col>72</xdr:col>
      <xdr:colOff>203200</xdr:colOff>
      <xdr:row>59</xdr:row>
      <xdr:rowOff>163068</xdr:rowOff>
    </xdr:to>
    <xdr:cxnSp macro="">
      <xdr:nvCxnSpPr>
        <xdr:cNvPr id="322" name="直線コネクタ 321"/>
        <xdr:cNvCxnSpPr/>
      </xdr:nvCxnSpPr>
      <xdr:spPr>
        <a:xfrm>
          <a:off x="14401800" y="102351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3" name="フローチャート: 判断 322"/>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36720</xdr:rowOff>
    </xdr:from>
    <xdr:ext cx="762000" cy="259045"/>
    <xdr:sp macro="" textlink="">
      <xdr:nvSpPr>
        <xdr:cNvPr id="324" name="テキスト ボックス 323"/>
        <xdr:cNvSpPr txBox="1"/>
      </xdr:nvSpPr>
      <xdr:spPr>
        <a:xfrm>
          <a:off x="14909800" y="104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119634</xdr:rowOff>
    </xdr:from>
    <xdr:to>
      <xdr:col>68</xdr:col>
      <xdr:colOff>152400</xdr:colOff>
      <xdr:row>60</xdr:row>
      <xdr:rowOff>1270</xdr:rowOff>
    </xdr:to>
    <xdr:cxnSp macro="">
      <xdr:nvCxnSpPr>
        <xdr:cNvPr id="325" name="直線コネクタ 324"/>
        <xdr:cNvCxnSpPr/>
      </xdr:nvCxnSpPr>
      <xdr:spPr>
        <a:xfrm flipV="1">
          <a:off x="13512800" y="1023518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6" name="フローチャート: 判断 325"/>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22242</xdr:rowOff>
    </xdr:from>
    <xdr:ext cx="762000" cy="259045"/>
    <xdr:sp macro="" textlink="">
      <xdr:nvSpPr>
        <xdr:cNvPr id="327" name="テキスト ボックス 326"/>
        <xdr:cNvSpPr txBox="1"/>
      </xdr:nvSpPr>
      <xdr:spPr>
        <a:xfrm>
          <a:off x="14020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28" name="フローチャート: 判断 327"/>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15003</xdr:rowOff>
    </xdr:from>
    <xdr:ext cx="762000" cy="259045"/>
    <xdr:sp macro="" textlink="">
      <xdr:nvSpPr>
        <xdr:cNvPr id="329" name="テキスト ボックス 328"/>
        <xdr:cNvSpPr txBox="1"/>
      </xdr:nvSpPr>
      <xdr:spPr>
        <a:xfrm>
          <a:off x="13131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160528</xdr:rowOff>
    </xdr:from>
    <xdr:to>
      <xdr:col>81</xdr:col>
      <xdr:colOff>95250</xdr:colOff>
      <xdr:row>60</xdr:row>
      <xdr:rowOff>90678</xdr:rowOff>
    </xdr:to>
    <xdr:sp macro="" textlink="">
      <xdr:nvSpPr>
        <xdr:cNvPr id="335" name="楕円 334"/>
        <xdr:cNvSpPr/>
      </xdr:nvSpPr>
      <xdr:spPr>
        <a:xfrm>
          <a:off x="169672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5605</xdr:rowOff>
    </xdr:from>
    <xdr:ext cx="762000" cy="259045"/>
    <xdr:sp macro="" textlink="">
      <xdr:nvSpPr>
        <xdr:cNvPr id="336" name="定員管理の状況該当値テキスト"/>
        <xdr:cNvSpPr txBox="1"/>
      </xdr:nvSpPr>
      <xdr:spPr>
        <a:xfrm>
          <a:off x="17106900" y="101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37" name="楕円 336"/>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38" name="テキスト ボックス 337"/>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112268</xdr:rowOff>
    </xdr:from>
    <xdr:to>
      <xdr:col>73</xdr:col>
      <xdr:colOff>44450</xdr:colOff>
      <xdr:row>60</xdr:row>
      <xdr:rowOff>42418</xdr:rowOff>
    </xdr:to>
    <xdr:sp macro="" textlink="">
      <xdr:nvSpPr>
        <xdr:cNvPr id="339" name="楕円 338"/>
        <xdr:cNvSpPr/>
      </xdr:nvSpPr>
      <xdr:spPr>
        <a:xfrm>
          <a:off x="15240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52595</xdr:rowOff>
    </xdr:from>
    <xdr:ext cx="762000" cy="259045"/>
    <xdr:sp macro="" textlink="">
      <xdr:nvSpPr>
        <xdr:cNvPr id="340" name="テキスト ボックス 339"/>
        <xdr:cNvSpPr txBox="1"/>
      </xdr:nvSpPr>
      <xdr:spPr>
        <a:xfrm>
          <a:off x="14909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68834</xdr:rowOff>
    </xdr:from>
    <xdr:to>
      <xdr:col>68</xdr:col>
      <xdr:colOff>203200</xdr:colOff>
      <xdr:row>59</xdr:row>
      <xdr:rowOff>170434</xdr:rowOff>
    </xdr:to>
    <xdr:sp macro="" textlink="">
      <xdr:nvSpPr>
        <xdr:cNvPr id="341" name="楕円 340"/>
        <xdr:cNvSpPr/>
      </xdr:nvSpPr>
      <xdr:spPr>
        <a:xfrm>
          <a:off x="14351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9161</xdr:rowOff>
    </xdr:from>
    <xdr:ext cx="762000" cy="259045"/>
    <xdr:sp macro="" textlink="">
      <xdr:nvSpPr>
        <xdr:cNvPr id="342" name="テキスト ボックス 341"/>
        <xdr:cNvSpPr txBox="1"/>
      </xdr:nvSpPr>
      <xdr:spPr>
        <a:xfrm>
          <a:off x="14020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3" name="楕円 342"/>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4" name="テキスト ボックス 343"/>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％となり、類似団体平均とも、依然として大きな開きがある。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実質公債費比率の高止まりの主な要因としては、元利償還金の額の増加が挙げられ、これは、新市民会館建設事業の平成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年度借入分の元金償還が開始したことが大きい。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今後も、複数の教育関係施設分の元金償還が開始されるため、実質公債費比率の大幅な改善は見込みづらい。将来的な公債費負担の軽減のため、計画的な市債の発行に努める。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2" name="直線コネクタ 371"/>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5"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6" name="直線コネクタ 375"/>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68580</xdr:rowOff>
    </xdr:to>
    <xdr:cxnSp macro="">
      <xdr:nvCxnSpPr>
        <xdr:cNvPr id="377" name="直線コネクタ 376"/>
        <xdr:cNvCxnSpPr/>
      </xdr:nvCxnSpPr>
      <xdr:spPr>
        <a:xfrm>
          <a:off x="16179800" y="756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78"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79" name="フローチャート: 判断 37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20320</xdr:rowOff>
    </xdr:to>
    <xdr:cxnSp macro="">
      <xdr:nvCxnSpPr>
        <xdr:cNvPr id="380" name="直線コネクタ 379"/>
        <xdr:cNvCxnSpPr/>
      </xdr:nvCxnSpPr>
      <xdr:spPr>
        <a:xfrm>
          <a:off x="15290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1" name="フローチャート: 判断 38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2" name="テキスト ボックス 38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20320</xdr:rowOff>
    </xdr:to>
    <xdr:cxnSp macro="">
      <xdr:nvCxnSpPr>
        <xdr:cNvPr id="383" name="直線コネクタ 382"/>
        <xdr:cNvCxnSpPr/>
      </xdr:nvCxnSpPr>
      <xdr:spPr>
        <a:xfrm>
          <a:off x="14401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4" name="フローチャート: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92710</xdr:rowOff>
    </xdr:to>
    <xdr:cxnSp macro="">
      <xdr:nvCxnSpPr>
        <xdr:cNvPr id="386" name="直線コネクタ 385"/>
        <xdr:cNvCxnSpPr/>
      </xdr:nvCxnSpPr>
      <xdr:spPr>
        <a:xfrm flipV="1">
          <a:off x="13512800" y="756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7" name="フローチャート: 判断 386"/>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88" name="テキスト ボックス 387"/>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0" name="テキスト ボックス 38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396" name="楕円 395"/>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85107</xdr:rowOff>
    </xdr:from>
    <xdr:ext cx="762000" cy="259045"/>
    <xdr:sp macro="" textlink="">
      <xdr:nvSpPr>
        <xdr:cNvPr id="397" name="公債費負担の状況該当値テキスト"/>
        <xdr:cNvSpPr txBox="1"/>
      </xdr:nvSpPr>
      <xdr:spPr>
        <a:xfrm>
          <a:off x="17106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398" name="楕円 397"/>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399" name="テキスト ボックス 398"/>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0" name="楕円 399"/>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1" name="テキスト ボックス 400"/>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2" name="楕円 401"/>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3" name="テキスト ボックス 402"/>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04" name="楕円 403"/>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05" name="テキスト ボックス 404"/>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４年連続の減少となり、類似団体平均に近づいた。減少の主な要因としては、地方債現在高の減が挙げられ、これは、大型建設事業（新庁舎、市民会館）で発行した市債の元金償還開始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今後も、新規の大規模事業に際してはその必要性を精査し、市債の計画的な発行に努めることで、後世への負担の軽減を図る。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135618</xdr:rowOff>
    </xdr:to>
    <xdr:cxnSp macro="">
      <xdr:nvCxnSpPr>
        <xdr:cNvPr id="436" name="直線コネクタ 435"/>
        <xdr:cNvCxnSpPr/>
      </xdr:nvCxnSpPr>
      <xdr:spPr>
        <a:xfrm flipV="1">
          <a:off x="17018000" y="2313214"/>
          <a:ext cx="0" cy="1594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107695</xdr:rowOff>
    </xdr:from>
    <xdr:ext cx="762000" cy="259045"/>
    <xdr:sp macro="" textlink="">
      <xdr:nvSpPr>
        <xdr:cNvPr id="437" name="将来負担の状況最小値テキスト"/>
        <xdr:cNvSpPr txBox="1"/>
      </xdr:nvSpPr>
      <xdr:spPr>
        <a:xfrm>
          <a:off x="17106900" y="38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135618</xdr:rowOff>
    </xdr:from>
    <xdr:to>
      <xdr:col>81</xdr:col>
      <xdr:colOff>133350</xdr:colOff>
      <xdr:row>22</xdr:row>
      <xdr:rowOff>135618</xdr:rowOff>
    </xdr:to>
    <xdr:cxnSp macro="">
      <xdr:nvCxnSpPr>
        <xdr:cNvPr id="438" name="直線コネクタ 437"/>
        <xdr:cNvCxnSpPr/>
      </xdr:nvCxnSpPr>
      <xdr:spPr>
        <a:xfrm>
          <a:off x="16929100" y="39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166461</xdr:rowOff>
    </xdr:from>
    <xdr:to>
      <xdr:col>81</xdr:col>
      <xdr:colOff>44450</xdr:colOff>
      <xdr:row>19</xdr:row>
      <xdr:rowOff>120831</xdr:rowOff>
    </xdr:to>
    <xdr:cxnSp macro="">
      <xdr:nvCxnSpPr>
        <xdr:cNvPr id="441" name="直線コネクタ 440"/>
        <xdr:cNvCxnSpPr/>
      </xdr:nvCxnSpPr>
      <xdr:spPr>
        <a:xfrm flipV="1">
          <a:off x="16179800" y="3252561"/>
          <a:ext cx="838200" cy="1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45102</xdr:rowOff>
    </xdr:from>
    <xdr:ext cx="762000" cy="259045"/>
    <xdr:sp macro="" textlink="">
      <xdr:nvSpPr>
        <xdr:cNvPr id="442" name="将来負担の状況平均値テキスト"/>
        <xdr:cNvSpPr txBox="1"/>
      </xdr:nvSpPr>
      <xdr:spPr>
        <a:xfrm>
          <a:off x="17106900" y="278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43" name="フローチャート: 判断 442"/>
        <xdr:cNvSpPr/>
      </xdr:nvSpPr>
      <xdr:spPr>
        <a:xfrm>
          <a:off x="169672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120831</xdr:rowOff>
    </xdr:from>
    <xdr:to>
      <xdr:col>77</xdr:col>
      <xdr:colOff>44450</xdr:colOff>
      <xdr:row>20</xdr:row>
      <xdr:rowOff>168275</xdr:rowOff>
    </xdr:to>
    <xdr:cxnSp macro="">
      <xdr:nvCxnSpPr>
        <xdr:cNvPr id="444" name="直線コネクタ 443"/>
        <xdr:cNvCxnSpPr/>
      </xdr:nvCxnSpPr>
      <xdr:spPr>
        <a:xfrm flipV="1">
          <a:off x="15290800" y="3378381"/>
          <a:ext cx="889000" cy="2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44087</xdr:rowOff>
    </xdr:from>
    <xdr:to>
      <xdr:col>77</xdr:col>
      <xdr:colOff>95250</xdr:colOff>
      <xdr:row>17</xdr:row>
      <xdr:rowOff>145687</xdr:rowOff>
    </xdr:to>
    <xdr:sp macro="" textlink="">
      <xdr:nvSpPr>
        <xdr:cNvPr id="445" name="フローチャート: 判断 444"/>
        <xdr:cNvSpPr/>
      </xdr:nvSpPr>
      <xdr:spPr>
        <a:xfrm>
          <a:off x="16129000" y="29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155864</xdr:rowOff>
    </xdr:from>
    <xdr:ext cx="736600" cy="259045"/>
    <xdr:sp macro="" textlink="">
      <xdr:nvSpPr>
        <xdr:cNvPr id="446" name="テキスト ボックス 445"/>
        <xdr:cNvSpPr txBox="1"/>
      </xdr:nvSpPr>
      <xdr:spPr>
        <a:xfrm>
          <a:off x="15798800" y="272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168275</xdr:rowOff>
    </xdr:from>
    <xdr:to>
      <xdr:col>72</xdr:col>
      <xdr:colOff>203200</xdr:colOff>
      <xdr:row>21</xdr:row>
      <xdr:rowOff>41638</xdr:rowOff>
    </xdr:to>
    <xdr:cxnSp macro="">
      <xdr:nvCxnSpPr>
        <xdr:cNvPr id="447" name="直線コネクタ 446"/>
        <xdr:cNvCxnSpPr/>
      </xdr:nvCxnSpPr>
      <xdr:spPr>
        <a:xfrm flipV="1">
          <a:off x="14401800" y="359727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125912</xdr:rowOff>
    </xdr:from>
    <xdr:to>
      <xdr:col>73</xdr:col>
      <xdr:colOff>44450</xdr:colOff>
      <xdr:row>17</xdr:row>
      <xdr:rowOff>56062</xdr:rowOff>
    </xdr:to>
    <xdr:sp macro="" textlink="">
      <xdr:nvSpPr>
        <xdr:cNvPr id="448" name="フローチャート: 判断 447"/>
        <xdr:cNvSpPr/>
      </xdr:nvSpPr>
      <xdr:spPr>
        <a:xfrm>
          <a:off x="152400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66239</xdr:rowOff>
    </xdr:from>
    <xdr:ext cx="762000" cy="259045"/>
    <xdr:sp macro="" textlink="">
      <xdr:nvSpPr>
        <xdr:cNvPr id="449" name="テキスト ボックス 448"/>
        <xdr:cNvSpPr txBox="1"/>
      </xdr:nvSpPr>
      <xdr:spPr>
        <a:xfrm>
          <a:off x="14909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41638</xdr:rowOff>
    </xdr:from>
    <xdr:to>
      <xdr:col>68</xdr:col>
      <xdr:colOff>152400</xdr:colOff>
      <xdr:row>21</xdr:row>
      <xdr:rowOff>55426</xdr:rowOff>
    </xdr:to>
    <xdr:cxnSp macro="">
      <xdr:nvCxnSpPr>
        <xdr:cNvPr id="450" name="直線コネクタ 449"/>
        <xdr:cNvCxnSpPr/>
      </xdr:nvCxnSpPr>
      <xdr:spPr>
        <a:xfrm flipV="1">
          <a:off x="13512800" y="364208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75928</xdr:rowOff>
    </xdr:from>
    <xdr:to>
      <xdr:col>68</xdr:col>
      <xdr:colOff>203200</xdr:colOff>
      <xdr:row>17</xdr:row>
      <xdr:rowOff>6078</xdr:rowOff>
    </xdr:to>
    <xdr:sp macro="" textlink="">
      <xdr:nvSpPr>
        <xdr:cNvPr id="451" name="フローチャート: 判断 450"/>
        <xdr:cNvSpPr/>
      </xdr:nvSpPr>
      <xdr:spPr>
        <a:xfrm>
          <a:off x="14351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16255</xdr:rowOff>
    </xdr:from>
    <xdr:ext cx="762000" cy="259045"/>
    <xdr:sp macro="" textlink="">
      <xdr:nvSpPr>
        <xdr:cNvPr id="452" name="テキスト ボックス 451"/>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53" name="フローチャート: 判断 452"/>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43832</xdr:rowOff>
    </xdr:from>
    <xdr:ext cx="762000" cy="259045"/>
    <xdr:sp macro="" textlink="">
      <xdr:nvSpPr>
        <xdr:cNvPr id="454" name="テキスト ボックス 453"/>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115661</xdr:rowOff>
    </xdr:from>
    <xdr:to>
      <xdr:col>81</xdr:col>
      <xdr:colOff>95250</xdr:colOff>
      <xdr:row>19</xdr:row>
      <xdr:rowOff>45811</xdr:rowOff>
    </xdr:to>
    <xdr:sp macro="" textlink="">
      <xdr:nvSpPr>
        <xdr:cNvPr id="460" name="楕円 459"/>
        <xdr:cNvSpPr/>
      </xdr:nvSpPr>
      <xdr:spPr>
        <a:xfrm>
          <a:off x="16967200" y="320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87738</xdr:rowOff>
    </xdr:from>
    <xdr:ext cx="762000" cy="259045"/>
    <xdr:sp macro="" textlink="">
      <xdr:nvSpPr>
        <xdr:cNvPr id="461" name="将来負担の状況該当値テキスト"/>
        <xdr:cNvSpPr txBox="1"/>
      </xdr:nvSpPr>
      <xdr:spPr>
        <a:xfrm>
          <a:off x="17106900" y="317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70031</xdr:rowOff>
    </xdr:from>
    <xdr:to>
      <xdr:col>77</xdr:col>
      <xdr:colOff>95250</xdr:colOff>
      <xdr:row>20</xdr:row>
      <xdr:rowOff>181</xdr:rowOff>
    </xdr:to>
    <xdr:sp macro="" textlink="">
      <xdr:nvSpPr>
        <xdr:cNvPr id="462" name="楕円 461"/>
        <xdr:cNvSpPr/>
      </xdr:nvSpPr>
      <xdr:spPr>
        <a:xfrm>
          <a:off x="16129000" y="33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156408</xdr:rowOff>
    </xdr:from>
    <xdr:ext cx="736600" cy="259045"/>
    <xdr:sp macro="" textlink="">
      <xdr:nvSpPr>
        <xdr:cNvPr id="463" name="テキスト ボックス 462"/>
        <xdr:cNvSpPr txBox="1"/>
      </xdr:nvSpPr>
      <xdr:spPr>
        <a:xfrm>
          <a:off x="15798800" y="341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117475</xdr:rowOff>
    </xdr:from>
    <xdr:to>
      <xdr:col>73</xdr:col>
      <xdr:colOff>44450</xdr:colOff>
      <xdr:row>21</xdr:row>
      <xdr:rowOff>47625</xdr:rowOff>
    </xdr:to>
    <xdr:sp macro="" textlink="">
      <xdr:nvSpPr>
        <xdr:cNvPr id="464" name="楕円 463"/>
        <xdr:cNvSpPr/>
      </xdr:nvSpPr>
      <xdr:spPr>
        <a:xfrm>
          <a:off x="15240000" y="35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32402</xdr:rowOff>
    </xdr:from>
    <xdr:ext cx="762000" cy="259045"/>
    <xdr:sp macro="" textlink="">
      <xdr:nvSpPr>
        <xdr:cNvPr id="465" name="テキスト ボックス 464"/>
        <xdr:cNvSpPr txBox="1"/>
      </xdr:nvSpPr>
      <xdr:spPr>
        <a:xfrm>
          <a:off x="149098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162288</xdr:rowOff>
    </xdr:from>
    <xdr:to>
      <xdr:col>68</xdr:col>
      <xdr:colOff>203200</xdr:colOff>
      <xdr:row>21</xdr:row>
      <xdr:rowOff>92438</xdr:rowOff>
    </xdr:to>
    <xdr:sp macro="" textlink="">
      <xdr:nvSpPr>
        <xdr:cNvPr id="466" name="楕円 465"/>
        <xdr:cNvSpPr/>
      </xdr:nvSpPr>
      <xdr:spPr>
        <a:xfrm>
          <a:off x="14351000" y="35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77215</xdr:rowOff>
    </xdr:from>
    <xdr:ext cx="762000" cy="259045"/>
    <xdr:sp macro="" textlink="">
      <xdr:nvSpPr>
        <xdr:cNvPr id="467" name="テキスト ボックス 466"/>
        <xdr:cNvSpPr txBox="1"/>
      </xdr:nvSpPr>
      <xdr:spPr>
        <a:xfrm>
          <a:off x="14020800" y="3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4626</xdr:rowOff>
    </xdr:from>
    <xdr:to>
      <xdr:col>64</xdr:col>
      <xdr:colOff>152400</xdr:colOff>
      <xdr:row>21</xdr:row>
      <xdr:rowOff>106226</xdr:rowOff>
    </xdr:to>
    <xdr:sp macro="" textlink="">
      <xdr:nvSpPr>
        <xdr:cNvPr id="468" name="楕円 467"/>
        <xdr:cNvSpPr/>
      </xdr:nvSpPr>
      <xdr:spPr>
        <a:xfrm>
          <a:off x="13462000" y="36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91003</xdr:rowOff>
    </xdr:from>
    <xdr:ext cx="762000" cy="259045"/>
    <xdr:sp macro="" textlink="">
      <xdr:nvSpPr>
        <xdr:cNvPr id="469" name="テキスト ボックス 468"/>
        <xdr:cNvSpPr txBox="1"/>
      </xdr:nvSpPr>
      <xdr:spPr>
        <a:xfrm>
          <a:off x="13131800" y="369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会計年度任用制度への移行に伴い、令和元年度と比較して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類似団体平均を下回る状態が続いており、今後も「観音寺市第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次行政改革大綱」に基づき、適正な職員配置に努めていく。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37193</xdr:rowOff>
    </xdr:from>
    <xdr:to>
      <xdr:col>24</xdr:col>
      <xdr:colOff>25400</xdr:colOff>
      <xdr:row>35</xdr:row>
      <xdr:rowOff>42636</xdr:rowOff>
    </xdr:to>
    <xdr:cxnSp macro="">
      <xdr:nvCxnSpPr>
        <xdr:cNvPr id="68" name="直線コネクタ 67"/>
        <xdr:cNvCxnSpPr/>
      </xdr:nvCxnSpPr>
      <xdr:spPr>
        <a:xfrm>
          <a:off x="3987800" y="5695043"/>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15422</xdr:rowOff>
    </xdr:from>
    <xdr:to>
      <xdr:col>19</xdr:col>
      <xdr:colOff>187325</xdr:colOff>
      <xdr:row>33</xdr:row>
      <xdr:rowOff>37193</xdr:rowOff>
    </xdr:to>
    <xdr:cxnSp macro="">
      <xdr:nvCxnSpPr>
        <xdr:cNvPr id="71" name="直線コネクタ 70"/>
        <xdr:cNvCxnSpPr/>
      </xdr:nvCxnSpPr>
      <xdr:spPr>
        <a:xfrm>
          <a:off x="3098800" y="567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15422</xdr:rowOff>
    </xdr:from>
    <xdr:to>
      <xdr:col>15</xdr:col>
      <xdr:colOff>98425</xdr:colOff>
      <xdr:row>33</xdr:row>
      <xdr:rowOff>146050</xdr:rowOff>
    </xdr:to>
    <xdr:cxnSp macro="">
      <xdr:nvCxnSpPr>
        <xdr:cNvPr id="74" name="直線コネクタ 73"/>
        <xdr:cNvCxnSpPr/>
      </xdr:nvCxnSpPr>
      <xdr:spPr>
        <a:xfrm flipV="1">
          <a:off x="2209800" y="567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102507</xdr:rowOff>
    </xdr:from>
    <xdr:to>
      <xdr:col>11</xdr:col>
      <xdr:colOff>9525</xdr:colOff>
      <xdr:row>33</xdr:row>
      <xdr:rowOff>146050</xdr:rowOff>
    </xdr:to>
    <xdr:cxnSp macro="">
      <xdr:nvCxnSpPr>
        <xdr:cNvPr id="77" name="直線コネクタ 76"/>
        <xdr:cNvCxnSpPr/>
      </xdr:nvCxnSpPr>
      <xdr:spPr>
        <a:xfrm>
          <a:off x="1320800" y="576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89099</xdr:rowOff>
    </xdr:from>
    <xdr:ext cx="762000" cy="259045"/>
    <xdr:sp macro="" textlink="">
      <xdr:nvSpPr>
        <xdr:cNvPr id="79" name="テキスト ボックス 78"/>
        <xdr:cNvSpPr txBox="1"/>
      </xdr:nvSpPr>
      <xdr:spPr>
        <a:xfrm>
          <a:off x="1828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56441</xdr:rowOff>
    </xdr:from>
    <xdr:ext cx="762000" cy="259045"/>
    <xdr:sp macro="" textlink="">
      <xdr:nvSpPr>
        <xdr:cNvPr id="81" name="テキスト ボックス 80"/>
        <xdr:cNvSpPr txBox="1"/>
      </xdr:nvSpPr>
      <xdr:spPr>
        <a:xfrm>
          <a:off x="939800" y="60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163286</xdr:rowOff>
    </xdr:from>
    <xdr:to>
      <xdr:col>24</xdr:col>
      <xdr:colOff>76200</xdr:colOff>
      <xdr:row>35</xdr:row>
      <xdr:rowOff>93436</xdr:rowOff>
    </xdr:to>
    <xdr:sp macro="" textlink="">
      <xdr:nvSpPr>
        <xdr:cNvPr id="87" name="楕円 86"/>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8363</xdr:rowOff>
    </xdr:from>
    <xdr:ext cx="762000" cy="259045"/>
    <xdr:sp macro="" textlink="">
      <xdr:nvSpPr>
        <xdr:cNvPr id="88" name="人件費該当値テキスト"/>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157843</xdr:rowOff>
    </xdr:from>
    <xdr:to>
      <xdr:col>20</xdr:col>
      <xdr:colOff>38100</xdr:colOff>
      <xdr:row>33</xdr:row>
      <xdr:rowOff>87993</xdr:rowOff>
    </xdr:to>
    <xdr:sp macro="" textlink="">
      <xdr:nvSpPr>
        <xdr:cNvPr id="89" name="楕円 88"/>
        <xdr:cNvSpPr/>
      </xdr:nvSpPr>
      <xdr:spPr>
        <a:xfrm>
          <a:off x="3937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98170</xdr:rowOff>
    </xdr:from>
    <xdr:ext cx="736600" cy="259045"/>
    <xdr:sp macro="" textlink="">
      <xdr:nvSpPr>
        <xdr:cNvPr id="90" name="テキスト ボックス 89"/>
        <xdr:cNvSpPr txBox="1"/>
      </xdr:nvSpPr>
      <xdr:spPr>
        <a:xfrm>
          <a:off x="3606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136072</xdr:rowOff>
    </xdr:from>
    <xdr:to>
      <xdr:col>15</xdr:col>
      <xdr:colOff>149225</xdr:colOff>
      <xdr:row>33</xdr:row>
      <xdr:rowOff>66222</xdr:rowOff>
    </xdr:to>
    <xdr:sp macro="" textlink="">
      <xdr:nvSpPr>
        <xdr:cNvPr id="91" name="楕円 90"/>
        <xdr:cNvSpPr/>
      </xdr:nvSpPr>
      <xdr:spPr>
        <a:xfrm>
          <a:off x="3048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76399</xdr:rowOff>
    </xdr:from>
    <xdr:ext cx="762000" cy="259045"/>
    <xdr:sp macro="" textlink="">
      <xdr:nvSpPr>
        <xdr:cNvPr id="92" name="テキスト ボックス 91"/>
        <xdr:cNvSpPr txBox="1"/>
      </xdr:nvSpPr>
      <xdr:spPr>
        <a:xfrm>
          <a:off x="2717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3" name="楕円 92"/>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4" name="テキスト ボックス 93"/>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51707</xdr:rowOff>
    </xdr:from>
    <xdr:to>
      <xdr:col>6</xdr:col>
      <xdr:colOff>171450</xdr:colOff>
      <xdr:row>33</xdr:row>
      <xdr:rowOff>153307</xdr:rowOff>
    </xdr:to>
    <xdr:sp macro="" textlink="">
      <xdr:nvSpPr>
        <xdr:cNvPr id="95" name="楕円 94"/>
        <xdr:cNvSpPr/>
      </xdr:nvSpPr>
      <xdr:spPr>
        <a:xfrm>
          <a:off x="1270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163484</xdr:rowOff>
    </xdr:from>
    <xdr:ext cx="762000" cy="259045"/>
    <xdr:sp macro="" textlink="">
      <xdr:nvSpPr>
        <xdr:cNvPr id="96" name="テキスト ボックス 95"/>
        <xdr:cNvSpPr txBox="1"/>
      </xdr:nvSpPr>
      <xdr:spPr>
        <a:xfrm>
          <a:off x="939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減少の主な要因は会計年度任用制度への移行に伴う臨時・嘱託職員賃金の皆減であり、それ以外に大幅な減少は無いほか、施設維持管理費では委託料の増加も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民間委託が有効なものについては委託を行いつつも、契約内容を精査して経費の節減に努めたい。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16</xdr:row>
      <xdr:rowOff>34471</xdr:rowOff>
    </xdr:to>
    <xdr:cxnSp macro="">
      <xdr:nvCxnSpPr>
        <xdr:cNvPr id="131" name="直線コネクタ 130"/>
        <xdr:cNvCxnSpPr/>
      </xdr:nvCxnSpPr>
      <xdr:spPr>
        <a:xfrm flipV="1">
          <a:off x="15671800" y="2559957"/>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110671</xdr:rowOff>
    </xdr:to>
    <xdr:cxnSp macro="">
      <xdr:nvCxnSpPr>
        <xdr:cNvPr id="134" name="直線コネクタ 133"/>
        <xdr:cNvCxnSpPr/>
      </xdr:nvCxnSpPr>
      <xdr:spPr>
        <a:xfrm flipV="1">
          <a:off x="14782800" y="2777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110671</xdr:rowOff>
    </xdr:to>
    <xdr:cxnSp macro="">
      <xdr:nvCxnSpPr>
        <xdr:cNvPr id="137" name="直線コネクタ 136"/>
        <xdr:cNvCxnSpPr/>
      </xdr:nvCxnSpPr>
      <xdr:spPr>
        <a:xfrm>
          <a:off x="13893800" y="2810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67129</xdr:rowOff>
    </xdr:to>
    <xdr:cxnSp macro="">
      <xdr:nvCxnSpPr>
        <xdr:cNvPr id="140" name="直線コネクタ 139"/>
        <xdr:cNvCxnSpPr/>
      </xdr:nvCxnSpPr>
      <xdr:spPr>
        <a:xfrm>
          <a:off x="13004800" y="27341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42" name="テキスト ボックス 141"/>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4" name="テキスト ボックス 143"/>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50" name="楕円 149"/>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51"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2" name="楕円 151"/>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53" name="テキスト ボックス 152"/>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4" name="楕円 153"/>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5" name="テキスト ボックス 154"/>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6" name="楕円 155"/>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7" name="テキスト ボックス 156"/>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8" name="楕円 157"/>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9" name="テキスト ボックス 158"/>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ポイント減少し、類似団体平均を下回った。主な要因としては、生活保護扶助費中、医療扶助費の減少が挙げられる。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今後の傾向としては児童福祉費や高齢者福祉費の増加が予想されるため、単独事業として行う市独自の扶助費を見直すことで、財政の圧迫を避ける必要がある。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60</xdr:row>
      <xdr:rowOff>58420</xdr:rowOff>
    </xdr:to>
    <xdr:cxnSp macro="">
      <xdr:nvCxnSpPr>
        <xdr:cNvPr id="190" name="直線コネクタ 189"/>
        <xdr:cNvCxnSpPr/>
      </xdr:nvCxnSpPr>
      <xdr:spPr>
        <a:xfrm flipV="1">
          <a:off x="3987800" y="977392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36847</xdr:rowOff>
    </xdr:from>
    <xdr:ext cx="762000" cy="259045"/>
    <xdr:sp macro="" textlink="">
      <xdr:nvSpPr>
        <xdr:cNvPr id="19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35560</xdr:rowOff>
    </xdr:from>
    <xdr:to>
      <xdr:col>19</xdr:col>
      <xdr:colOff>187325</xdr:colOff>
      <xdr:row>60</xdr:row>
      <xdr:rowOff>58420</xdr:rowOff>
    </xdr:to>
    <xdr:cxnSp macro="">
      <xdr:nvCxnSpPr>
        <xdr:cNvPr id="193" name="直線コネクタ 192"/>
        <xdr:cNvCxnSpPr/>
      </xdr:nvCxnSpPr>
      <xdr:spPr>
        <a:xfrm>
          <a:off x="3098800" y="1032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5" name="テキスト ボックス 194"/>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60</xdr:row>
      <xdr:rowOff>35560</xdr:rowOff>
    </xdr:to>
    <xdr:cxnSp macro="">
      <xdr:nvCxnSpPr>
        <xdr:cNvPr id="196" name="直線コネクタ 195"/>
        <xdr:cNvCxnSpPr/>
      </xdr:nvCxnSpPr>
      <xdr:spPr>
        <a:xfrm>
          <a:off x="2209800" y="10185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8" name="テキスト ボックス 197"/>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81280</xdr:rowOff>
    </xdr:from>
    <xdr:to>
      <xdr:col>11</xdr:col>
      <xdr:colOff>9525</xdr:colOff>
      <xdr:row>59</xdr:row>
      <xdr:rowOff>69850</xdr:rowOff>
    </xdr:to>
    <xdr:cxnSp macro="">
      <xdr:nvCxnSpPr>
        <xdr:cNvPr id="199" name="直線コネクタ 198"/>
        <xdr:cNvCxnSpPr/>
      </xdr:nvCxnSpPr>
      <xdr:spPr>
        <a:xfrm>
          <a:off x="1320800" y="1002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1" name="テキスト ボックス 200"/>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203" name="テキスト ボックス 202"/>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9" name="楕円 208"/>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138447</xdr:rowOff>
    </xdr:from>
    <xdr:ext cx="762000" cy="259045"/>
    <xdr:sp macro="" textlink="">
      <xdr:nvSpPr>
        <xdr:cNvPr id="210" name="扶助費該当値テキスト"/>
        <xdr:cNvSpPr txBox="1"/>
      </xdr:nvSpPr>
      <xdr:spPr>
        <a:xfrm>
          <a:off x="4914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11" name="楕円 210"/>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12" name="テキスト ボックス 211"/>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156210</xdr:rowOff>
    </xdr:from>
    <xdr:to>
      <xdr:col>15</xdr:col>
      <xdr:colOff>149225</xdr:colOff>
      <xdr:row>60</xdr:row>
      <xdr:rowOff>86360</xdr:rowOff>
    </xdr:to>
    <xdr:sp macro="" textlink="">
      <xdr:nvSpPr>
        <xdr:cNvPr id="213" name="楕円 212"/>
        <xdr:cNvSpPr/>
      </xdr:nvSpPr>
      <xdr:spPr>
        <a:xfrm>
          <a:off x="3048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71137</xdr:rowOff>
    </xdr:from>
    <xdr:ext cx="762000" cy="259045"/>
    <xdr:sp macro="" textlink="">
      <xdr:nvSpPr>
        <xdr:cNvPr id="214" name="テキスト ボックス 213"/>
        <xdr:cNvSpPr txBox="1"/>
      </xdr:nvSpPr>
      <xdr:spPr>
        <a:xfrm>
          <a:off x="2717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17" name="楕円 216"/>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18" name="テキスト ボックス 217"/>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令和元年度と比較して</a:t>
          </a:r>
          <a:r>
            <a:rPr kumimoji="1" lang="en-US" altLang="ja-JP" sz="1300" baseline="0">
              <a:latin typeface="ＭＳ Ｐゴシック" panose="020B0600070205080204" pitchFamily="50" charset="-128"/>
              <a:ea typeface="ＭＳ Ｐゴシック" panose="020B0600070205080204" pitchFamily="50" charset="-128"/>
            </a:rPr>
            <a:t>3.9</a:t>
          </a:r>
          <a:r>
            <a:rPr kumimoji="1" lang="ja-JP" altLang="en-US" sz="1300" baseline="0">
              <a:latin typeface="ＭＳ Ｐゴシック" panose="020B0600070205080204" pitchFamily="50" charset="-128"/>
              <a:ea typeface="ＭＳ Ｐゴシック" panose="020B0600070205080204" pitchFamily="50" charset="-128"/>
            </a:rPr>
            <a:t>ポイント減少して</a:t>
          </a:r>
          <a:r>
            <a:rPr kumimoji="1" lang="en-US" altLang="ja-JP" sz="1300" baseline="0">
              <a:latin typeface="ＭＳ Ｐゴシック" panose="020B0600070205080204" pitchFamily="50" charset="-128"/>
              <a:ea typeface="ＭＳ Ｐゴシック" panose="020B0600070205080204" pitchFamily="50" charset="-128"/>
            </a:rPr>
            <a:t>12.5</a:t>
          </a:r>
          <a:r>
            <a:rPr kumimoji="1" lang="ja-JP" altLang="en-US" sz="1300" baseline="0">
              <a:latin typeface="ＭＳ Ｐゴシック" panose="020B0600070205080204" pitchFamily="50" charset="-128"/>
              <a:ea typeface="ＭＳ Ｐゴシック" panose="020B0600070205080204" pitchFamily="50" charset="-128"/>
            </a:rPr>
            <a:t>％となり、類似団体平均を上回っている。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減少の主な要因は下水道事業の法適用化により繰出金が補助費等へ移ったことであり、それ以外の経費は、後期高齢者医療事業における療養給付費負担金、公営住宅の維持補修費等が増えたことで増加している。市有各施設の必要性について精査し、維持管理経費の節減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58</xdr:row>
      <xdr:rowOff>63500</xdr:rowOff>
    </xdr:to>
    <xdr:cxnSp macro="">
      <xdr:nvCxnSpPr>
        <xdr:cNvPr id="246" name="直線コネクタ 245"/>
        <xdr:cNvCxnSpPr/>
      </xdr:nvCxnSpPr>
      <xdr:spPr>
        <a:xfrm flipV="1">
          <a:off x="16510000" y="90805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47" name="その他最小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63500</xdr:rowOff>
    </xdr:from>
    <xdr:to>
      <xdr:col>82</xdr:col>
      <xdr:colOff>196850</xdr:colOff>
      <xdr:row>58</xdr:row>
      <xdr:rowOff>63500</xdr:rowOff>
    </xdr:to>
    <xdr:cxnSp macro="">
      <xdr:nvCxnSpPr>
        <xdr:cNvPr id="248" name="直線コネクタ 247"/>
        <xdr:cNvCxnSpPr/>
      </xdr:nvCxnSpPr>
      <xdr:spPr>
        <a:xfrm>
          <a:off x="16421100" y="100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60</xdr:row>
      <xdr:rowOff>114300</xdr:rowOff>
    </xdr:to>
    <xdr:cxnSp macro="">
      <xdr:nvCxnSpPr>
        <xdr:cNvPr id="251" name="直線コネクタ 250"/>
        <xdr:cNvCxnSpPr/>
      </xdr:nvCxnSpPr>
      <xdr:spPr>
        <a:xfrm flipV="1">
          <a:off x="15671800" y="99060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2"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53" name="フローチャート: 判断 252"/>
        <xdr:cNvSpPr/>
      </xdr:nvSpPr>
      <xdr:spPr>
        <a:xfrm>
          <a:off x="16459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114300</xdr:rowOff>
    </xdr:to>
    <xdr:cxnSp macro="">
      <xdr:nvCxnSpPr>
        <xdr:cNvPr id="254" name="直線コネクタ 253"/>
        <xdr:cNvCxnSpPr/>
      </xdr:nvCxnSpPr>
      <xdr:spPr>
        <a:xfrm>
          <a:off x="14782800" y="1033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55" name="フローチャート: 判断 254"/>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56" name="テキスト ボックス 255"/>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88900</xdr:rowOff>
    </xdr:to>
    <xdr:cxnSp macro="">
      <xdr:nvCxnSpPr>
        <xdr:cNvPr id="257" name="直線コネクタ 256"/>
        <xdr:cNvCxnSpPr/>
      </xdr:nvCxnSpPr>
      <xdr:spPr>
        <a:xfrm flipV="1">
          <a:off x="13893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101600</xdr:rowOff>
    </xdr:from>
    <xdr:to>
      <xdr:col>74</xdr:col>
      <xdr:colOff>31750</xdr:colOff>
      <xdr:row>59</xdr:row>
      <xdr:rowOff>31750</xdr:rowOff>
    </xdr:to>
    <xdr:sp macro="" textlink="">
      <xdr:nvSpPr>
        <xdr:cNvPr id="258" name="フローチャート: 判断 257"/>
        <xdr:cNvSpPr/>
      </xdr:nvSpPr>
      <xdr:spPr>
        <a:xfrm>
          <a:off x="14732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59" name="テキスト ボックス 258"/>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88900</xdr:rowOff>
    </xdr:to>
    <xdr:cxnSp macro="">
      <xdr:nvCxnSpPr>
        <xdr:cNvPr id="260" name="直線コネクタ 259"/>
        <xdr:cNvCxnSpPr/>
      </xdr:nvCxnSpPr>
      <xdr:spPr>
        <a:xfrm>
          <a:off x="13004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152400</xdr:rowOff>
    </xdr:from>
    <xdr:to>
      <xdr:col>69</xdr:col>
      <xdr:colOff>142875</xdr:colOff>
      <xdr:row>59</xdr:row>
      <xdr:rowOff>82550</xdr:rowOff>
    </xdr:to>
    <xdr:sp macro="" textlink="">
      <xdr:nvSpPr>
        <xdr:cNvPr id="261" name="フローチャート: 判断 260"/>
        <xdr:cNvSpPr/>
      </xdr:nvSpPr>
      <xdr:spPr>
        <a:xfrm>
          <a:off x="13843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62" name="テキスト ボックス 261"/>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63" name="フローチャート: 判断 262"/>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0" name="楕円 269"/>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63500</xdr:rowOff>
    </xdr:from>
    <xdr:to>
      <xdr:col>78</xdr:col>
      <xdr:colOff>120650</xdr:colOff>
      <xdr:row>60</xdr:row>
      <xdr:rowOff>165100</xdr:rowOff>
    </xdr:to>
    <xdr:sp macro="" textlink="">
      <xdr:nvSpPr>
        <xdr:cNvPr id="272" name="楕円 271"/>
        <xdr:cNvSpPr/>
      </xdr:nvSpPr>
      <xdr:spPr>
        <a:xfrm>
          <a:off x="15621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149877</xdr:rowOff>
    </xdr:from>
    <xdr:ext cx="736600" cy="259045"/>
    <xdr:sp macro="" textlink="">
      <xdr:nvSpPr>
        <xdr:cNvPr id="273" name="テキスト ボックス 272"/>
        <xdr:cNvSpPr txBox="1"/>
      </xdr:nvSpPr>
      <xdr:spPr>
        <a:xfrm>
          <a:off x="15290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4" name="楕円 273"/>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5" name="テキスト ボックス 274"/>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6" name="楕円 275"/>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7" name="テキスト ボックス 276"/>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下回っている。増加の主な要因としては、公営企業（下水道事業）が法適用へ移行したことによる負担金の増が挙げられるほか、一部事務組合負担金について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経常的な補助金については、担当課の予算要求段階から市単独分の有効性、必要性の精査を行い、廃止・休止・縮減を検討して経費の節減に努める必要がある。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7" name="直線コネクタ 306"/>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0"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37</xdr:row>
      <xdr:rowOff>50800</xdr:rowOff>
    </xdr:to>
    <xdr:cxnSp macro="">
      <xdr:nvCxnSpPr>
        <xdr:cNvPr id="312" name="直線コネクタ 311"/>
        <xdr:cNvCxnSpPr/>
      </xdr:nvCxnSpPr>
      <xdr:spPr>
        <a:xfrm>
          <a:off x="15671800" y="584200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3" name="補助費等平均値テキスト"/>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4" name="フローチャート: 判断 31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12700</xdr:rowOff>
    </xdr:to>
    <xdr:cxnSp macro="">
      <xdr:nvCxnSpPr>
        <xdr:cNvPr id="315" name="直線コネクタ 314"/>
        <xdr:cNvCxnSpPr/>
      </xdr:nvCxnSpPr>
      <xdr:spPr>
        <a:xfrm>
          <a:off x="14782800" y="584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6" name="フローチャート: 判断 315"/>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7" name="テキスト ボックス 316"/>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127000</xdr:rowOff>
    </xdr:from>
    <xdr:to>
      <xdr:col>73</xdr:col>
      <xdr:colOff>180975</xdr:colOff>
      <xdr:row>34</xdr:row>
      <xdr:rowOff>12700</xdr:rowOff>
    </xdr:to>
    <xdr:cxnSp macro="">
      <xdr:nvCxnSpPr>
        <xdr:cNvPr id="318" name="直線コネクタ 317"/>
        <xdr:cNvCxnSpPr/>
      </xdr:nvCxnSpPr>
      <xdr:spPr>
        <a:xfrm>
          <a:off x="13893800" y="578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19" name="フローチャート: 判断 318"/>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20" name="テキスト ボックス 319"/>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127000</xdr:rowOff>
    </xdr:from>
    <xdr:to>
      <xdr:col>69</xdr:col>
      <xdr:colOff>92075</xdr:colOff>
      <xdr:row>34</xdr:row>
      <xdr:rowOff>165100</xdr:rowOff>
    </xdr:to>
    <xdr:cxnSp macro="">
      <xdr:nvCxnSpPr>
        <xdr:cNvPr id="321" name="直線コネクタ 320"/>
        <xdr:cNvCxnSpPr/>
      </xdr:nvCxnSpPr>
      <xdr:spPr>
        <a:xfrm flipV="1">
          <a:off x="13004800" y="57848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2" name="フローチャート: 判断 321"/>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162577</xdr:rowOff>
    </xdr:from>
    <xdr:ext cx="762000" cy="259045"/>
    <xdr:sp macro="" textlink="">
      <xdr:nvSpPr>
        <xdr:cNvPr id="323" name="テキスト ボックス 322"/>
        <xdr:cNvSpPr txBox="1"/>
      </xdr:nvSpPr>
      <xdr:spPr>
        <a:xfrm>
          <a:off x="13512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4" name="フローチャート: 判断 323"/>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86377</xdr:rowOff>
    </xdr:from>
    <xdr:ext cx="762000" cy="259045"/>
    <xdr:sp macro="" textlink="">
      <xdr:nvSpPr>
        <xdr:cNvPr id="325" name="テキスト ボックス 324"/>
        <xdr:cNvSpPr txBox="1"/>
      </xdr:nvSpPr>
      <xdr:spPr>
        <a:xfrm>
          <a:off x="12623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0</xdr:rowOff>
    </xdr:from>
    <xdr:to>
      <xdr:col>82</xdr:col>
      <xdr:colOff>158750</xdr:colOff>
      <xdr:row>37</xdr:row>
      <xdr:rowOff>101600</xdr:rowOff>
    </xdr:to>
    <xdr:sp macro="" textlink="">
      <xdr:nvSpPr>
        <xdr:cNvPr id="331" name="楕円 330"/>
        <xdr:cNvSpPr/>
      </xdr:nvSpPr>
      <xdr:spPr>
        <a:xfrm>
          <a:off x="16459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16527</xdr:rowOff>
    </xdr:from>
    <xdr:ext cx="762000" cy="259045"/>
    <xdr:sp macro="" textlink="">
      <xdr:nvSpPr>
        <xdr:cNvPr id="332" name="補助費等該当値テキスト"/>
        <xdr:cNvSpPr txBox="1"/>
      </xdr:nvSpPr>
      <xdr:spPr>
        <a:xfrm>
          <a:off x="16598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33" name="楕円 332"/>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34" name="テキスト ボックス 333"/>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35" name="楕円 334"/>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36" name="テキスト ボックス 335"/>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76200</xdr:rowOff>
    </xdr:from>
    <xdr:to>
      <xdr:col>69</xdr:col>
      <xdr:colOff>142875</xdr:colOff>
      <xdr:row>34</xdr:row>
      <xdr:rowOff>6350</xdr:rowOff>
    </xdr:to>
    <xdr:sp macro="" textlink="">
      <xdr:nvSpPr>
        <xdr:cNvPr id="337" name="楕円 336"/>
        <xdr:cNvSpPr/>
      </xdr:nvSpPr>
      <xdr:spPr>
        <a:xfrm>
          <a:off x="13843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16527</xdr:rowOff>
    </xdr:from>
    <xdr:ext cx="762000" cy="259045"/>
    <xdr:sp macro="" textlink="">
      <xdr:nvSpPr>
        <xdr:cNvPr id="338" name="テキスト ボックス 337"/>
        <xdr:cNvSpPr txBox="1"/>
      </xdr:nvSpPr>
      <xdr:spPr>
        <a:xfrm>
          <a:off x="13512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9" name="楕円 338"/>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0" name="テキスト ボックス 339"/>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％となったが、引き続き類似団体内で最下位である。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高止まりの原因として、毎年新たに大型建設事業の元金償還が開始する現状があり、今後も、豊浜小学校等複数の教育関係施設の更新があることから、同様の傾向が続く見込みである。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廃止、延期を含めた普通建設事業の見直しを行い、公債費を抑制していく必要がある。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0" name="直線コネクタ 369"/>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4" name="直線コネクタ 37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156936</xdr:rowOff>
    </xdr:from>
    <xdr:to>
      <xdr:col>24</xdr:col>
      <xdr:colOff>25400</xdr:colOff>
      <xdr:row>82</xdr:row>
      <xdr:rowOff>7257</xdr:rowOff>
    </xdr:to>
    <xdr:cxnSp macro="">
      <xdr:nvCxnSpPr>
        <xdr:cNvPr id="375" name="直線コネクタ 374"/>
        <xdr:cNvCxnSpPr/>
      </xdr:nvCxnSpPr>
      <xdr:spPr>
        <a:xfrm flipV="1">
          <a:off x="3987800" y="14044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81841</xdr:rowOff>
    </xdr:from>
    <xdr:ext cx="762000" cy="259045"/>
    <xdr:sp macro="" textlink="">
      <xdr:nvSpPr>
        <xdr:cNvPr id="376" name="公債費平均値テキスト"/>
        <xdr:cNvSpPr txBox="1"/>
      </xdr:nvSpPr>
      <xdr:spPr>
        <a:xfrm>
          <a:off x="4914900" y="1328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7" name="フローチャート: 判断 376"/>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48079</xdr:rowOff>
    </xdr:from>
    <xdr:to>
      <xdr:col>19</xdr:col>
      <xdr:colOff>187325</xdr:colOff>
      <xdr:row>82</xdr:row>
      <xdr:rowOff>7257</xdr:rowOff>
    </xdr:to>
    <xdr:cxnSp macro="">
      <xdr:nvCxnSpPr>
        <xdr:cNvPr id="378" name="直線コネクタ 377"/>
        <xdr:cNvCxnSpPr/>
      </xdr:nvCxnSpPr>
      <xdr:spPr>
        <a:xfrm>
          <a:off x="3098800" y="13935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79" name="フローチャート: 判断 378"/>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0" name="テキスト ボックス 379"/>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110671</xdr:rowOff>
    </xdr:from>
    <xdr:to>
      <xdr:col>15</xdr:col>
      <xdr:colOff>98425</xdr:colOff>
      <xdr:row>81</xdr:row>
      <xdr:rowOff>48079</xdr:rowOff>
    </xdr:to>
    <xdr:cxnSp macro="">
      <xdr:nvCxnSpPr>
        <xdr:cNvPr id="381" name="直線コネクタ 380"/>
        <xdr:cNvCxnSpPr/>
      </xdr:nvCxnSpPr>
      <xdr:spPr>
        <a:xfrm>
          <a:off x="2209800" y="138266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2" name="フローチャート: 判断 381"/>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83" name="テキスト ボックス 382"/>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110671</xdr:rowOff>
    </xdr:from>
    <xdr:to>
      <xdr:col>11</xdr:col>
      <xdr:colOff>9525</xdr:colOff>
      <xdr:row>80</xdr:row>
      <xdr:rowOff>132443</xdr:rowOff>
    </xdr:to>
    <xdr:cxnSp macro="">
      <xdr:nvCxnSpPr>
        <xdr:cNvPr id="384" name="直線コネクタ 383"/>
        <xdr:cNvCxnSpPr/>
      </xdr:nvCxnSpPr>
      <xdr:spPr>
        <a:xfrm flipV="1">
          <a:off x="1320800" y="13826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7" name="フローチャート: 判断 386"/>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5641</xdr:rowOff>
    </xdr:from>
    <xdr:ext cx="762000" cy="259045"/>
    <xdr:sp macro="" textlink="">
      <xdr:nvSpPr>
        <xdr:cNvPr id="388" name="テキスト ボックス 387"/>
        <xdr:cNvSpPr txBox="1"/>
      </xdr:nvSpPr>
      <xdr:spPr>
        <a:xfrm>
          <a:off x="939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106136</xdr:rowOff>
    </xdr:from>
    <xdr:to>
      <xdr:col>24</xdr:col>
      <xdr:colOff>76200</xdr:colOff>
      <xdr:row>82</xdr:row>
      <xdr:rowOff>36286</xdr:rowOff>
    </xdr:to>
    <xdr:sp macro="" textlink="">
      <xdr:nvSpPr>
        <xdr:cNvPr id="394" name="楕円 393"/>
        <xdr:cNvSpPr/>
      </xdr:nvSpPr>
      <xdr:spPr>
        <a:xfrm>
          <a:off x="47752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14713</xdr:rowOff>
    </xdr:from>
    <xdr:ext cx="762000" cy="259045"/>
    <xdr:sp macro="" textlink="">
      <xdr:nvSpPr>
        <xdr:cNvPr id="395" name="公債費該当値テキスト"/>
        <xdr:cNvSpPr txBox="1"/>
      </xdr:nvSpPr>
      <xdr:spPr>
        <a:xfrm>
          <a:off x="4914900" y="1390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127907</xdr:rowOff>
    </xdr:from>
    <xdr:to>
      <xdr:col>20</xdr:col>
      <xdr:colOff>38100</xdr:colOff>
      <xdr:row>82</xdr:row>
      <xdr:rowOff>58057</xdr:rowOff>
    </xdr:to>
    <xdr:sp macro="" textlink="">
      <xdr:nvSpPr>
        <xdr:cNvPr id="396" name="楕円 395"/>
        <xdr:cNvSpPr/>
      </xdr:nvSpPr>
      <xdr:spPr>
        <a:xfrm>
          <a:off x="3937000" y="140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42834</xdr:rowOff>
    </xdr:from>
    <xdr:ext cx="736600" cy="259045"/>
    <xdr:sp macro="" textlink="">
      <xdr:nvSpPr>
        <xdr:cNvPr id="397" name="テキスト ボックス 396"/>
        <xdr:cNvSpPr txBox="1"/>
      </xdr:nvSpPr>
      <xdr:spPr>
        <a:xfrm>
          <a:off x="3606800" y="1410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168729</xdr:rowOff>
    </xdr:from>
    <xdr:to>
      <xdr:col>15</xdr:col>
      <xdr:colOff>149225</xdr:colOff>
      <xdr:row>81</xdr:row>
      <xdr:rowOff>98879</xdr:rowOff>
    </xdr:to>
    <xdr:sp macro="" textlink="">
      <xdr:nvSpPr>
        <xdr:cNvPr id="398" name="楕円 397"/>
        <xdr:cNvSpPr/>
      </xdr:nvSpPr>
      <xdr:spPr>
        <a:xfrm>
          <a:off x="3048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83656</xdr:rowOff>
    </xdr:from>
    <xdr:ext cx="762000" cy="259045"/>
    <xdr:sp macro="" textlink="">
      <xdr:nvSpPr>
        <xdr:cNvPr id="399" name="テキスト ボックス 398"/>
        <xdr:cNvSpPr txBox="1"/>
      </xdr:nvSpPr>
      <xdr:spPr>
        <a:xfrm>
          <a:off x="2717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59871</xdr:rowOff>
    </xdr:from>
    <xdr:to>
      <xdr:col>11</xdr:col>
      <xdr:colOff>60325</xdr:colOff>
      <xdr:row>80</xdr:row>
      <xdr:rowOff>161471</xdr:rowOff>
    </xdr:to>
    <xdr:sp macro="" textlink="">
      <xdr:nvSpPr>
        <xdr:cNvPr id="400" name="楕円 399"/>
        <xdr:cNvSpPr/>
      </xdr:nvSpPr>
      <xdr:spPr>
        <a:xfrm>
          <a:off x="2159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146248</xdr:rowOff>
    </xdr:from>
    <xdr:ext cx="762000" cy="259045"/>
    <xdr:sp macro="" textlink="">
      <xdr:nvSpPr>
        <xdr:cNvPr id="401" name="テキスト ボックス 400"/>
        <xdr:cNvSpPr txBox="1"/>
      </xdr:nvSpPr>
      <xdr:spPr>
        <a:xfrm>
          <a:off x="1828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81643</xdr:rowOff>
    </xdr:from>
    <xdr:to>
      <xdr:col>6</xdr:col>
      <xdr:colOff>171450</xdr:colOff>
      <xdr:row>81</xdr:row>
      <xdr:rowOff>11793</xdr:rowOff>
    </xdr:to>
    <xdr:sp macro="" textlink="">
      <xdr:nvSpPr>
        <xdr:cNvPr id="402" name="楕円 401"/>
        <xdr:cNvSpPr/>
      </xdr:nvSpPr>
      <xdr:spPr>
        <a:xfrm>
          <a:off x="1270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168020</xdr:rowOff>
    </xdr:from>
    <xdr:ext cx="762000" cy="259045"/>
    <xdr:sp macro="" textlink="">
      <xdr:nvSpPr>
        <xdr:cNvPr id="403" name="テキスト ボックス 402"/>
        <xdr:cNvSpPr txBox="1"/>
      </xdr:nvSpPr>
      <xdr:spPr>
        <a:xfrm>
          <a:off x="939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％となり、類似団体平均を下回っている。減少の主な要因としては医療扶助費等の扶助費の減が挙げられる。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今後について、公債費が令和４年度にピークを迎えた後、高止まりが予想されているため、人件費・補助費等で可能な限り経費の削減を図り、公債費の財政圧迫に対応する必要がある。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1" name="直線コネクタ 430"/>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2"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3" name="直線コネクタ 432"/>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95250</xdr:rowOff>
    </xdr:from>
    <xdr:to>
      <xdr:col>82</xdr:col>
      <xdr:colOff>107950</xdr:colOff>
      <xdr:row>75</xdr:row>
      <xdr:rowOff>44450</xdr:rowOff>
    </xdr:to>
    <xdr:cxnSp macro="">
      <xdr:nvCxnSpPr>
        <xdr:cNvPr id="436" name="直線コネクタ 435"/>
        <xdr:cNvCxnSpPr/>
      </xdr:nvCxnSpPr>
      <xdr:spPr>
        <a:xfrm flipV="1">
          <a:off x="15671800" y="126111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35577</xdr:rowOff>
    </xdr:from>
    <xdr:ext cx="762000" cy="259045"/>
    <xdr:sp macro="" textlink="">
      <xdr:nvSpPr>
        <xdr:cNvPr id="437" name="公債費以外平均値テキスト"/>
        <xdr:cNvSpPr txBox="1"/>
      </xdr:nvSpPr>
      <xdr:spPr>
        <a:xfrm>
          <a:off x="16598900" y="1340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38" name="フローチャート: 判断 437"/>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75</xdr:row>
      <xdr:rowOff>44450</xdr:rowOff>
    </xdr:to>
    <xdr:cxnSp macro="">
      <xdr:nvCxnSpPr>
        <xdr:cNvPr id="439" name="直線コネクタ 438"/>
        <xdr:cNvCxnSpPr/>
      </xdr:nvCxnSpPr>
      <xdr:spPr>
        <a:xfrm>
          <a:off x="14782800" y="1289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0" name="フローチャート: 判断 439"/>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1" name="テキスト ボックス 440"/>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57150</xdr:rowOff>
    </xdr:to>
    <xdr:cxnSp macro="">
      <xdr:nvCxnSpPr>
        <xdr:cNvPr id="442" name="直線コネクタ 441"/>
        <xdr:cNvCxnSpPr/>
      </xdr:nvCxnSpPr>
      <xdr:spPr>
        <a:xfrm flipV="1">
          <a:off x="13893800" y="1289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3" name="フローチャート: 判断 442"/>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4" name="テキスト ボックス 443"/>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101600</xdr:rowOff>
    </xdr:from>
    <xdr:to>
      <xdr:col>69</xdr:col>
      <xdr:colOff>92075</xdr:colOff>
      <xdr:row>75</xdr:row>
      <xdr:rowOff>57150</xdr:rowOff>
    </xdr:to>
    <xdr:cxnSp macro="">
      <xdr:nvCxnSpPr>
        <xdr:cNvPr id="445" name="直線コネクタ 444"/>
        <xdr:cNvCxnSpPr/>
      </xdr:nvCxnSpPr>
      <xdr:spPr>
        <a:xfrm>
          <a:off x="13004800" y="12788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6" name="フローチャート: 判断 445"/>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47" name="テキスト ボックス 446"/>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48" name="フローチャート: 判断 447"/>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22877</xdr:rowOff>
    </xdr:from>
    <xdr:ext cx="762000" cy="259045"/>
    <xdr:sp macro="" textlink="">
      <xdr:nvSpPr>
        <xdr:cNvPr id="449" name="テキスト ボックス 448"/>
        <xdr:cNvSpPr txBox="1"/>
      </xdr:nvSpPr>
      <xdr:spPr>
        <a:xfrm>
          <a:off x="12623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44450</xdr:rowOff>
    </xdr:from>
    <xdr:to>
      <xdr:col>82</xdr:col>
      <xdr:colOff>158750</xdr:colOff>
      <xdr:row>73</xdr:row>
      <xdr:rowOff>146050</xdr:rowOff>
    </xdr:to>
    <xdr:sp macro="" textlink="">
      <xdr:nvSpPr>
        <xdr:cNvPr id="455" name="楕円 454"/>
        <xdr:cNvSpPr/>
      </xdr:nvSpPr>
      <xdr:spPr>
        <a:xfrm>
          <a:off x="164592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124477</xdr:rowOff>
    </xdr:from>
    <xdr:ext cx="762000" cy="259045"/>
    <xdr:sp macro="" textlink="">
      <xdr:nvSpPr>
        <xdr:cNvPr id="456" name="公債費以外該当値テキスト"/>
        <xdr:cNvSpPr txBox="1"/>
      </xdr:nvSpPr>
      <xdr:spPr>
        <a:xfrm>
          <a:off x="16598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165100</xdr:rowOff>
    </xdr:from>
    <xdr:to>
      <xdr:col>78</xdr:col>
      <xdr:colOff>120650</xdr:colOff>
      <xdr:row>75</xdr:row>
      <xdr:rowOff>95250</xdr:rowOff>
    </xdr:to>
    <xdr:sp macro="" textlink="">
      <xdr:nvSpPr>
        <xdr:cNvPr id="457" name="楕円 456"/>
        <xdr:cNvSpPr/>
      </xdr:nvSpPr>
      <xdr:spPr>
        <a:xfrm>
          <a:off x="15621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105427</xdr:rowOff>
    </xdr:from>
    <xdr:ext cx="736600" cy="259045"/>
    <xdr:sp macro="" textlink="">
      <xdr:nvSpPr>
        <xdr:cNvPr id="458" name="テキスト ボックス 457"/>
        <xdr:cNvSpPr txBox="1"/>
      </xdr:nvSpPr>
      <xdr:spPr>
        <a:xfrm>
          <a:off x="15290800" y="1262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59" name="楕円 458"/>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60" name="テキスト ボックス 459"/>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6350</xdr:rowOff>
    </xdr:from>
    <xdr:to>
      <xdr:col>69</xdr:col>
      <xdr:colOff>142875</xdr:colOff>
      <xdr:row>75</xdr:row>
      <xdr:rowOff>107950</xdr:rowOff>
    </xdr:to>
    <xdr:sp macro="" textlink="">
      <xdr:nvSpPr>
        <xdr:cNvPr id="461" name="楕円 460"/>
        <xdr:cNvSpPr/>
      </xdr:nvSpPr>
      <xdr:spPr>
        <a:xfrm>
          <a:off x="13843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118127</xdr:rowOff>
    </xdr:from>
    <xdr:ext cx="762000" cy="259045"/>
    <xdr:sp macro="" textlink="">
      <xdr:nvSpPr>
        <xdr:cNvPr id="462" name="テキスト ボックス 461"/>
        <xdr:cNvSpPr txBox="1"/>
      </xdr:nvSpPr>
      <xdr:spPr>
        <a:xfrm>
          <a:off x="135128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50800</xdr:rowOff>
    </xdr:from>
    <xdr:to>
      <xdr:col>65</xdr:col>
      <xdr:colOff>53975</xdr:colOff>
      <xdr:row>74</xdr:row>
      <xdr:rowOff>152400</xdr:rowOff>
    </xdr:to>
    <xdr:sp macro="" textlink="">
      <xdr:nvSpPr>
        <xdr:cNvPr id="463" name="楕円 462"/>
        <xdr:cNvSpPr/>
      </xdr:nvSpPr>
      <xdr:spPr>
        <a:xfrm>
          <a:off x="12954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162577</xdr:rowOff>
    </xdr:from>
    <xdr:ext cx="762000" cy="259045"/>
    <xdr:sp macro="" textlink="">
      <xdr:nvSpPr>
        <xdr:cNvPr id="464" name="テキスト ボックス 463"/>
        <xdr:cNvSpPr txBox="1"/>
      </xdr:nvSpPr>
      <xdr:spPr>
        <a:xfrm>
          <a:off x="126238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96378</xdr:rowOff>
    </xdr:from>
    <xdr:to>
      <xdr:col>29</xdr:col>
      <xdr:colOff>127000</xdr:colOff>
      <xdr:row>17</xdr:row>
      <xdr:rowOff>42200</xdr:rowOff>
    </xdr:to>
    <xdr:cxnSp macro="">
      <xdr:nvCxnSpPr>
        <xdr:cNvPr id="52" name="直線コネクタ 51"/>
        <xdr:cNvCxnSpPr/>
      </xdr:nvCxnSpPr>
      <xdr:spPr bwMode="auto">
        <a:xfrm flipV="1">
          <a:off x="5003800" y="2715753"/>
          <a:ext cx="647700" cy="28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81155</xdr:rowOff>
    </xdr:from>
    <xdr:ext cx="762000" cy="259045"/>
    <xdr:sp macro="" textlink="">
      <xdr:nvSpPr>
        <xdr:cNvPr id="53" name="人口1人当たり決算額の推移平均値テキスト130"/>
        <xdr:cNvSpPr txBox="1"/>
      </xdr:nvSpPr>
      <xdr:spPr>
        <a:xfrm>
          <a:off x="5740400" y="270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42200</xdr:rowOff>
    </xdr:from>
    <xdr:to>
      <xdr:col>26</xdr:col>
      <xdr:colOff>50800</xdr:colOff>
      <xdr:row>17</xdr:row>
      <xdr:rowOff>96215</xdr:rowOff>
    </xdr:to>
    <xdr:cxnSp macro="">
      <xdr:nvCxnSpPr>
        <xdr:cNvPr id="55" name="直線コネクタ 54"/>
        <xdr:cNvCxnSpPr/>
      </xdr:nvCxnSpPr>
      <xdr:spPr bwMode="auto">
        <a:xfrm flipV="1">
          <a:off x="4305300" y="3004475"/>
          <a:ext cx="698500" cy="5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148048</xdr:rowOff>
    </xdr:from>
    <xdr:ext cx="736600" cy="259045"/>
    <xdr:sp macro="" textlink="">
      <xdr:nvSpPr>
        <xdr:cNvPr id="57" name="テキスト ボックス 56"/>
        <xdr:cNvSpPr txBox="1"/>
      </xdr:nvSpPr>
      <xdr:spPr>
        <a:xfrm>
          <a:off x="4622800" y="25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96215</xdr:rowOff>
    </xdr:from>
    <xdr:to>
      <xdr:col>22</xdr:col>
      <xdr:colOff>114300</xdr:colOff>
      <xdr:row>17</xdr:row>
      <xdr:rowOff>165416</xdr:rowOff>
    </xdr:to>
    <xdr:cxnSp macro="">
      <xdr:nvCxnSpPr>
        <xdr:cNvPr id="58" name="直線コネクタ 57"/>
        <xdr:cNvCxnSpPr/>
      </xdr:nvCxnSpPr>
      <xdr:spPr bwMode="auto">
        <a:xfrm flipV="1">
          <a:off x="3606800" y="3058490"/>
          <a:ext cx="698500" cy="6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32050</xdr:rowOff>
    </xdr:from>
    <xdr:ext cx="762000" cy="259045"/>
    <xdr:sp macro="" textlink="">
      <xdr:nvSpPr>
        <xdr:cNvPr id="60" name="テキスト ボックス 59"/>
        <xdr:cNvSpPr txBox="1"/>
      </xdr:nvSpPr>
      <xdr:spPr>
        <a:xfrm>
          <a:off x="3924300" y="26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165416</xdr:rowOff>
    </xdr:from>
    <xdr:to>
      <xdr:col>18</xdr:col>
      <xdr:colOff>177800</xdr:colOff>
      <xdr:row>18</xdr:row>
      <xdr:rowOff>78548</xdr:rowOff>
    </xdr:to>
    <xdr:cxnSp macro="">
      <xdr:nvCxnSpPr>
        <xdr:cNvPr id="61" name="直線コネクタ 60"/>
        <xdr:cNvCxnSpPr/>
      </xdr:nvCxnSpPr>
      <xdr:spPr bwMode="auto">
        <a:xfrm flipV="1">
          <a:off x="2908300" y="3127691"/>
          <a:ext cx="698500" cy="84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53702</xdr:rowOff>
    </xdr:from>
    <xdr:ext cx="762000" cy="259045"/>
    <xdr:sp macro="" textlink="">
      <xdr:nvSpPr>
        <xdr:cNvPr id="63" name="テキスト ボックス 62"/>
        <xdr:cNvSpPr txBox="1"/>
      </xdr:nvSpPr>
      <xdr:spPr>
        <a:xfrm>
          <a:off x="3225800" y="26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90931</xdr:rowOff>
    </xdr:from>
    <xdr:ext cx="762000" cy="259045"/>
    <xdr:sp macro="" textlink="">
      <xdr:nvSpPr>
        <xdr:cNvPr id="65" name="テキスト ボックス 64"/>
        <xdr:cNvSpPr txBox="1"/>
      </xdr:nvSpPr>
      <xdr:spPr>
        <a:xfrm>
          <a:off x="2527300" y="271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45578</xdr:rowOff>
    </xdr:from>
    <xdr:to>
      <xdr:col>29</xdr:col>
      <xdr:colOff>177800</xdr:colOff>
      <xdr:row>15</xdr:row>
      <xdr:rowOff>147178</xdr:rowOff>
    </xdr:to>
    <xdr:sp macro="" textlink="">
      <xdr:nvSpPr>
        <xdr:cNvPr id="71" name="楕円 70"/>
        <xdr:cNvSpPr/>
      </xdr:nvSpPr>
      <xdr:spPr bwMode="auto">
        <a:xfrm>
          <a:off x="5600700" y="2664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62105</xdr:rowOff>
    </xdr:from>
    <xdr:ext cx="762000" cy="259045"/>
    <xdr:sp macro="" textlink="">
      <xdr:nvSpPr>
        <xdr:cNvPr id="72" name="人口1人当たり決算額の推移該当値テキスト130"/>
        <xdr:cNvSpPr txBox="1"/>
      </xdr:nvSpPr>
      <xdr:spPr>
        <a:xfrm>
          <a:off x="5740400" y="251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162850</xdr:rowOff>
    </xdr:from>
    <xdr:to>
      <xdr:col>26</xdr:col>
      <xdr:colOff>101600</xdr:colOff>
      <xdr:row>17</xdr:row>
      <xdr:rowOff>93000</xdr:rowOff>
    </xdr:to>
    <xdr:sp macro="" textlink="">
      <xdr:nvSpPr>
        <xdr:cNvPr id="73" name="楕円 72"/>
        <xdr:cNvSpPr/>
      </xdr:nvSpPr>
      <xdr:spPr bwMode="auto">
        <a:xfrm>
          <a:off x="4953000" y="295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77777</xdr:rowOff>
    </xdr:from>
    <xdr:ext cx="736600" cy="259045"/>
    <xdr:sp macro="" textlink="">
      <xdr:nvSpPr>
        <xdr:cNvPr id="74" name="テキスト ボックス 73"/>
        <xdr:cNvSpPr txBox="1"/>
      </xdr:nvSpPr>
      <xdr:spPr>
        <a:xfrm>
          <a:off x="4622800" y="304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45415</xdr:rowOff>
    </xdr:from>
    <xdr:to>
      <xdr:col>22</xdr:col>
      <xdr:colOff>165100</xdr:colOff>
      <xdr:row>17</xdr:row>
      <xdr:rowOff>147015</xdr:rowOff>
    </xdr:to>
    <xdr:sp macro="" textlink="">
      <xdr:nvSpPr>
        <xdr:cNvPr id="75" name="楕円 74"/>
        <xdr:cNvSpPr/>
      </xdr:nvSpPr>
      <xdr:spPr bwMode="auto">
        <a:xfrm>
          <a:off x="4254500" y="300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131792</xdr:rowOff>
    </xdr:from>
    <xdr:ext cx="762000" cy="259045"/>
    <xdr:sp macro="" textlink="">
      <xdr:nvSpPr>
        <xdr:cNvPr id="76" name="テキスト ボックス 75"/>
        <xdr:cNvSpPr txBox="1"/>
      </xdr:nvSpPr>
      <xdr:spPr>
        <a:xfrm>
          <a:off x="3924300" y="309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114616</xdr:rowOff>
    </xdr:from>
    <xdr:to>
      <xdr:col>19</xdr:col>
      <xdr:colOff>38100</xdr:colOff>
      <xdr:row>18</xdr:row>
      <xdr:rowOff>44766</xdr:rowOff>
    </xdr:to>
    <xdr:sp macro="" textlink="">
      <xdr:nvSpPr>
        <xdr:cNvPr id="77" name="楕円 76"/>
        <xdr:cNvSpPr/>
      </xdr:nvSpPr>
      <xdr:spPr bwMode="auto">
        <a:xfrm>
          <a:off x="3556000" y="307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29543</xdr:rowOff>
    </xdr:from>
    <xdr:ext cx="762000" cy="259045"/>
    <xdr:sp macro="" textlink="">
      <xdr:nvSpPr>
        <xdr:cNvPr id="78" name="テキスト ボックス 77"/>
        <xdr:cNvSpPr txBox="1"/>
      </xdr:nvSpPr>
      <xdr:spPr>
        <a:xfrm>
          <a:off x="3225800" y="316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27748</xdr:rowOff>
    </xdr:from>
    <xdr:to>
      <xdr:col>15</xdr:col>
      <xdr:colOff>101600</xdr:colOff>
      <xdr:row>18</xdr:row>
      <xdr:rowOff>129348</xdr:rowOff>
    </xdr:to>
    <xdr:sp macro="" textlink="">
      <xdr:nvSpPr>
        <xdr:cNvPr id="79" name="楕円 78"/>
        <xdr:cNvSpPr/>
      </xdr:nvSpPr>
      <xdr:spPr bwMode="auto">
        <a:xfrm>
          <a:off x="2857500" y="316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114125</xdr:rowOff>
    </xdr:from>
    <xdr:ext cx="762000" cy="259045"/>
    <xdr:sp macro="" textlink="">
      <xdr:nvSpPr>
        <xdr:cNvPr id="80" name="テキスト ボックス 79"/>
        <xdr:cNvSpPr txBox="1"/>
      </xdr:nvSpPr>
      <xdr:spPr>
        <a:xfrm>
          <a:off x="2527300" y="324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90085</xdr:rowOff>
    </xdr:from>
    <xdr:ext cx="762000" cy="259045"/>
    <xdr:sp macro="" textlink="">
      <xdr:nvSpPr>
        <xdr:cNvPr id="111" name="人口1人当たり決算額の推移最小値テキスト445"/>
        <xdr:cNvSpPr txBox="1"/>
      </xdr:nvSpPr>
      <xdr:spPr>
        <a:xfrm>
          <a:off x="5740400" y="75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319176</xdr:rowOff>
    </xdr:from>
    <xdr:to>
      <xdr:col>29</xdr:col>
      <xdr:colOff>127000</xdr:colOff>
      <xdr:row>34</xdr:row>
      <xdr:rowOff>29312</xdr:rowOff>
    </xdr:to>
    <xdr:cxnSp macro="">
      <xdr:nvCxnSpPr>
        <xdr:cNvPr id="115" name="直線コネクタ 114"/>
        <xdr:cNvCxnSpPr/>
      </xdr:nvCxnSpPr>
      <xdr:spPr bwMode="auto">
        <a:xfrm flipV="1">
          <a:off x="5003800" y="6243726"/>
          <a:ext cx="647700" cy="5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107942</xdr:rowOff>
    </xdr:from>
    <xdr:ext cx="762000" cy="259045"/>
    <xdr:sp macro="" textlink="">
      <xdr:nvSpPr>
        <xdr:cNvPr id="116" name="人口1人当たり決算額の推移平均値テキスト445"/>
        <xdr:cNvSpPr txBox="1"/>
      </xdr:nvSpPr>
      <xdr:spPr>
        <a:xfrm>
          <a:off x="5740400" y="671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29312</xdr:rowOff>
    </xdr:from>
    <xdr:to>
      <xdr:col>26</xdr:col>
      <xdr:colOff>50800</xdr:colOff>
      <xdr:row>34</xdr:row>
      <xdr:rowOff>86690</xdr:rowOff>
    </xdr:to>
    <xdr:cxnSp macro="">
      <xdr:nvCxnSpPr>
        <xdr:cNvPr id="118" name="直線コネクタ 117"/>
        <xdr:cNvCxnSpPr/>
      </xdr:nvCxnSpPr>
      <xdr:spPr bwMode="auto">
        <a:xfrm flipV="1">
          <a:off x="4305300" y="6296762"/>
          <a:ext cx="698500" cy="57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90644</xdr:rowOff>
    </xdr:from>
    <xdr:ext cx="736600" cy="259045"/>
    <xdr:sp macro="" textlink="">
      <xdr:nvSpPr>
        <xdr:cNvPr id="120" name="テキスト ボックス 119"/>
        <xdr:cNvSpPr txBox="1"/>
      </xdr:nvSpPr>
      <xdr:spPr>
        <a:xfrm>
          <a:off x="4622800" y="670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86690</xdr:rowOff>
    </xdr:from>
    <xdr:to>
      <xdr:col>22</xdr:col>
      <xdr:colOff>114300</xdr:colOff>
      <xdr:row>34</xdr:row>
      <xdr:rowOff>135230</xdr:rowOff>
    </xdr:to>
    <xdr:cxnSp macro="">
      <xdr:nvCxnSpPr>
        <xdr:cNvPr id="121" name="直線コネクタ 120"/>
        <xdr:cNvCxnSpPr/>
      </xdr:nvCxnSpPr>
      <xdr:spPr bwMode="auto">
        <a:xfrm flipV="1">
          <a:off x="3606800" y="6354140"/>
          <a:ext cx="698500" cy="4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31513</xdr:rowOff>
    </xdr:from>
    <xdr:ext cx="762000" cy="259045"/>
    <xdr:sp macro="" textlink="">
      <xdr:nvSpPr>
        <xdr:cNvPr id="123" name="テキスト ボックス 122"/>
        <xdr:cNvSpPr txBox="1"/>
      </xdr:nvSpPr>
      <xdr:spPr>
        <a:xfrm>
          <a:off x="3924300" y="664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66345</xdr:rowOff>
    </xdr:from>
    <xdr:to>
      <xdr:col>18</xdr:col>
      <xdr:colOff>177800</xdr:colOff>
      <xdr:row>34</xdr:row>
      <xdr:rowOff>135230</xdr:rowOff>
    </xdr:to>
    <xdr:cxnSp macro="">
      <xdr:nvCxnSpPr>
        <xdr:cNvPr id="124" name="直線コネクタ 123"/>
        <xdr:cNvCxnSpPr/>
      </xdr:nvCxnSpPr>
      <xdr:spPr bwMode="auto">
        <a:xfrm>
          <a:off x="2908300" y="6333795"/>
          <a:ext cx="698500" cy="6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153661</xdr:rowOff>
    </xdr:from>
    <xdr:ext cx="762000" cy="259045"/>
    <xdr:sp macro="" textlink="">
      <xdr:nvSpPr>
        <xdr:cNvPr id="126" name="テキスト ボックス 125"/>
        <xdr:cNvSpPr txBox="1"/>
      </xdr:nvSpPr>
      <xdr:spPr>
        <a:xfrm>
          <a:off x="3225800" y="67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86682</xdr:rowOff>
    </xdr:from>
    <xdr:ext cx="762000" cy="259045"/>
    <xdr:sp macro="" textlink="">
      <xdr:nvSpPr>
        <xdr:cNvPr id="128" name="テキスト ボックス 127"/>
        <xdr:cNvSpPr txBox="1"/>
      </xdr:nvSpPr>
      <xdr:spPr>
        <a:xfrm>
          <a:off x="2527300" y="669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268376</xdr:rowOff>
    </xdr:from>
    <xdr:to>
      <xdr:col>29</xdr:col>
      <xdr:colOff>177800</xdr:colOff>
      <xdr:row>34</xdr:row>
      <xdr:rowOff>27076</xdr:rowOff>
    </xdr:to>
    <xdr:sp macro="" textlink="">
      <xdr:nvSpPr>
        <xdr:cNvPr id="134" name="楕円 133"/>
        <xdr:cNvSpPr/>
      </xdr:nvSpPr>
      <xdr:spPr bwMode="auto">
        <a:xfrm>
          <a:off x="5600700" y="619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176953</xdr:rowOff>
    </xdr:from>
    <xdr:ext cx="762000" cy="259045"/>
    <xdr:sp macro="" textlink="">
      <xdr:nvSpPr>
        <xdr:cNvPr id="135" name="人口1人当たり決算額の推移該当値テキスト445"/>
        <xdr:cNvSpPr txBox="1"/>
      </xdr:nvSpPr>
      <xdr:spPr>
        <a:xfrm>
          <a:off x="5740400" y="610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321412</xdr:rowOff>
    </xdr:from>
    <xdr:to>
      <xdr:col>26</xdr:col>
      <xdr:colOff>101600</xdr:colOff>
      <xdr:row>34</xdr:row>
      <xdr:rowOff>80112</xdr:rowOff>
    </xdr:to>
    <xdr:sp macro="" textlink="">
      <xdr:nvSpPr>
        <xdr:cNvPr id="136" name="楕円 135"/>
        <xdr:cNvSpPr/>
      </xdr:nvSpPr>
      <xdr:spPr bwMode="auto">
        <a:xfrm>
          <a:off x="4953000" y="624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90289</xdr:rowOff>
    </xdr:from>
    <xdr:ext cx="736600" cy="259045"/>
    <xdr:sp macro="" textlink="">
      <xdr:nvSpPr>
        <xdr:cNvPr id="137" name="テキスト ボックス 136"/>
        <xdr:cNvSpPr txBox="1"/>
      </xdr:nvSpPr>
      <xdr:spPr>
        <a:xfrm>
          <a:off x="4622800" y="60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35890</xdr:rowOff>
    </xdr:from>
    <xdr:to>
      <xdr:col>22</xdr:col>
      <xdr:colOff>165100</xdr:colOff>
      <xdr:row>34</xdr:row>
      <xdr:rowOff>137490</xdr:rowOff>
    </xdr:to>
    <xdr:sp macro="" textlink="">
      <xdr:nvSpPr>
        <xdr:cNvPr id="138" name="楕円 137"/>
        <xdr:cNvSpPr/>
      </xdr:nvSpPr>
      <xdr:spPr bwMode="auto">
        <a:xfrm>
          <a:off x="4254500" y="630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147667</xdr:rowOff>
    </xdr:from>
    <xdr:ext cx="762000" cy="259045"/>
    <xdr:sp macro="" textlink="">
      <xdr:nvSpPr>
        <xdr:cNvPr id="139" name="テキスト ボックス 138"/>
        <xdr:cNvSpPr txBox="1"/>
      </xdr:nvSpPr>
      <xdr:spPr>
        <a:xfrm>
          <a:off x="3924300" y="60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84430</xdr:rowOff>
    </xdr:from>
    <xdr:to>
      <xdr:col>19</xdr:col>
      <xdr:colOff>38100</xdr:colOff>
      <xdr:row>34</xdr:row>
      <xdr:rowOff>186030</xdr:rowOff>
    </xdr:to>
    <xdr:sp macro="" textlink="">
      <xdr:nvSpPr>
        <xdr:cNvPr id="140" name="楕円 139"/>
        <xdr:cNvSpPr/>
      </xdr:nvSpPr>
      <xdr:spPr bwMode="auto">
        <a:xfrm>
          <a:off x="3556000" y="635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196207</xdr:rowOff>
    </xdr:from>
    <xdr:ext cx="762000" cy="259045"/>
    <xdr:sp macro="" textlink="">
      <xdr:nvSpPr>
        <xdr:cNvPr id="141" name="テキスト ボックス 140"/>
        <xdr:cNvSpPr txBox="1"/>
      </xdr:nvSpPr>
      <xdr:spPr>
        <a:xfrm>
          <a:off x="3225800" y="612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15545</xdr:rowOff>
    </xdr:from>
    <xdr:to>
      <xdr:col>15</xdr:col>
      <xdr:colOff>101600</xdr:colOff>
      <xdr:row>34</xdr:row>
      <xdr:rowOff>117145</xdr:rowOff>
    </xdr:to>
    <xdr:sp macro="" textlink="">
      <xdr:nvSpPr>
        <xdr:cNvPr id="142" name="楕円 141"/>
        <xdr:cNvSpPr/>
      </xdr:nvSpPr>
      <xdr:spPr bwMode="auto">
        <a:xfrm>
          <a:off x="2857500" y="628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127322</xdr:rowOff>
    </xdr:from>
    <xdr:ext cx="762000" cy="259045"/>
    <xdr:sp macro="" textlink="">
      <xdr:nvSpPr>
        <xdr:cNvPr id="143" name="テキスト ボックス 142"/>
        <xdr:cNvSpPr txBox="1"/>
      </xdr:nvSpPr>
      <xdr:spPr>
        <a:xfrm>
          <a:off x="2527300" y="605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44900</xdr:rowOff>
    </xdr:from>
    <xdr:to>
      <xdr:col>24</xdr:col>
      <xdr:colOff>62865</xdr:colOff>
      <xdr:row>36</xdr:row>
      <xdr:rowOff>141849</xdr:rowOff>
    </xdr:to>
    <xdr:cxnSp macro="">
      <xdr:nvCxnSpPr>
        <xdr:cNvPr id="54" name="直線コネクタ 53"/>
        <xdr:cNvCxnSpPr/>
      </xdr:nvCxnSpPr>
      <xdr:spPr>
        <a:xfrm flipV="1">
          <a:off x="4633595" y="5188400"/>
          <a:ext cx="1270" cy="112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145676</xdr:rowOff>
    </xdr:from>
    <xdr:ext cx="534377" cy="259045"/>
    <xdr:sp macro="" textlink="">
      <xdr:nvSpPr>
        <xdr:cNvPr id="55" name="人件費最小値テキスト"/>
        <xdr:cNvSpPr txBox="1"/>
      </xdr:nvSpPr>
      <xdr:spPr>
        <a:xfrm>
          <a:off x="4686300" y="631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141849</xdr:rowOff>
    </xdr:from>
    <xdr:to>
      <xdr:col>24</xdr:col>
      <xdr:colOff>152400</xdr:colOff>
      <xdr:row>36</xdr:row>
      <xdr:rowOff>141849</xdr:rowOff>
    </xdr:to>
    <xdr:cxnSp macro="">
      <xdr:nvCxnSpPr>
        <xdr:cNvPr id="56" name="直線コネクタ 55"/>
        <xdr:cNvCxnSpPr/>
      </xdr:nvCxnSpPr>
      <xdr:spPr>
        <a:xfrm>
          <a:off x="4546600" y="6314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163027</xdr:rowOff>
    </xdr:from>
    <xdr:ext cx="599010" cy="259045"/>
    <xdr:sp macro="" textlink="">
      <xdr:nvSpPr>
        <xdr:cNvPr id="57" name="人件費最大値テキスト"/>
        <xdr:cNvSpPr txBox="1"/>
      </xdr:nvSpPr>
      <xdr:spPr>
        <a:xfrm>
          <a:off x="4686300" y="49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44900</xdr:rowOff>
    </xdr:from>
    <xdr:to>
      <xdr:col>24</xdr:col>
      <xdr:colOff>152400</xdr:colOff>
      <xdr:row>30</xdr:row>
      <xdr:rowOff>44900</xdr:rowOff>
    </xdr:to>
    <xdr:cxnSp macro="">
      <xdr:nvCxnSpPr>
        <xdr:cNvPr id="58" name="直線コネクタ 57"/>
        <xdr:cNvCxnSpPr/>
      </xdr:nvCxnSpPr>
      <xdr:spPr>
        <a:xfrm>
          <a:off x="4546600" y="51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46477</xdr:rowOff>
    </xdr:from>
    <xdr:to>
      <xdr:col>24</xdr:col>
      <xdr:colOff>63500</xdr:colOff>
      <xdr:row>36</xdr:row>
      <xdr:rowOff>56741</xdr:rowOff>
    </xdr:to>
    <xdr:cxnSp macro="">
      <xdr:nvCxnSpPr>
        <xdr:cNvPr id="59" name="直線コネクタ 58"/>
        <xdr:cNvCxnSpPr/>
      </xdr:nvCxnSpPr>
      <xdr:spPr>
        <a:xfrm flipV="1">
          <a:off x="3797300" y="5875777"/>
          <a:ext cx="838200" cy="3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167190</xdr:rowOff>
    </xdr:from>
    <xdr:ext cx="534377" cy="259045"/>
    <xdr:sp macro="" textlink="">
      <xdr:nvSpPr>
        <xdr:cNvPr id="60" name="人件費平均値テキスト"/>
        <xdr:cNvSpPr txBox="1"/>
      </xdr:nvSpPr>
      <xdr:spPr>
        <a:xfrm>
          <a:off x="4686300" y="5653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144313</xdr:rowOff>
    </xdr:from>
    <xdr:to>
      <xdr:col>24</xdr:col>
      <xdr:colOff>114300</xdr:colOff>
      <xdr:row>34</xdr:row>
      <xdr:rowOff>74463</xdr:rowOff>
    </xdr:to>
    <xdr:sp macro="" textlink="">
      <xdr:nvSpPr>
        <xdr:cNvPr id="61" name="フローチャート: 判断 60"/>
        <xdr:cNvSpPr/>
      </xdr:nvSpPr>
      <xdr:spPr>
        <a:xfrm>
          <a:off x="4584700" y="58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56741</xdr:rowOff>
    </xdr:from>
    <xdr:to>
      <xdr:col>19</xdr:col>
      <xdr:colOff>177800</xdr:colOff>
      <xdr:row>36</xdr:row>
      <xdr:rowOff>58341</xdr:rowOff>
    </xdr:to>
    <xdr:cxnSp macro="">
      <xdr:nvCxnSpPr>
        <xdr:cNvPr id="62" name="直線コネクタ 61"/>
        <xdr:cNvCxnSpPr/>
      </xdr:nvCxnSpPr>
      <xdr:spPr>
        <a:xfrm flipV="1">
          <a:off x="2908300" y="622894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168110</xdr:rowOff>
    </xdr:from>
    <xdr:to>
      <xdr:col>20</xdr:col>
      <xdr:colOff>38100</xdr:colOff>
      <xdr:row>35</xdr:row>
      <xdr:rowOff>98260</xdr:rowOff>
    </xdr:to>
    <xdr:sp macro="" textlink="">
      <xdr:nvSpPr>
        <xdr:cNvPr id="63" name="フローチャート: 判断 62"/>
        <xdr:cNvSpPr/>
      </xdr:nvSpPr>
      <xdr:spPr>
        <a:xfrm>
          <a:off x="3746500" y="599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114787</xdr:rowOff>
    </xdr:from>
    <xdr:ext cx="534377" cy="259045"/>
    <xdr:sp macro="" textlink="">
      <xdr:nvSpPr>
        <xdr:cNvPr id="64" name="テキスト ボックス 63"/>
        <xdr:cNvSpPr txBox="1"/>
      </xdr:nvSpPr>
      <xdr:spPr>
        <a:xfrm>
          <a:off x="3530111" y="577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58341</xdr:rowOff>
    </xdr:from>
    <xdr:to>
      <xdr:col>15</xdr:col>
      <xdr:colOff>50800</xdr:colOff>
      <xdr:row>36</xdr:row>
      <xdr:rowOff>97866</xdr:rowOff>
    </xdr:to>
    <xdr:cxnSp macro="">
      <xdr:nvCxnSpPr>
        <xdr:cNvPr id="65" name="直線コネクタ 64"/>
        <xdr:cNvCxnSpPr/>
      </xdr:nvCxnSpPr>
      <xdr:spPr>
        <a:xfrm flipV="1">
          <a:off x="2019300" y="6230541"/>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2603</xdr:rowOff>
    </xdr:from>
    <xdr:to>
      <xdr:col>15</xdr:col>
      <xdr:colOff>101600</xdr:colOff>
      <xdr:row>35</xdr:row>
      <xdr:rowOff>104203</xdr:rowOff>
    </xdr:to>
    <xdr:sp macro="" textlink="">
      <xdr:nvSpPr>
        <xdr:cNvPr id="66" name="フローチャート: 判断 65"/>
        <xdr:cNvSpPr/>
      </xdr:nvSpPr>
      <xdr:spPr>
        <a:xfrm>
          <a:off x="2857500" y="600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120730</xdr:rowOff>
    </xdr:from>
    <xdr:ext cx="534377" cy="259045"/>
    <xdr:sp macro="" textlink="">
      <xdr:nvSpPr>
        <xdr:cNvPr id="67" name="テキスト ボックス 66"/>
        <xdr:cNvSpPr txBox="1"/>
      </xdr:nvSpPr>
      <xdr:spPr>
        <a:xfrm>
          <a:off x="2641111" y="57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97866</xdr:rowOff>
    </xdr:from>
    <xdr:to>
      <xdr:col>10</xdr:col>
      <xdr:colOff>114300</xdr:colOff>
      <xdr:row>37</xdr:row>
      <xdr:rowOff>11981</xdr:rowOff>
    </xdr:to>
    <xdr:cxnSp macro="">
      <xdr:nvCxnSpPr>
        <xdr:cNvPr id="68" name="直線コネクタ 67"/>
        <xdr:cNvCxnSpPr/>
      </xdr:nvCxnSpPr>
      <xdr:spPr>
        <a:xfrm flipV="1">
          <a:off x="1130300" y="6270066"/>
          <a:ext cx="889000" cy="8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12936</xdr:rowOff>
    </xdr:from>
    <xdr:to>
      <xdr:col>10</xdr:col>
      <xdr:colOff>165100</xdr:colOff>
      <xdr:row>35</xdr:row>
      <xdr:rowOff>114536</xdr:rowOff>
    </xdr:to>
    <xdr:sp macro="" textlink="">
      <xdr:nvSpPr>
        <xdr:cNvPr id="69" name="フローチャート: 判断 68"/>
        <xdr:cNvSpPr/>
      </xdr:nvSpPr>
      <xdr:spPr>
        <a:xfrm>
          <a:off x="1968500" y="601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131063</xdr:rowOff>
    </xdr:from>
    <xdr:ext cx="534377" cy="259045"/>
    <xdr:sp macro="" textlink="">
      <xdr:nvSpPr>
        <xdr:cNvPr id="70" name="テキスト ボックス 69"/>
        <xdr:cNvSpPr txBox="1"/>
      </xdr:nvSpPr>
      <xdr:spPr>
        <a:xfrm>
          <a:off x="1752111" y="578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34928</xdr:rowOff>
    </xdr:from>
    <xdr:to>
      <xdr:col>6</xdr:col>
      <xdr:colOff>38100</xdr:colOff>
      <xdr:row>35</xdr:row>
      <xdr:rowOff>136528</xdr:rowOff>
    </xdr:to>
    <xdr:sp macro="" textlink="">
      <xdr:nvSpPr>
        <xdr:cNvPr id="71" name="フローチャート: 判断 70"/>
        <xdr:cNvSpPr/>
      </xdr:nvSpPr>
      <xdr:spPr>
        <a:xfrm>
          <a:off x="1079500" y="603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153055</xdr:rowOff>
    </xdr:from>
    <xdr:ext cx="534377" cy="259045"/>
    <xdr:sp macro="" textlink="">
      <xdr:nvSpPr>
        <xdr:cNvPr id="72" name="テキスト ボックス 71"/>
        <xdr:cNvSpPr txBox="1"/>
      </xdr:nvSpPr>
      <xdr:spPr>
        <a:xfrm>
          <a:off x="863111" y="58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167127</xdr:rowOff>
    </xdr:from>
    <xdr:to>
      <xdr:col>24</xdr:col>
      <xdr:colOff>114300</xdr:colOff>
      <xdr:row>34</xdr:row>
      <xdr:rowOff>97277</xdr:rowOff>
    </xdr:to>
    <xdr:sp macro="" textlink="">
      <xdr:nvSpPr>
        <xdr:cNvPr id="78" name="楕円 77"/>
        <xdr:cNvSpPr/>
      </xdr:nvSpPr>
      <xdr:spPr>
        <a:xfrm>
          <a:off x="4584700" y="58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145554</xdr:rowOff>
    </xdr:from>
    <xdr:ext cx="534377" cy="259045"/>
    <xdr:sp macro="" textlink="">
      <xdr:nvSpPr>
        <xdr:cNvPr id="79" name="人件費該当値テキスト"/>
        <xdr:cNvSpPr txBox="1"/>
      </xdr:nvSpPr>
      <xdr:spPr>
        <a:xfrm>
          <a:off x="4686300" y="58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5941</xdr:rowOff>
    </xdr:from>
    <xdr:to>
      <xdr:col>20</xdr:col>
      <xdr:colOff>38100</xdr:colOff>
      <xdr:row>36</xdr:row>
      <xdr:rowOff>107541</xdr:rowOff>
    </xdr:to>
    <xdr:sp macro="" textlink="">
      <xdr:nvSpPr>
        <xdr:cNvPr id="80" name="楕円 79"/>
        <xdr:cNvSpPr/>
      </xdr:nvSpPr>
      <xdr:spPr>
        <a:xfrm>
          <a:off x="3746500" y="61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98668</xdr:rowOff>
    </xdr:from>
    <xdr:ext cx="534377" cy="259045"/>
    <xdr:sp macro="" textlink="">
      <xdr:nvSpPr>
        <xdr:cNvPr id="81" name="テキスト ボックス 80"/>
        <xdr:cNvSpPr txBox="1"/>
      </xdr:nvSpPr>
      <xdr:spPr>
        <a:xfrm>
          <a:off x="3530111" y="627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7541</xdr:rowOff>
    </xdr:from>
    <xdr:to>
      <xdr:col>15</xdr:col>
      <xdr:colOff>101600</xdr:colOff>
      <xdr:row>36</xdr:row>
      <xdr:rowOff>109141</xdr:rowOff>
    </xdr:to>
    <xdr:sp macro="" textlink="">
      <xdr:nvSpPr>
        <xdr:cNvPr id="82" name="楕円 81"/>
        <xdr:cNvSpPr/>
      </xdr:nvSpPr>
      <xdr:spPr>
        <a:xfrm>
          <a:off x="2857500" y="617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100268</xdr:rowOff>
    </xdr:from>
    <xdr:ext cx="534377" cy="259045"/>
    <xdr:sp macro="" textlink="">
      <xdr:nvSpPr>
        <xdr:cNvPr id="83" name="テキスト ボックス 82"/>
        <xdr:cNvSpPr txBox="1"/>
      </xdr:nvSpPr>
      <xdr:spPr>
        <a:xfrm>
          <a:off x="2641111" y="627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47066</xdr:rowOff>
    </xdr:from>
    <xdr:to>
      <xdr:col>10</xdr:col>
      <xdr:colOff>165100</xdr:colOff>
      <xdr:row>36</xdr:row>
      <xdr:rowOff>148666</xdr:rowOff>
    </xdr:to>
    <xdr:sp macro="" textlink="">
      <xdr:nvSpPr>
        <xdr:cNvPr id="84" name="楕円 83"/>
        <xdr:cNvSpPr/>
      </xdr:nvSpPr>
      <xdr:spPr>
        <a:xfrm>
          <a:off x="1968500" y="62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139793</xdr:rowOff>
    </xdr:from>
    <xdr:ext cx="534377" cy="259045"/>
    <xdr:sp macro="" textlink="">
      <xdr:nvSpPr>
        <xdr:cNvPr id="85" name="テキスト ボックス 84"/>
        <xdr:cNvSpPr txBox="1"/>
      </xdr:nvSpPr>
      <xdr:spPr>
        <a:xfrm>
          <a:off x="1752111" y="63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132631</xdr:rowOff>
    </xdr:from>
    <xdr:to>
      <xdr:col>6</xdr:col>
      <xdr:colOff>38100</xdr:colOff>
      <xdr:row>37</xdr:row>
      <xdr:rowOff>62781</xdr:rowOff>
    </xdr:to>
    <xdr:sp macro="" textlink="">
      <xdr:nvSpPr>
        <xdr:cNvPr id="86" name="楕円 85"/>
        <xdr:cNvSpPr/>
      </xdr:nvSpPr>
      <xdr:spPr>
        <a:xfrm>
          <a:off x="1079500" y="63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53908</xdr:rowOff>
    </xdr:from>
    <xdr:ext cx="534377" cy="259045"/>
    <xdr:sp macro="" textlink="">
      <xdr:nvSpPr>
        <xdr:cNvPr id="87" name="テキスト ボックス 86"/>
        <xdr:cNvSpPr txBox="1"/>
      </xdr:nvSpPr>
      <xdr:spPr>
        <a:xfrm>
          <a:off x="863111" y="63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14" name="直線コネクタ 113"/>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15" name="物件費最小値テキスト"/>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16" name="直線コネクタ 115"/>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17" name="物件費最大値テキスト"/>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18" name="直線コネクタ 117"/>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153231</xdr:rowOff>
    </xdr:from>
    <xdr:to>
      <xdr:col>24</xdr:col>
      <xdr:colOff>63500</xdr:colOff>
      <xdr:row>57</xdr:row>
      <xdr:rowOff>19348</xdr:rowOff>
    </xdr:to>
    <xdr:cxnSp macro="">
      <xdr:nvCxnSpPr>
        <xdr:cNvPr id="119" name="直線コネクタ 118"/>
        <xdr:cNvCxnSpPr/>
      </xdr:nvCxnSpPr>
      <xdr:spPr>
        <a:xfrm>
          <a:off x="3797300" y="9754431"/>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167533</xdr:rowOff>
    </xdr:from>
    <xdr:ext cx="534377" cy="259045"/>
    <xdr:sp macro="" textlink="">
      <xdr:nvSpPr>
        <xdr:cNvPr id="120" name="物件費平均値テキスト"/>
        <xdr:cNvSpPr txBox="1"/>
      </xdr:nvSpPr>
      <xdr:spPr>
        <a:xfrm>
          <a:off x="4686300" y="942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1" name="フローチャート: 判断 120"/>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153231</xdr:rowOff>
    </xdr:from>
    <xdr:to>
      <xdr:col>19</xdr:col>
      <xdr:colOff>177800</xdr:colOff>
      <xdr:row>57</xdr:row>
      <xdr:rowOff>56990</xdr:rowOff>
    </xdr:to>
    <xdr:cxnSp macro="">
      <xdr:nvCxnSpPr>
        <xdr:cNvPr id="122" name="直線コネクタ 121"/>
        <xdr:cNvCxnSpPr/>
      </xdr:nvCxnSpPr>
      <xdr:spPr>
        <a:xfrm flipV="1">
          <a:off x="2908300" y="9754431"/>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3" name="フローチャート: 判断 122"/>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151716</xdr:rowOff>
    </xdr:from>
    <xdr:ext cx="534377" cy="259045"/>
    <xdr:sp macro="" textlink="">
      <xdr:nvSpPr>
        <xdr:cNvPr id="124" name="テキスト ボックス 123"/>
        <xdr:cNvSpPr txBox="1"/>
      </xdr:nvSpPr>
      <xdr:spPr>
        <a:xfrm>
          <a:off x="3530111"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56990</xdr:rowOff>
    </xdr:from>
    <xdr:to>
      <xdr:col>15</xdr:col>
      <xdr:colOff>50800</xdr:colOff>
      <xdr:row>57</xdr:row>
      <xdr:rowOff>67441</xdr:rowOff>
    </xdr:to>
    <xdr:cxnSp macro="">
      <xdr:nvCxnSpPr>
        <xdr:cNvPr id="125" name="直線コネクタ 124"/>
        <xdr:cNvCxnSpPr/>
      </xdr:nvCxnSpPr>
      <xdr:spPr>
        <a:xfrm flipV="1">
          <a:off x="2019300" y="9829640"/>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26" name="フローチャート: 判断 125"/>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47660</xdr:rowOff>
    </xdr:from>
    <xdr:ext cx="534377" cy="259045"/>
    <xdr:sp macro="" textlink="">
      <xdr:nvSpPr>
        <xdr:cNvPr id="127" name="テキスト ボックス 126"/>
        <xdr:cNvSpPr txBox="1"/>
      </xdr:nvSpPr>
      <xdr:spPr>
        <a:xfrm>
          <a:off x="2641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67441</xdr:rowOff>
    </xdr:from>
    <xdr:to>
      <xdr:col>10</xdr:col>
      <xdr:colOff>114300</xdr:colOff>
      <xdr:row>57</xdr:row>
      <xdr:rowOff>123469</xdr:rowOff>
    </xdr:to>
    <xdr:cxnSp macro="">
      <xdr:nvCxnSpPr>
        <xdr:cNvPr id="128" name="直線コネクタ 127"/>
        <xdr:cNvCxnSpPr/>
      </xdr:nvCxnSpPr>
      <xdr:spPr>
        <a:xfrm flipV="1">
          <a:off x="1130300" y="9840091"/>
          <a:ext cx="889000" cy="5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29" name="フローチャート: 判断 128"/>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30" name="テキスト ボックス 129"/>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1" name="フローチャート: 判断 130"/>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147939</xdr:rowOff>
    </xdr:from>
    <xdr:ext cx="534377" cy="259045"/>
    <xdr:sp macro="" textlink="">
      <xdr:nvSpPr>
        <xdr:cNvPr id="132" name="テキスト ボックス 131"/>
        <xdr:cNvSpPr txBox="1"/>
      </xdr:nvSpPr>
      <xdr:spPr>
        <a:xfrm>
          <a:off x="863111" y="94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139998</xdr:rowOff>
    </xdr:from>
    <xdr:to>
      <xdr:col>24</xdr:col>
      <xdr:colOff>114300</xdr:colOff>
      <xdr:row>57</xdr:row>
      <xdr:rowOff>70148</xdr:rowOff>
    </xdr:to>
    <xdr:sp macro="" textlink="">
      <xdr:nvSpPr>
        <xdr:cNvPr id="138" name="楕円 137"/>
        <xdr:cNvSpPr/>
      </xdr:nvSpPr>
      <xdr:spPr>
        <a:xfrm>
          <a:off x="4584700" y="97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118425</xdr:rowOff>
    </xdr:from>
    <xdr:ext cx="534377" cy="259045"/>
    <xdr:sp macro="" textlink="">
      <xdr:nvSpPr>
        <xdr:cNvPr id="139" name="物件費該当値テキスト"/>
        <xdr:cNvSpPr txBox="1"/>
      </xdr:nvSpPr>
      <xdr:spPr>
        <a:xfrm>
          <a:off x="4686300" y="97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102431</xdr:rowOff>
    </xdr:from>
    <xdr:to>
      <xdr:col>20</xdr:col>
      <xdr:colOff>38100</xdr:colOff>
      <xdr:row>57</xdr:row>
      <xdr:rowOff>32581</xdr:rowOff>
    </xdr:to>
    <xdr:sp macro="" textlink="">
      <xdr:nvSpPr>
        <xdr:cNvPr id="140" name="楕円 139"/>
        <xdr:cNvSpPr/>
      </xdr:nvSpPr>
      <xdr:spPr>
        <a:xfrm>
          <a:off x="3746500" y="97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23708</xdr:rowOff>
    </xdr:from>
    <xdr:ext cx="534377" cy="259045"/>
    <xdr:sp macro="" textlink="">
      <xdr:nvSpPr>
        <xdr:cNvPr id="141" name="テキスト ボックス 140"/>
        <xdr:cNvSpPr txBox="1"/>
      </xdr:nvSpPr>
      <xdr:spPr>
        <a:xfrm>
          <a:off x="3530111" y="97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6190</xdr:rowOff>
    </xdr:from>
    <xdr:to>
      <xdr:col>15</xdr:col>
      <xdr:colOff>101600</xdr:colOff>
      <xdr:row>57</xdr:row>
      <xdr:rowOff>107790</xdr:rowOff>
    </xdr:to>
    <xdr:sp macro="" textlink="">
      <xdr:nvSpPr>
        <xdr:cNvPr id="142" name="楕円 141"/>
        <xdr:cNvSpPr/>
      </xdr:nvSpPr>
      <xdr:spPr>
        <a:xfrm>
          <a:off x="2857500" y="97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98917</xdr:rowOff>
    </xdr:from>
    <xdr:ext cx="534377" cy="259045"/>
    <xdr:sp macro="" textlink="">
      <xdr:nvSpPr>
        <xdr:cNvPr id="143" name="テキスト ボックス 142"/>
        <xdr:cNvSpPr txBox="1"/>
      </xdr:nvSpPr>
      <xdr:spPr>
        <a:xfrm>
          <a:off x="2641111" y="987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16641</xdr:rowOff>
    </xdr:from>
    <xdr:to>
      <xdr:col>10</xdr:col>
      <xdr:colOff>165100</xdr:colOff>
      <xdr:row>57</xdr:row>
      <xdr:rowOff>118241</xdr:rowOff>
    </xdr:to>
    <xdr:sp macro="" textlink="">
      <xdr:nvSpPr>
        <xdr:cNvPr id="144" name="楕円 143"/>
        <xdr:cNvSpPr/>
      </xdr:nvSpPr>
      <xdr:spPr>
        <a:xfrm>
          <a:off x="1968500" y="97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109368</xdr:rowOff>
    </xdr:from>
    <xdr:ext cx="534377" cy="259045"/>
    <xdr:sp macro="" textlink="">
      <xdr:nvSpPr>
        <xdr:cNvPr id="145" name="テキスト ボックス 144"/>
        <xdr:cNvSpPr txBox="1"/>
      </xdr:nvSpPr>
      <xdr:spPr>
        <a:xfrm>
          <a:off x="1752111" y="988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72669</xdr:rowOff>
    </xdr:from>
    <xdr:to>
      <xdr:col>6</xdr:col>
      <xdr:colOff>38100</xdr:colOff>
      <xdr:row>58</xdr:row>
      <xdr:rowOff>2819</xdr:rowOff>
    </xdr:to>
    <xdr:sp macro="" textlink="">
      <xdr:nvSpPr>
        <xdr:cNvPr id="146" name="楕円 145"/>
        <xdr:cNvSpPr/>
      </xdr:nvSpPr>
      <xdr:spPr>
        <a:xfrm>
          <a:off x="1079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165396</xdr:rowOff>
    </xdr:from>
    <xdr:ext cx="534377" cy="259045"/>
    <xdr:sp macro="" textlink="">
      <xdr:nvSpPr>
        <xdr:cNvPr id="147" name="テキスト ボックス 146"/>
        <xdr:cNvSpPr txBox="1"/>
      </xdr:nvSpPr>
      <xdr:spPr>
        <a:xfrm>
          <a:off x="863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2" name="直線コネクタ 171"/>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3" name="維持補修費最小値テキスト"/>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74" name="直線コネクタ 173"/>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75" name="維持補修費最大値テキスト"/>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76" name="直線コネクタ 175"/>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69405</xdr:rowOff>
    </xdr:from>
    <xdr:to>
      <xdr:col>24</xdr:col>
      <xdr:colOff>63500</xdr:colOff>
      <xdr:row>77</xdr:row>
      <xdr:rowOff>76264</xdr:rowOff>
    </xdr:to>
    <xdr:cxnSp macro="">
      <xdr:nvCxnSpPr>
        <xdr:cNvPr id="177" name="直線コネクタ 176"/>
        <xdr:cNvCxnSpPr/>
      </xdr:nvCxnSpPr>
      <xdr:spPr>
        <a:xfrm>
          <a:off x="3797300" y="1327105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145305</xdr:rowOff>
    </xdr:from>
    <xdr:ext cx="469744" cy="259045"/>
    <xdr:sp macro="" textlink="">
      <xdr:nvSpPr>
        <xdr:cNvPr id="178" name="維持補修費平均値テキスト"/>
        <xdr:cNvSpPr txBox="1"/>
      </xdr:nvSpPr>
      <xdr:spPr>
        <a:xfrm>
          <a:off x="4686300" y="12832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79" name="フローチャート: 判断 178"/>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155130</xdr:rowOff>
    </xdr:from>
    <xdr:to>
      <xdr:col>19</xdr:col>
      <xdr:colOff>177800</xdr:colOff>
      <xdr:row>77</xdr:row>
      <xdr:rowOff>69405</xdr:rowOff>
    </xdr:to>
    <xdr:cxnSp macro="">
      <xdr:nvCxnSpPr>
        <xdr:cNvPr id="180" name="直線コネクタ 179"/>
        <xdr:cNvCxnSpPr/>
      </xdr:nvCxnSpPr>
      <xdr:spPr>
        <a:xfrm>
          <a:off x="2908300" y="131853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1" name="フローチャート: 判断 180"/>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126636</xdr:rowOff>
    </xdr:from>
    <xdr:ext cx="469744" cy="259045"/>
    <xdr:sp macro="" textlink="">
      <xdr:nvSpPr>
        <xdr:cNvPr id="182" name="テキスト ボックス 181"/>
        <xdr:cNvSpPr txBox="1"/>
      </xdr:nvSpPr>
      <xdr:spPr>
        <a:xfrm>
          <a:off x="3562428" y="126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105411</xdr:rowOff>
    </xdr:from>
    <xdr:to>
      <xdr:col>15</xdr:col>
      <xdr:colOff>50800</xdr:colOff>
      <xdr:row>76</xdr:row>
      <xdr:rowOff>155130</xdr:rowOff>
    </xdr:to>
    <xdr:cxnSp macro="">
      <xdr:nvCxnSpPr>
        <xdr:cNvPr id="183" name="直線コネクタ 182"/>
        <xdr:cNvCxnSpPr/>
      </xdr:nvCxnSpPr>
      <xdr:spPr>
        <a:xfrm>
          <a:off x="2019300" y="13135611"/>
          <a:ext cx="8890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84" name="フローチャート: 判断 183"/>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168927</xdr:rowOff>
    </xdr:from>
    <xdr:ext cx="469744" cy="259045"/>
    <xdr:sp macro="" textlink="">
      <xdr:nvSpPr>
        <xdr:cNvPr id="185" name="テキスト ボックス 184"/>
        <xdr:cNvSpPr txBox="1"/>
      </xdr:nvSpPr>
      <xdr:spPr>
        <a:xfrm>
          <a:off x="2673428"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105411</xdr:rowOff>
    </xdr:from>
    <xdr:to>
      <xdr:col>10</xdr:col>
      <xdr:colOff>114300</xdr:colOff>
      <xdr:row>76</xdr:row>
      <xdr:rowOff>165799</xdr:rowOff>
    </xdr:to>
    <xdr:cxnSp macro="">
      <xdr:nvCxnSpPr>
        <xdr:cNvPr id="186" name="直線コネクタ 185"/>
        <xdr:cNvCxnSpPr/>
      </xdr:nvCxnSpPr>
      <xdr:spPr>
        <a:xfrm flipV="1">
          <a:off x="1130300" y="13135611"/>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87" name="フローチャート: 判断 186"/>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22242</xdr:rowOff>
    </xdr:from>
    <xdr:ext cx="469744" cy="259045"/>
    <xdr:sp macro="" textlink="">
      <xdr:nvSpPr>
        <xdr:cNvPr id="188" name="テキスト ボックス 187"/>
        <xdr:cNvSpPr txBox="1"/>
      </xdr:nvSpPr>
      <xdr:spPr>
        <a:xfrm>
          <a:off x="1784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89" name="フローチャート: 判断 188"/>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1668</xdr:rowOff>
    </xdr:from>
    <xdr:ext cx="469744" cy="259045"/>
    <xdr:sp macro="" textlink="">
      <xdr:nvSpPr>
        <xdr:cNvPr id="190" name="テキスト ボックス 189"/>
        <xdr:cNvSpPr txBox="1"/>
      </xdr:nvSpPr>
      <xdr:spPr>
        <a:xfrm>
          <a:off x="895428" y="126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25464</xdr:rowOff>
    </xdr:from>
    <xdr:to>
      <xdr:col>24</xdr:col>
      <xdr:colOff>114300</xdr:colOff>
      <xdr:row>77</xdr:row>
      <xdr:rowOff>127064</xdr:rowOff>
    </xdr:to>
    <xdr:sp macro="" textlink="">
      <xdr:nvSpPr>
        <xdr:cNvPr id="196" name="楕円 195"/>
        <xdr:cNvSpPr/>
      </xdr:nvSpPr>
      <xdr:spPr>
        <a:xfrm>
          <a:off x="45847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3891</xdr:rowOff>
    </xdr:from>
    <xdr:ext cx="469744" cy="259045"/>
    <xdr:sp macro="" textlink="">
      <xdr:nvSpPr>
        <xdr:cNvPr id="197" name="維持補修費該当値テキスト"/>
        <xdr:cNvSpPr txBox="1"/>
      </xdr:nvSpPr>
      <xdr:spPr>
        <a:xfrm>
          <a:off x="4686300" y="1320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18605</xdr:rowOff>
    </xdr:from>
    <xdr:to>
      <xdr:col>20</xdr:col>
      <xdr:colOff>38100</xdr:colOff>
      <xdr:row>77</xdr:row>
      <xdr:rowOff>120205</xdr:rowOff>
    </xdr:to>
    <xdr:sp macro="" textlink="">
      <xdr:nvSpPr>
        <xdr:cNvPr id="198" name="楕円 197"/>
        <xdr:cNvSpPr/>
      </xdr:nvSpPr>
      <xdr:spPr>
        <a:xfrm>
          <a:off x="3746500" y="132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111332</xdr:rowOff>
    </xdr:from>
    <xdr:ext cx="469744" cy="259045"/>
    <xdr:sp macro="" textlink="">
      <xdr:nvSpPr>
        <xdr:cNvPr id="199" name="テキスト ボックス 198"/>
        <xdr:cNvSpPr txBox="1"/>
      </xdr:nvSpPr>
      <xdr:spPr>
        <a:xfrm>
          <a:off x="3562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104330</xdr:rowOff>
    </xdr:from>
    <xdr:to>
      <xdr:col>15</xdr:col>
      <xdr:colOff>101600</xdr:colOff>
      <xdr:row>77</xdr:row>
      <xdr:rowOff>34480</xdr:rowOff>
    </xdr:to>
    <xdr:sp macro="" textlink="">
      <xdr:nvSpPr>
        <xdr:cNvPr id="200" name="楕円 199"/>
        <xdr:cNvSpPr/>
      </xdr:nvSpPr>
      <xdr:spPr>
        <a:xfrm>
          <a:off x="2857500" y="131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25607</xdr:rowOff>
    </xdr:from>
    <xdr:ext cx="469744" cy="259045"/>
    <xdr:sp macro="" textlink="">
      <xdr:nvSpPr>
        <xdr:cNvPr id="201" name="テキスト ボックス 200"/>
        <xdr:cNvSpPr txBox="1"/>
      </xdr:nvSpPr>
      <xdr:spPr>
        <a:xfrm>
          <a:off x="2673428" y="132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54611</xdr:rowOff>
    </xdr:from>
    <xdr:to>
      <xdr:col>10</xdr:col>
      <xdr:colOff>165100</xdr:colOff>
      <xdr:row>76</xdr:row>
      <xdr:rowOff>156211</xdr:rowOff>
    </xdr:to>
    <xdr:sp macro="" textlink="">
      <xdr:nvSpPr>
        <xdr:cNvPr id="202" name="楕円 201"/>
        <xdr:cNvSpPr/>
      </xdr:nvSpPr>
      <xdr:spPr>
        <a:xfrm>
          <a:off x="1968500" y="130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147338</xdr:rowOff>
    </xdr:from>
    <xdr:ext cx="469744" cy="259045"/>
    <xdr:sp macro="" textlink="">
      <xdr:nvSpPr>
        <xdr:cNvPr id="203" name="テキスト ボックス 202"/>
        <xdr:cNvSpPr txBox="1"/>
      </xdr:nvSpPr>
      <xdr:spPr>
        <a:xfrm>
          <a:off x="1784428"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114999</xdr:rowOff>
    </xdr:from>
    <xdr:to>
      <xdr:col>6</xdr:col>
      <xdr:colOff>38100</xdr:colOff>
      <xdr:row>77</xdr:row>
      <xdr:rowOff>45149</xdr:rowOff>
    </xdr:to>
    <xdr:sp macro="" textlink="">
      <xdr:nvSpPr>
        <xdr:cNvPr id="204" name="楕円 203"/>
        <xdr:cNvSpPr/>
      </xdr:nvSpPr>
      <xdr:spPr>
        <a:xfrm>
          <a:off x="1079500" y="131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36276</xdr:rowOff>
    </xdr:from>
    <xdr:ext cx="469744" cy="259045"/>
    <xdr:sp macro="" textlink="">
      <xdr:nvSpPr>
        <xdr:cNvPr id="205" name="テキスト ボックス 204"/>
        <xdr:cNvSpPr txBox="1"/>
      </xdr:nvSpPr>
      <xdr:spPr>
        <a:xfrm>
          <a:off x="895428" y="132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2" name="直線コネクタ 231"/>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3" name="扶助費最小値テキスト"/>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34" name="直線コネクタ 233"/>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35" name="扶助費最大値テキスト"/>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36" name="直線コネクタ 235"/>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70760</xdr:rowOff>
    </xdr:from>
    <xdr:to>
      <xdr:col>24</xdr:col>
      <xdr:colOff>63500</xdr:colOff>
      <xdr:row>96</xdr:row>
      <xdr:rowOff>37288</xdr:rowOff>
    </xdr:to>
    <xdr:cxnSp macro="">
      <xdr:nvCxnSpPr>
        <xdr:cNvPr id="237" name="直線コネクタ 236"/>
        <xdr:cNvCxnSpPr/>
      </xdr:nvCxnSpPr>
      <xdr:spPr>
        <a:xfrm>
          <a:off x="3797300" y="16358510"/>
          <a:ext cx="838200" cy="13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70335</xdr:rowOff>
    </xdr:from>
    <xdr:ext cx="534377" cy="259045"/>
    <xdr:sp macro="" textlink="">
      <xdr:nvSpPr>
        <xdr:cNvPr id="238" name="扶助費平均値テキスト"/>
        <xdr:cNvSpPr txBox="1"/>
      </xdr:nvSpPr>
      <xdr:spPr>
        <a:xfrm>
          <a:off x="4686300" y="1601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39" name="フローチャート: 判断 238"/>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70760</xdr:rowOff>
    </xdr:from>
    <xdr:to>
      <xdr:col>19</xdr:col>
      <xdr:colOff>177800</xdr:colOff>
      <xdr:row>96</xdr:row>
      <xdr:rowOff>17039</xdr:rowOff>
    </xdr:to>
    <xdr:cxnSp macro="">
      <xdr:nvCxnSpPr>
        <xdr:cNvPr id="240" name="直線コネクタ 239"/>
        <xdr:cNvCxnSpPr/>
      </xdr:nvCxnSpPr>
      <xdr:spPr>
        <a:xfrm flipV="1">
          <a:off x="2908300" y="16358510"/>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1" name="フローチャート: 判断 240"/>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77542</xdr:rowOff>
    </xdr:from>
    <xdr:ext cx="534377" cy="259045"/>
    <xdr:sp macro="" textlink="">
      <xdr:nvSpPr>
        <xdr:cNvPr id="242" name="テキスト ボックス 241"/>
        <xdr:cNvSpPr txBox="1"/>
      </xdr:nvSpPr>
      <xdr:spPr>
        <a:xfrm>
          <a:off x="3530111" y="1602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15080</xdr:rowOff>
    </xdr:from>
    <xdr:to>
      <xdr:col>15</xdr:col>
      <xdr:colOff>50800</xdr:colOff>
      <xdr:row>96</xdr:row>
      <xdr:rowOff>17039</xdr:rowOff>
    </xdr:to>
    <xdr:cxnSp macro="">
      <xdr:nvCxnSpPr>
        <xdr:cNvPr id="243" name="直線コネクタ 242"/>
        <xdr:cNvCxnSpPr/>
      </xdr:nvCxnSpPr>
      <xdr:spPr>
        <a:xfrm>
          <a:off x="2019300" y="1647428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44" name="フローチャート: 判断 243"/>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71925</xdr:rowOff>
    </xdr:from>
    <xdr:ext cx="534377" cy="259045"/>
    <xdr:sp macro="" textlink="">
      <xdr:nvSpPr>
        <xdr:cNvPr id="245" name="テキスト ボックス 244"/>
        <xdr:cNvSpPr txBox="1"/>
      </xdr:nvSpPr>
      <xdr:spPr>
        <a:xfrm>
          <a:off x="2641111" y="161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15080</xdr:rowOff>
    </xdr:from>
    <xdr:to>
      <xdr:col>10</xdr:col>
      <xdr:colOff>114300</xdr:colOff>
      <xdr:row>96</xdr:row>
      <xdr:rowOff>62694</xdr:rowOff>
    </xdr:to>
    <xdr:cxnSp macro="">
      <xdr:nvCxnSpPr>
        <xdr:cNvPr id="246" name="直線コネクタ 245"/>
        <xdr:cNvCxnSpPr/>
      </xdr:nvCxnSpPr>
      <xdr:spPr>
        <a:xfrm flipV="1">
          <a:off x="1130300" y="16474280"/>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47" name="フローチャート: 判断 246"/>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68699</xdr:rowOff>
    </xdr:from>
    <xdr:ext cx="534377" cy="259045"/>
    <xdr:sp macro="" textlink="">
      <xdr:nvSpPr>
        <xdr:cNvPr id="248" name="テキスト ボックス 247"/>
        <xdr:cNvSpPr txBox="1"/>
      </xdr:nvSpPr>
      <xdr:spPr>
        <a:xfrm>
          <a:off x="1752111" y="165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49" name="フローチャート: 判断 248"/>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115169</xdr:rowOff>
    </xdr:from>
    <xdr:ext cx="534377" cy="259045"/>
    <xdr:sp macro="" textlink="">
      <xdr:nvSpPr>
        <xdr:cNvPr id="250" name="テキスト ボックス 249"/>
        <xdr:cNvSpPr txBox="1"/>
      </xdr:nvSpPr>
      <xdr:spPr>
        <a:xfrm>
          <a:off x="863111" y="165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157938</xdr:rowOff>
    </xdr:from>
    <xdr:to>
      <xdr:col>24</xdr:col>
      <xdr:colOff>114300</xdr:colOff>
      <xdr:row>96</xdr:row>
      <xdr:rowOff>88088</xdr:rowOff>
    </xdr:to>
    <xdr:sp macro="" textlink="">
      <xdr:nvSpPr>
        <xdr:cNvPr id="256" name="楕円 255"/>
        <xdr:cNvSpPr/>
      </xdr:nvSpPr>
      <xdr:spPr>
        <a:xfrm>
          <a:off x="4584700" y="164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136365</xdr:rowOff>
    </xdr:from>
    <xdr:ext cx="534377" cy="259045"/>
    <xdr:sp macro="" textlink="">
      <xdr:nvSpPr>
        <xdr:cNvPr id="257" name="扶助費該当値テキスト"/>
        <xdr:cNvSpPr txBox="1"/>
      </xdr:nvSpPr>
      <xdr:spPr>
        <a:xfrm>
          <a:off x="4686300" y="164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19960</xdr:rowOff>
    </xdr:from>
    <xdr:to>
      <xdr:col>20</xdr:col>
      <xdr:colOff>38100</xdr:colOff>
      <xdr:row>95</xdr:row>
      <xdr:rowOff>121560</xdr:rowOff>
    </xdr:to>
    <xdr:sp macro="" textlink="">
      <xdr:nvSpPr>
        <xdr:cNvPr id="258" name="楕円 257"/>
        <xdr:cNvSpPr/>
      </xdr:nvSpPr>
      <xdr:spPr>
        <a:xfrm>
          <a:off x="3746500" y="163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112687</xdr:rowOff>
    </xdr:from>
    <xdr:ext cx="534377" cy="259045"/>
    <xdr:sp macro="" textlink="">
      <xdr:nvSpPr>
        <xdr:cNvPr id="259" name="テキスト ボックス 258"/>
        <xdr:cNvSpPr txBox="1"/>
      </xdr:nvSpPr>
      <xdr:spPr>
        <a:xfrm>
          <a:off x="3530111" y="164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137689</xdr:rowOff>
    </xdr:from>
    <xdr:to>
      <xdr:col>15</xdr:col>
      <xdr:colOff>101600</xdr:colOff>
      <xdr:row>96</xdr:row>
      <xdr:rowOff>67839</xdr:rowOff>
    </xdr:to>
    <xdr:sp macro="" textlink="">
      <xdr:nvSpPr>
        <xdr:cNvPr id="260" name="楕円 259"/>
        <xdr:cNvSpPr/>
      </xdr:nvSpPr>
      <xdr:spPr>
        <a:xfrm>
          <a:off x="2857500" y="164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58966</xdr:rowOff>
    </xdr:from>
    <xdr:ext cx="534377" cy="259045"/>
    <xdr:sp macro="" textlink="">
      <xdr:nvSpPr>
        <xdr:cNvPr id="261" name="テキスト ボックス 260"/>
        <xdr:cNvSpPr txBox="1"/>
      </xdr:nvSpPr>
      <xdr:spPr>
        <a:xfrm>
          <a:off x="2641111" y="165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135730</xdr:rowOff>
    </xdr:from>
    <xdr:to>
      <xdr:col>10</xdr:col>
      <xdr:colOff>165100</xdr:colOff>
      <xdr:row>96</xdr:row>
      <xdr:rowOff>65880</xdr:rowOff>
    </xdr:to>
    <xdr:sp macro="" textlink="">
      <xdr:nvSpPr>
        <xdr:cNvPr id="262" name="楕円 261"/>
        <xdr:cNvSpPr/>
      </xdr:nvSpPr>
      <xdr:spPr>
        <a:xfrm>
          <a:off x="1968500" y="164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82407</xdr:rowOff>
    </xdr:from>
    <xdr:ext cx="534377" cy="259045"/>
    <xdr:sp macro="" textlink="">
      <xdr:nvSpPr>
        <xdr:cNvPr id="263" name="テキスト ボックス 262"/>
        <xdr:cNvSpPr txBox="1"/>
      </xdr:nvSpPr>
      <xdr:spPr>
        <a:xfrm>
          <a:off x="1752111" y="161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64" name="楕円 263"/>
        <xdr:cNvSpPr/>
      </xdr:nvSpPr>
      <xdr:spPr>
        <a:xfrm>
          <a:off x="1079500" y="164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65" name="テキスト ボックス 264"/>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0" name="テキスト ボックス 27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0" name="直線コネクタ 289"/>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1" name="補助費等最小値テキスト"/>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2" name="直線コネクタ 291"/>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3" name="補助費等最大値テキスト"/>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294" name="直線コネクタ 293"/>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18001</xdr:rowOff>
    </xdr:from>
    <xdr:to>
      <xdr:col>55</xdr:col>
      <xdr:colOff>0</xdr:colOff>
      <xdr:row>39</xdr:row>
      <xdr:rowOff>71706</xdr:rowOff>
    </xdr:to>
    <xdr:cxnSp macro="">
      <xdr:nvCxnSpPr>
        <xdr:cNvPr id="295" name="直線コネクタ 294"/>
        <xdr:cNvCxnSpPr/>
      </xdr:nvCxnSpPr>
      <xdr:spPr>
        <a:xfrm flipV="1">
          <a:off x="9639300" y="5847301"/>
          <a:ext cx="838200" cy="9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61157</xdr:rowOff>
    </xdr:from>
    <xdr:ext cx="599010" cy="259045"/>
    <xdr:sp macro="" textlink="">
      <xdr:nvSpPr>
        <xdr:cNvPr id="296" name="補助費等平均値テキスト"/>
        <xdr:cNvSpPr txBox="1"/>
      </xdr:nvSpPr>
      <xdr:spPr>
        <a:xfrm>
          <a:off x="10528300" y="5547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297" name="フローチャート: 判断 296"/>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71706</xdr:rowOff>
    </xdr:from>
    <xdr:to>
      <xdr:col>50</xdr:col>
      <xdr:colOff>114300</xdr:colOff>
      <xdr:row>39</xdr:row>
      <xdr:rowOff>99794</xdr:rowOff>
    </xdr:to>
    <xdr:cxnSp macro="">
      <xdr:nvCxnSpPr>
        <xdr:cNvPr id="298" name="直線コネクタ 297"/>
        <xdr:cNvCxnSpPr/>
      </xdr:nvCxnSpPr>
      <xdr:spPr>
        <a:xfrm flipV="1">
          <a:off x="8750300" y="6758256"/>
          <a:ext cx="889000" cy="2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299" name="フローチャート: 判断 298"/>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79262</xdr:rowOff>
    </xdr:from>
    <xdr:ext cx="534377" cy="259045"/>
    <xdr:sp macro="" textlink="">
      <xdr:nvSpPr>
        <xdr:cNvPr id="300" name="テキスト ボックス 299"/>
        <xdr:cNvSpPr txBox="1"/>
      </xdr:nvSpPr>
      <xdr:spPr>
        <a:xfrm>
          <a:off x="9372111" y="64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99794</xdr:rowOff>
    </xdr:from>
    <xdr:to>
      <xdr:col>45</xdr:col>
      <xdr:colOff>177800</xdr:colOff>
      <xdr:row>39</xdr:row>
      <xdr:rowOff>109197</xdr:rowOff>
    </xdr:to>
    <xdr:cxnSp macro="">
      <xdr:nvCxnSpPr>
        <xdr:cNvPr id="301" name="直線コネクタ 300"/>
        <xdr:cNvCxnSpPr/>
      </xdr:nvCxnSpPr>
      <xdr:spPr>
        <a:xfrm flipV="1">
          <a:off x="7861300" y="6786344"/>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2" name="フローチャート: 判断 301"/>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89039</xdr:rowOff>
    </xdr:from>
    <xdr:ext cx="534377" cy="259045"/>
    <xdr:sp macro="" textlink="">
      <xdr:nvSpPr>
        <xdr:cNvPr id="303" name="テキスト ボックス 302"/>
        <xdr:cNvSpPr txBox="1"/>
      </xdr:nvSpPr>
      <xdr:spPr>
        <a:xfrm>
          <a:off x="8483111" y="64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84082</xdr:rowOff>
    </xdr:from>
    <xdr:to>
      <xdr:col>41</xdr:col>
      <xdr:colOff>50800</xdr:colOff>
      <xdr:row>39</xdr:row>
      <xdr:rowOff>109197</xdr:rowOff>
    </xdr:to>
    <xdr:cxnSp macro="">
      <xdr:nvCxnSpPr>
        <xdr:cNvPr id="304" name="直線コネクタ 303"/>
        <xdr:cNvCxnSpPr/>
      </xdr:nvCxnSpPr>
      <xdr:spPr>
        <a:xfrm>
          <a:off x="6972300" y="6770632"/>
          <a:ext cx="889000" cy="2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05" name="フローチャート: 判断 304"/>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110649</xdr:rowOff>
    </xdr:from>
    <xdr:ext cx="534377" cy="259045"/>
    <xdr:sp macro="" textlink="">
      <xdr:nvSpPr>
        <xdr:cNvPr id="306" name="テキスト ボックス 305"/>
        <xdr:cNvSpPr txBox="1"/>
      </xdr:nvSpPr>
      <xdr:spPr>
        <a:xfrm>
          <a:off x="7594111" y="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07" name="フローチャート: 判断 306"/>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89809</xdr:rowOff>
    </xdr:from>
    <xdr:ext cx="534377" cy="259045"/>
    <xdr:sp macro="" textlink="">
      <xdr:nvSpPr>
        <xdr:cNvPr id="308" name="テキスト ボックス 307"/>
        <xdr:cNvSpPr txBox="1"/>
      </xdr:nvSpPr>
      <xdr:spPr>
        <a:xfrm>
          <a:off x="6705111" y="64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138651</xdr:rowOff>
    </xdr:from>
    <xdr:to>
      <xdr:col>55</xdr:col>
      <xdr:colOff>50800</xdr:colOff>
      <xdr:row>34</xdr:row>
      <xdr:rowOff>68801</xdr:rowOff>
    </xdr:to>
    <xdr:sp macro="" textlink="">
      <xdr:nvSpPr>
        <xdr:cNvPr id="314" name="楕円 313"/>
        <xdr:cNvSpPr/>
      </xdr:nvSpPr>
      <xdr:spPr>
        <a:xfrm>
          <a:off x="10426700" y="57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53578</xdr:rowOff>
    </xdr:from>
    <xdr:ext cx="599010" cy="259045"/>
    <xdr:sp macro="" textlink="">
      <xdr:nvSpPr>
        <xdr:cNvPr id="315" name="補助費等該当値テキスト"/>
        <xdr:cNvSpPr txBox="1"/>
      </xdr:nvSpPr>
      <xdr:spPr>
        <a:xfrm>
          <a:off x="10528300" y="571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20906</xdr:rowOff>
    </xdr:from>
    <xdr:to>
      <xdr:col>50</xdr:col>
      <xdr:colOff>165100</xdr:colOff>
      <xdr:row>39</xdr:row>
      <xdr:rowOff>122506</xdr:rowOff>
    </xdr:to>
    <xdr:sp macro="" textlink="">
      <xdr:nvSpPr>
        <xdr:cNvPr id="316" name="楕円 315"/>
        <xdr:cNvSpPr/>
      </xdr:nvSpPr>
      <xdr:spPr>
        <a:xfrm>
          <a:off x="9588500" y="67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113633</xdr:rowOff>
    </xdr:from>
    <xdr:ext cx="534377" cy="259045"/>
    <xdr:sp macro="" textlink="">
      <xdr:nvSpPr>
        <xdr:cNvPr id="317" name="テキスト ボックス 316"/>
        <xdr:cNvSpPr txBox="1"/>
      </xdr:nvSpPr>
      <xdr:spPr>
        <a:xfrm>
          <a:off x="9372111" y="68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48994</xdr:rowOff>
    </xdr:from>
    <xdr:to>
      <xdr:col>46</xdr:col>
      <xdr:colOff>38100</xdr:colOff>
      <xdr:row>39</xdr:row>
      <xdr:rowOff>150594</xdr:rowOff>
    </xdr:to>
    <xdr:sp macro="" textlink="">
      <xdr:nvSpPr>
        <xdr:cNvPr id="318" name="楕円 317"/>
        <xdr:cNvSpPr/>
      </xdr:nvSpPr>
      <xdr:spPr>
        <a:xfrm>
          <a:off x="8699500" y="67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141721</xdr:rowOff>
    </xdr:from>
    <xdr:ext cx="534377" cy="259045"/>
    <xdr:sp macro="" textlink="">
      <xdr:nvSpPr>
        <xdr:cNvPr id="319" name="テキスト ボックス 318"/>
        <xdr:cNvSpPr txBox="1"/>
      </xdr:nvSpPr>
      <xdr:spPr>
        <a:xfrm>
          <a:off x="8483111" y="682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58397</xdr:rowOff>
    </xdr:from>
    <xdr:to>
      <xdr:col>41</xdr:col>
      <xdr:colOff>101600</xdr:colOff>
      <xdr:row>39</xdr:row>
      <xdr:rowOff>159997</xdr:rowOff>
    </xdr:to>
    <xdr:sp macro="" textlink="">
      <xdr:nvSpPr>
        <xdr:cNvPr id="320" name="楕円 319"/>
        <xdr:cNvSpPr/>
      </xdr:nvSpPr>
      <xdr:spPr>
        <a:xfrm>
          <a:off x="7810500" y="67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151124</xdr:rowOff>
    </xdr:from>
    <xdr:ext cx="534377" cy="259045"/>
    <xdr:sp macro="" textlink="">
      <xdr:nvSpPr>
        <xdr:cNvPr id="321" name="テキスト ボックス 320"/>
        <xdr:cNvSpPr txBox="1"/>
      </xdr:nvSpPr>
      <xdr:spPr>
        <a:xfrm>
          <a:off x="7594111" y="68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33282</xdr:rowOff>
    </xdr:from>
    <xdr:to>
      <xdr:col>36</xdr:col>
      <xdr:colOff>165100</xdr:colOff>
      <xdr:row>39</xdr:row>
      <xdr:rowOff>134882</xdr:rowOff>
    </xdr:to>
    <xdr:sp macro="" textlink="">
      <xdr:nvSpPr>
        <xdr:cNvPr id="322" name="楕円 321"/>
        <xdr:cNvSpPr/>
      </xdr:nvSpPr>
      <xdr:spPr>
        <a:xfrm>
          <a:off x="6921500" y="67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126009</xdr:rowOff>
    </xdr:from>
    <xdr:ext cx="534377" cy="259045"/>
    <xdr:sp macro="" textlink="">
      <xdr:nvSpPr>
        <xdr:cNvPr id="323" name="テキスト ボックス 322"/>
        <xdr:cNvSpPr txBox="1"/>
      </xdr:nvSpPr>
      <xdr:spPr>
        <a:xfrm>
          <a:off x="6705111" y="681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4" name="テキスト ボックス 3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127965</xdr:rowOff>
    </xdr:from>
    <xdr:to>
      <xdr:col>54</xdr:col>
      <xdr:colOff>189865</xdr:colOff>
      <xdr:row>58</xdr:row>
      <xdr:rowOff>88836</xdr:rowOff>
    </xdr:to>
    <xdr:cxnSp macro="">
      <xdr:nvCxnSpPr>
        <xdr:cNvPr id="348" name="直線コネクタ 347"/>
        <xdr:cNvCxnSpPr/>
      </xdr:nvCxnSpPr>
      <xdr:spPr>
        <a:xfrm flipV="1">
          <a:off x="10475595" y="9043365"/>
          <a:ext cx="1270" cy="9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92663</xdr:rowOff>
    </xdr:from>
    <xdr:ext cx="534377" cy="259045"/>
    <xdr:sp macro="" textlink="">
      <xdr:nvSpPr>
        <xdr:cNvPr id="349" name="普通建設事業費最小値テキスト"/>
        <xdr:cNvSpPr txBox="1"/>
      </xdr:nvSpPr>
      <xdr:spPr>
        <a:xfrm>
          <a:off x="10528300" y="100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88836</xdr:rowOff>
    </xdr:from>
    <xdr:to>
      <xdr:col>55</xdr:col>
      <xdr:colOff>88900</xdr:colOff>
      <xdr:row>58</xdr:row>
      <xdr:rowOff>88836</xdr:rowOff>
    </xdr:to>
    <xdr:cxnSp macro="">
      <xdr:nvCxnSpPr>
        <xdr:cNvPr id="350" name="直線コネクタ 349"/>
        <xdr:cNvCxnSpPr/>
      </xdr:nvCxnSpPr>
      <xdr:spPr>
        <a:xfrm>
          <a:off x="10388600" y="100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74642</xdr:rowOff>
    </xdr:from>
    <xdr:ext cx="534377" cy="259045"/>
    <xdr:sp macro="" textlink="">
      <xdr:nvSpPr>
        <xdr:cNvPr id="351" name="普通建設事業費最大値テキスト"/>
        <xdr:cNvSpPr txBox="1"/>
      </xdr:nvSpPr>
      <xdr:spPr>
        <a:xfrm>
          <a:off x="10528300" y="88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127965</xdr:rowOff>
    </xdr:from>
    <xdr:to>
      <xdr:col>55</xdr:col>
      <xdr:colOff>88900</xdr:colOff>
      <xdr:row>52</xdr:row>
      <xdr:rowOff>127965</xdr:rowOff>
    </xdr:to>
    <xdr:cxnSp macro="">
      <xdr:nvCxnSpPr>
        <xdr:cNvPr id="352" name="直線コネクタ 351"/>
        <xdr:cNvCxnSpPr/>
      </xdr:nvCxnSpPr>
      <xdr:spPr>
        <a:xfrm>
          <a:off x="10388600" y="904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148101</xdr:rowOff>
    </xdr:from>
    <xdr:to>
      <xdr:col>55</xdr:col>
      <xdr:colOff>0</xdr:colOff>
      <xdr:row>58</xdr:row>
      <xdr:rowOff>130918</xdr:rowOff>
    </xdr:to>
    <xdr:cxnSp macro="">
      <xdr:nvCxnSpPr>
        <xdr:cNvPr id="353" name="直線コネクタ 352"/>
        <xdr:cNvCxnSpPr/>
      </xdr:nvCxnSpPr>
      <xdr:spPr>
        <a:xfrm flipV="1">
          <a:off x="9639300" y="9920751"/>
          <a:ext cx="838200" cy="15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16356</xdr:rowOff>
    </xdr:from>
    <xdr:ext cx="534377" cy="259045"/>
    <xdr:sp macro="" textlink="">
      <xdr:nvSpPr>
        <xdr:cNvPr id="354" name="普通建設事業費平均値テキスト"/>
        <xdr:cNvSpPr txBox="1"/>
      </xdr:nvSpPr>
      <xdr:spPr>
        <a:xfrm>
          <a:off x="10528300" y="9446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164929</xdr:rowOff>
    </xdr:from>
    <xdr:to>
      <xdr:col>55</xdr:col>
      <xdr:colOff>50800</xdr:colOff>
      <xdr:row>56</xdr:row>
      <xdr:rowOff>95079</xdr:rowOff>
    </xdr:to>
    <xdr:sp macro="" textlink="">
      <xdr:nvSpPr>
        <xdr:cNvPr id="355" name="フローチャート: 判断 354"/>
        <xdr:cNvSpPr/>
      </xdr:nvSpPr>
      <xdr:spPr>
        <a:xfrm>
          <a:off x="10426700" y="959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26315</xdr:rowOff>
    </xdr:from>
    <xdr:to>
      <xdr:col>50</xdr:col>
      <xdr:colOff>114300</xdr:colOff>
      <xdr:row>58</xdr:row>
      <xdr:rowOff>130918</xdr:rowOff>
    </xdr:to>
    <xdr:cxnSp macro="">
      <xdr:nvCxnSpPr>
        <xdr:cNvPr id="356" name="直線コネクタ 355"/>
        <xdr:cNvCxnSpPr/>
      </xdr:nvCxnSpPr>
      <xdr:spPr>
        <a:xfrm>
          <a:off x="8750300" y="9798965"/>
          <a:ext cx="889000" cy="27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77394</xdr:rowOff>
    </xdr:from>
    <xdr:to>
      <xdr:col>50</xdr:col>
      <xdr:colOff>165100</xdr:colOff>
      <xdr:row>56</xdr:row>
      <xdr:rowOff>7544</xdr:rowOff>
    </xdr:to>
    <xdr:sp macro="" textlink="">
      <xdr:nvSpPr>
        <xdr:cNvPr id="357" name="フローチャート: 判断 356"/>
        <xdr:cNvSpPr/>
      </xdr:nvSpPr>
      <xdr:spPr>
        <a:xfrm>
          <a:off x="9588500" y="950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24071</xdr:rowOff>
    </xdr:from>
    <xdr:ext cx="534377" cy="259045"/>
    <xdr:sp macro="" textlink="">
      <xdr:nvSpPr>
        <xdr:cNvPr id="358" name="テキスト ボックス 357"/>
        <xdr:cNvSpPr txBox="1"/>
      </xdr:nvSpPr>
      <xdr:spPr>
        <a:xfrm>
          <a:off x="9372111" y="92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26315</xdr:rowOff>
    </xdr:from>
    <xdr:to>
      <xdr:col>45</xdr:col>
      <xdr:colOff>177800</xdr:colOff>
      <xdr:row>58</xdr:row>
      <xdr:rowOff>34106</xdr:rowOff>
    </xdr:to>
    <xdr:cxnSp macro="">
      <xdr:nvCxnSpPr>
        <xdr:cNvPr id="359" name="直線コネクタ 358"/>
        <xdr:cNvCxnSpPr/>
      </xdr:nvCxnSpPr>
      <xdr:spPr>
        <a:xfrm flipV="1">
          <a:off x="7861300" y="9798965"/>
          <a:ext cx="889000" cy="17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103283</xdr:rowOff>
    </xdr:from>
    <xdr:to>
      <xdr:col>46</xdr:col>
      <xdr:colOff>38100</xdr:colOff>
      <xdr:row>55</xdr:row>
      <xdr:rowOff>33433</xdr:rowOff>
    </xdr:to>
    <xdr:sp macro="" textlink="">
      <xdr:nvSpPr>
        <xdr:cNvPr id="360" name="フローチャート: 判断 359"/>
        <xdr:cNvSpPr/>
      </xdr:nvSpPr>
      <xdr:spPr>
        <a:xfrm>
          <a:off x="8699500" y="936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49960</xdr:rowOff>
    </xdr:from>
    <xdr:ext cx="534377" cy="259045"/>
    <xdr:sp macro="" textlink="">
      <xdr:nvSpPr>
        <xdr:cNvPr id="361" name="テキスト ボックス 360"/>
        <xdr:cNvSpPr txBox="1"/>
      </xdr:nvSpPr>
      <xdr:spPr>
        <a:xfrm>
          <a:off x="8483111" y="91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136271</xdr:rowOff>
    </xdr:from>
    <xdr:to>
      <xdr:col>41</xdr:col>
      <xdr:colOff>50800</xdr:colOff>
      <xdr:row>58</xdr:row>
      <xdr:rowOff>34106</xdr:rowOff>
    </xdr:to>
    <xdr:cxnSp macro="">
      <xdr:nvCxnSpPr>
        <xdr:cNvPr id="362" name="直線コネクタ 361"/>
        <xdr:cNvCxnSpPr/>
      </xdr:nvCxnSpPr>
      <xdr:spPr>
        <a:xfrm>
          <a:off x="6972300" y="8708771"/>
          <a:ext cx="889000" cy="126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75603</xdr:rowOff>
    </xdr:from>
    <xdr:to>
      <xdr:col>41</xdr:col>
      <xdr:colOff>101600</xdr:colOff>
      <xdr:row>57</xdr:row>
      <xdr:rowOff>5753</xdr:rowOff>
    </xdr:to>
    <xdr:sp macro="" textlink="">
      <xdr:nvSpPr>
        <xdr:cNvPr id="363" name="フローチャート: 判断 362"/>
        <xdr:cNvSpPr/>
      </xdr:nvSpPr>
      <xdr:spPr>
        <a:xfrm>
          <a:off x="7810500" y="96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22280</xdr:rowOff>
    </xdr:from>
    <xdr:ext cx="534377" cy="259045"/>
    <xdr:sp macro="" textlink="">
      <xdr:nvSpPr>
        <xdr:cNvPr id="364" name="テキスト ボックス 363"/>
        <xdr:cNvSpPr txBox="1"/>
      </xdr:nvSpPr>
      <xdr:spPr>
        <a:xfrm>
          <a:off x="7594111" y="9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135306</xdr:rowOff>
    </xdr:from>
    <xdr:to>
      <xdr:col>36</xdr:col>
      <xdr:colOff>165100</xdr:colOff>
      <xdr:row>54</xdr:row>
      <xdr:rowOff>65456</xdr:rowOff>
    </xdr:to>
    <xdr:sp macro="" textlink="">
      <xdr:nvSpPr>
        <xdr:cNvPr id="365" name="フローチャート: 判断 364"/>
        <xdr:cNvSpPr/>
      </xdr:nvSpPr>
      <xdr:spPr>
        <a:xfrm>
          <a:off x="6921500" y="922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56583</xdr:rowOff>
    </xdr:from>
    <xdr:ext cx="534377" cy="259045"/>
    <xdr:sp macro="" textlink="">
      <xdr:nvSpPr>
        <xdr:cNvPr id="366" name="テキスト ボックス 365"/>
        <xdr:cNvSpPr txBox="1"/>
      </xdr:nvSpPr>
      <xdr:spPr>
        <a:xfrm>
          <a:off x="6705111" y="93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97301</xdr:rowOff>
    </xdr:from>
    <xdr:to>
      <xdr:col>55</xdr:col>
      <xdr:colOff>50800</xdr:colOff>
      <xdr:row>58</xdr:row>
      <xdr:rowOff>27451</xdr:rowOff>
    </xdr:to>
    <xdr:sp macro="" textlink="">
      <xdr:nvSpPr>
        <xdr:cNvPr id="372" name="楕円 371"/>
        <xdr:cNvSpPr/>
      </xdr:nvSpPr>
      <xdr:spPr>
        <a:xfrm>
          <a:off x="10426700" y="98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12228</xdr:rowOff>
    </xdr:from>
    <xdr:ext cx="534377" cy="259045"/>
    <xdr:sp macro="" textlink="">
      <xdr:nvSpPr>
        <xdr:cNvPr id="373" name="普通建設事業費該当値テキスト"/>
        <xdr:cNvSpPr txBox="1"/>
      </xdr:nvSpPr>
      <xdr:spPr>
        <a:xfrm>
          <a:off x="10528300" y="978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80118</xdr:rowOff>
    </xdr:from>
    <xdr:to>
      <xdr:col>50</xdr:col>
      <xdr:colOff>165100</xdr:colOff>
      <xdr:row>59</xdr:row>
      <xdr:rowOff>10268</xdr:rowOff>
    </xdr:to>
    <xdr:sp macro="" textlink="">
      <xdr:nvSpPr>
        <xdr:cNvPr id="374" name="楕円 373"/>
        <xdr:cNvSpPr/>
      </xdr:nvSpPr>
      <xdr:spPr>
        <a:xfrm>
          <a:off x="9588500" y="100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1395</xdr:rowOff>
    </xdr:from>
    <xdr:ext cx="534377" cy="259045"/>
    <xdr:sp macro="" textlink="">
      <xdr:nvSpPr>
        <xdr:cNvPr id="375" name="テキスト ボックス 374"/>
        <xdr:cNvSpPr txBox="1"/>
      </xdr:nvSpPr>
      <xdr:spPr>
        <a:xfrm>
          <a:off x="9372111" y="101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146965</xdr:rowOff>
    </xdr:from>
    <xdr:to>
      <xdr:col>46</xdr:col>
      <xdr:colOff>38100</xdr:colOff>
      <xdr:row>57</xdr:row>
      <xdr:rowOff>77115</xdr:rowOff>
    </xdr:to>
    <xdr:sp macro="" textlink="">
      <xdr:nvSpPr>
        <xdr:cNvPr id="376" name="楕円 375"/>
        <xdr:cNvSpPr/>
      </xdr:nvSpPr>
      <xdr:spPr>
        <a:xfrm>
          <a:off x="8699500" y="9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68242</xdr:rowOff>
    </xdr:from>
    <xdr:ext cx="534377" cy="259045"/>
    <xdr:sp macro="" textlink="">
      <xdr:nvSpPr>
        <xdr:cNvPr id="377" name="テキスト ボックス 376"/>
        <xdr:cNvSpPr txBox="1"/>
      </xdr:nvSpPr>
      <xdr:spPr>
        <a:xfrm>
          <a:off x="8483111" y="98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154756</xdr:rowOff>
    </xdr:from>
    <xdr:to>
      <xdr:col>41</xdr:col>
      <xdr:colOff>101600</xdr:colOff>
      <xdr:row>58</xdr:row>
      <xdr:rowOff>84906</xdr:rowOff>
    </xdr:to>
    <xdr:sp macro="" textlink="">
      <xdr:nvSpPr>
        <xdr:cNvPr id="378" name="楕円 377"/>
        <xdr:cNvSpPr/>
      </xdr:nvSpPr>
      <xdr:spPr>
        <a:xfrm>
          <a:off x="7810500" y="99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76033</xdr:rowOff>
    </xdr:from>
    <xdr:ext cx="534377" cy="259045"/>
    <xdr:sp macro="" textlink="">
      <xdr:nvSpPr>
        <xdr:cNvPr id="379" name="テキスト ボックス 378"/>
        <xdr:cNvSpPr txBox="1"/>
      </xdr:nvSpPr>
      <xdr:spPr>
        <a:xfrm>
          <a:off x="7594111" y="100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85471</xdr:rowOff>
    </xdr:from>
    <xdr:to>
      <xdr:col>36</xdr:col>
      <xdr:colOff>165100</xdr:colOff>
      <xdr:row>51</xdr:row>
      <xdr:rowOff>15621</xdr:rowOff>
    </xdr:to>
    <xdr:sp macro="" textlink="">
      <xdr:nvSpPr>
        <xdr:cNvPr id="380" name="楕円 379"/>
        <xdr:cNvSpPr/>
      </xdr:nvSpPr>
      <xdr:spPr>
        <a:xfrm>
          <a:off x="6921500" y="86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32148</xdr:rowOff>
    </xdr:from>
    <xdr:ext cx="599010" cy="259045"/>
    <xdr:sp macro="" textlink="">
      <xdr:nvSpPr>
        <xdr:cNvPr id="381" name="テキスト ボックス 380"/>
        <xdr:cNvSpPr txBox="1"/>
      </xdr:nvSpPr>
      <xdr:spPr>
        <a:xfrm>
          <a:off x="6672795" y="843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54073</xdr:rowOff>
    </xdr:from>
    <xdr:to>
      <xdr:col>54</xdr:col>
      <xdr:colOff>189865</xdr:colOff>
      <xdr:row>79</xdr:row>
      <xdr:rowOff>76736</xdr:rowOff>
    </xdr:to>
    <xdr:cxnSp macro="">
      <xdr:nvCxnSpPr>
        <xdr:cNvPr id="407" name="直線コネクタ 406"/>
        <xdr:cNvCxnSpPr/>
      </xdr:nvCxnSpPr>
      <xdr:spPr>
        <a:xfrm flipV="1">
          <a:off x="10475595" y="12055573"/>
          <a:ext cx="1270" cy="1565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80563</xdr:rowOff>
    </xdr:from>
    <xdr:ext cx="378565" cy="259045"/>
    <xdr:sp macro="" textlink="">
      <xdr:nvSpPr>
        <xdr:cNvPr id="408" name="普通建設事業費 （ うち新規整備　）最小値テキスト"/>
        <xdr:cNvSpPr txBox="1"/>
      </xdr:nvSpPr>
      <xdr:spPr>
        <a:xfrm>
          <a:off x="10528300" y="1362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76736</xdr:rowOff>
    </xdr:from>
    <xdr:to>
      <xdr:col>55</xdr:col>
      <xdr:colOff>88900</xdr:colOff>
      <xdr:row>79</xdr:row>
      <xdr:rowOff>76736</xdr:rowOff>
    </xdr:to>
    <xdr:cxnSp macro="">
      <xdr:nvCxnSpPr>
        <xdr:cNvPr id="409" name="直線コネクタ 408"/>
        <xdr:cNvCxnSpPr/>
      </xdr:nvCxnSpPr>
      <xdr:spPr>
        <a:xfrm>
          <a:off x="10388600" y="1362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750</xdr:rowOff>
    </xdr:from>
    <xdr:ext cx="534377" cy="259045"/>
    <xdr:sp macro="" textlink="">
      <xdr:nvSpPr>
        <xdr:cNvPr id="410" name="普通建設事業費 （ うち新規整備　）最大値テキスト"/>
        <xdr:cNvSpPr txBox="1"/>
      </xdr:nvSpPr>
      <xdr:spPr>
        <a:xfrm>
          <a:off x="10528300" y="11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54073</xdr:rowOff>
    </xdr:from>
    <xdr:to>
      <xdr:col>55</xdr:col>
      <xdr:colOff>88900</xdr:colOff>
      <xdr:row>70</xdr:row>
      <xdr:rowOff>54073</xdr:rowOff>
    </xdr:to>
    <xdr:cxnSp macro="">
      <xdr:nvCxnSpPr>
        <xdr:cNvPr id="411" name="直線コネクタ 410"/>
        <xdr:cNvCxnSpPr/>
      </xdr:nvCxnSpPr>
      <xdr:spPr>
        <a:xfrm>
          <a:off x="10388600" y="1205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76736</xdr:rowOff>
    </xdr:from>
    <xdr:to>
      <xdr:col>55</xdr:col>
      <xdr:colOff>0</xdr:colOff>
      <xdr:row>79</xdr:row>
      <xdr:rowOff>95025</xdr:rowOff>
    </xdr:to>
    <xdr:cxnSp macro="">
      <xdr:nvCxnSpPr>
        <xdr:cNvPr id="412" name="直線コネクタ 411"/>
        <xdr:cNvCxnSpPr/>
      </xdr:nvCxnSpPr>
      <xdr:spPr>
        <a:xfrm flipV="1">
          <a:off x="9639300" y="1362128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43197</xdr:rowOff>
    </xdr:from>
    <xdr:ext cx="534377" cy="259045"/>
    <xdr:sp macro="" textlink="">
      <xdr:nvSpPr>
        <xdr:cNvPr id="413" name="普通建設事業費 （ うち新規整備　）平均値テキスト"/>
        <xdr:cNvSpPr txBox="1"/>
      </xdr:nvSpPr>
      <xdr:spPr>
        <a:xfrm>
          <a:off x="10528300" y="12730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20320</xdr:rowOff>
    </xdr:from>
    <xdr:to>
      <xdr:col>55</xdr:col>
      <xdr:colOff>50800</xdr:colOff>
      <xdr:row>75</xdr:row>
      <xdr:rowOff>121920</xdr:rowOff>
    </xdr:to>
    <xdr:sp macro="" textlink="">
      <xdr:nvSpPr>
        <xdr:cNvPr id="414" name="フローチャート: 判断 413"/>
        <xdr:cNvSpPr/>
      </xdr:nvSpPr>
      <xdr:spPr>
        <a:xfrm>
          <a:off x="10426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67365</xdr:rowOff>
    </xdr:from>
    <xdr:to>
      <xdr:col>50</xdr:col>
      <xdr:colOff>114300</xdr:colOff>
      <xdr:row>79</xdr:row>
      <xdr:rowOff>95025</xdr:rowOff>
    </xdr:to>
    <xdr:cxnSp macro="">
      <xdr:nvCxnSpPr>
        <xdr:cNvPr id="415" name="直線コネクタ 414"/>
        <xdr:cNvCxnSpPr/>
      </xdr:nvCxnSpPr>
      <xdr:spPr>
        <a:xfrm>
          <a:off x="8750300" y="13611915"/>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24761</xdr:rowOff>
    </xdr:from>
    <xdr:to>
      <xdr:col>50</xdr:col>
      <xdr:colOff>165100</xdr:colOff>
      <xdr:row>75</xdr:row>
      <xdr:rowOff>126361</xdr:rowOff>
    </xdr:to>
    <xdr:sp macro="" textlink="">
      <xdr:nvSpPr>
        <xdr:cNvPr id="416" name="フローチャート: 判断 415"/>
        <xdr:cNvSpPr/>
      </xdr:nvSpPr>
      <xdr:spPr>
        <a:xfrm>
          <a:off x="9588500" y="1288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142888</xdr:rowOff>
    </xdr:from>
    <xdr:ext cx="534377" cy="259045"/>
    <xdr:sp macro="" textlink="">
      <xdr:nvSpPr>
        <xdr:cNvPr id="417" name="テキスト ボックス 416"/>
        <xdr:cNvSpPr txBox="1"/>
      </xdr:nvSpPr>
      <xdr:spPr>
        <a:xfrm>
          <a:off x="9372111" y="126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130784</xdr:rowOff>
    </xdr:from>
    <xdr:to>
      <xdr:col>45</xdr:col>
      <xdr:colOff>177800</xdr:colOff>
      <xdr:row>79</xdr:row>
      <xdr:rowOff>67365</xdr:rowOff>
    </xdr:to>
    <xdr:cxnSp macro="">
      <xdr:nvCxnSpPr>
        <xdr:cNvPr id="418" name="直線コネクタ 417"/>
        <xdr:cNvCxnSpPr/>
      </xdr:nvCxnSpPr>
      <xdr:spPr>
        <a:xfrm>
          <a:off x="7861300" y="13503884"/>
          <a:ext cx="889000" cy="10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58823</xdr:rowOff>
    </xdr:from>
    <xdr:to>
      <xdr:col>46</xdr:col>
      <xdr:colOff>38100</xdr:colOff>
      <xdr:row>73</xdr:row>
      <xdr:rowOff>160423</xdr:rowOff>
    </xdr:to>
    <xdr:sp macro="" textlink="">
      <xdr:nvSpPr>
        <xdr:cNvPr id="419" name="フローチャート: 判断 418"/>
        <xdr:cNvSpPr/>
      </xdr:nvSpPr>
      <xdr:spPr>
        <a:xfrm>
          <a:off x="8699500" y="1257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5500</xdr:rowOff>
    </xdr:from>
    <xdr:ext cx="534377" cy="259045"/>
    <xdr:sp macro="" textlink="">
      <xdr:nvSpPr>
        <xdr:cNvPr id="420" name="テキスト ボックス 419"/>
        <xdr:cNvSpPr txBox="1"/>
      </xdr:nvSpPr>
      <xdr:spPr>
        <a:xfrm>
          <a:off x="8483111" y="123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95058</xdr:rowOff>
    </xdr:from>
    <xdr:to>
      <xdr:col>41</xdr:col>
      <xdr:colOff>50800</xdr:colOff>
      <xdr:row>78</xdr:row>
      <xdr:rowOff>130784</xdr:rowOff>
    </xdr:to>
    <xdr:cxnSp macro="">
      <xdr:nvCxnSpPr>
        <xdr:cNvPr id="421" name="直線コネクタ 420"/>
        <xdr:cNvCxnSpPr/>
      </xdr:nvCxnSpPr>
      <xdr:spPr>
        <a:xfrm>
          <a:off x="6972300" y="13468158"/>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104020</xdr:rowOff>
    </xdr:from>
    <xdr:to>
      <xdr:col>41</xdr:col>
      <xdr:colOff>101600</xdr:colOff>
      <xdr:row>75</xdr:row>
      <xdr:rowOff>34170</xdr:rowOff>
    </xdr:to>
    <xdr:sp macro="" textlink="">
      <xdr:nvSpPr>
        <xdr:cNvPr id="422" name="フローチャート: 判断 421"/>
        <xdr:cNvSpPr/>
      </xdr:nvSpPr>
      <xdr:spPr>
        <a:xfrm>
          <a:off x="7810500" y="127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50697</xdr:rowOff>
    </xdr:from>
    <xdr:ext cx="534377" cy="259045"/>
    <xdr:sp macro="" textlink="">
      <xdr:nvSpPr>
        <xdr:cNvPr id="423" name="テキスト ボックス 422"/>
        <xdr:cNvSpPr txBox="1"/>
      </xdr:nvSpPr>
      <xdr:spPr>
        <a:xfrm>
          <a:off x="7594111" y="125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88736</xdr:rowOff>
    </xdr:from>
    <xdr:to>
      <xdr:col>36</xdr:col>
      <xdr:colOff>165100</xdr:colOff>
      <xdr:row>71</xdr:row>
      <xdr:rowOff>18886</xdr:rowOff>
    </xdr:to>
    <xdr:sp macro="" textlink="">
      <xdr:nvSpPr>
        <xdr:cNvPr id="424" name="フローチャート: 判断 423"/>
        <xdr:cNvSpPr/>
      </xdr:nvSpPr>
      <xdr:spPr>
        <a:xfrm>
          <a:off x="6921500" y="120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35413</xdr:rowOff>
    </xdr:from>
    <xdr:ext cx="534377" cy="259045"/>
    <xdr:sp macro="" textlink="">
      <xdr:nvSpPr>
        <xdr:cNvPr id="425" name="テキスト ボックス 424"/>
        <xdr:cNvSpPr txBox="1"/>
      </xdr:nvSpPr>
      <xdr:spPr>
        <a:xfrm>
          <a:off x="6705111" y="118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25936</xdr:rowOff>
    </xdr:from>
    <xdr:to>
      <xdr:col>55</xdr:col>
      <xdr:colOff>50800</xdr:colOff>
      <xdr:row>79</xdr:row>
      <xdr:rowOff>127536</xdr:rowOff>
    </xdr:to>
    <xdr:sp macro="" textlink="">
      <xdr:nvSpPr>
        <xdr:cNvPr id="431" name="楕円 430"/>
        <xdr:cNvSpPr/>
      </xdr:nvSpPr>
      <xdr:spPr>
        <a:xfrm>
          <a:off x="10426700" y="135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112313</xdr:rowOff>
    </xdr:from>
    <xdr:ext cx="378565" cy="259045"/>
    <xdr:sp macro="" textlink="">
      <xdr:nvSpPr>
        <xdr:cNvPr id="432" name="普通建設事業費 （ うち新規整備　）該当値テキスト"/>
        <xdr:cNvSpPr txBox="1"/>
      </xdr:nvSpPr>
      <xdr:spPr>
        <a:xfrm>
          <a:off x="10528300" y="1348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44225</xdr:rowOff>
    </xdr:from>
    <xdr:to>
      <xdr:col>50</xdr:col>
      <xdr:colOff>165100</xdr:colOff>
      <xdr:row>79</xdr:row>
      <xdr:rowOff>145825</xdr:rowOff>
    </xdr:to>
    <xdr:sp macro="" textlink="">
      <xdr:nvSpPr>
        <xdr:cNvPr id="433" name="楕円 432"/>
        <xdr:cNvSpPr/>
      </xdr:nvSpPr>
      <xdr:spPr>
        <a:xfrm>
          <a:off x="9588500" y="13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136952</xdr:rowOff>
    </xdr:from>
    <xdr:ext cx="378565" cy="259045"/>
    <xdr:sp macro="" textlink="">
      <xdr:nvSpPr>
        <xdr:cNvPr id="434" name="テキスト ボックス 433"/>
        <xdr:cNvSpPr txBox="1"/>
      </xdr:nvSpPr>
      <xdr:spPr>
        <a:xfrm>
          <a:off x="9450017" y="1368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16565</xdr:rowOff>
    </xdr:from>
    <xdr:to>
      <xdr:col>46</xdr:col>
      <xdr:colOff>38100</xdr:colOff>
      <xdr:row>79</xdr:row>
      <xdr:rowOff>118165</xdr:rowOff>
    </xdr:to>
    <xdr:sp macro="" textlink="">
      <xdr:nvSpPr>
        <xdr:cNvPr id="435" name="楕円 434"/>
        <xdr:cNvSpPr/>
      </xdr:nvSpPr>
      <xdr:spPr>
        <a:xfrm>
          <a:off x="8699500" y="135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109292</xdr:rowOff>
    </xdr:from>
    <xdr:ext cx="378565" cy="259045"/>
    <xdr:sp macro="" textlink="">
      <xdr:nvSpPr>
        <xdr:cNvPr id="436" name="テキスト ボックス 435"/>
        <xdr:cNvSpPr txBox="1"/>
      </xdr:nvSpPr>
      <xdr:spPr>
        <a:xfrm>
          <a:off x="8561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79984</xdr:rowOff>
    </xdr:from>
    <xdr:to>
      <xdr:col>41</xdr:col>
      <xdr:colOff>101600</xdr:colOff>
      <xdr:row>79</xdr:row>
      <xdr:rowOff>10134</xdr:rowOff>
    </xdr:to>
    <xdr:sp macro="" textlink="">
      <xdr:nvSpPr>
        <xdr:cNvPr id="437" name="楕円 436"/>
        <xdr:cNvSpPr/>
      </xdr:nvSpPr>
      <xdr:spPr>
        <a:xfrm>
          <a:off x="7810500" y="134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1261</xdr:rowOff>
    </xdr:from>
    <xdr:ext cx="469744" cy="259045"/>
    <xdr:sp macro="" textlink="">
      <xdr:nvSpPr>
        <xdr:cNvPr id="438" name="テキスト ボックス 437"/>
        <xdr:cNvSpPr txBox="1"/>
      </xdr:nvSpPr>
      <xdr:spPr>
        <a:xfrm>
          <a:off x="7626428" y="1354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44258</xdr:rowOff>
    </xdr:from>
    <xdr:to>
      <xdr:col>36</xdr:col>
      <xdr:colOff>165100</xdr:colOff>
      <xdr:row>78</xdr:row>
      <xdr:rowOff>145858</xdr:rowOff>
    </xdr:to>
    <xdr:sp macro="" textlink="">
      <xdr:nvSpPr>
        <xdr:cNvPr id="439" name="楕円 438"/>
        <xdr:cNvSpPr/>
      </xdr:nvSpPr>
      <xdr:spPr>
        <a:xfrm>
          <a:off x="6921500" y="134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136985</xdr:rowOff>
    </xdr:from>
    <xdr:ext cx="469744" cy="259045"/>
    <xdr:sp macro="" textlink="">
      <xdr:nvSpPr>
        <xdr:cNvPr id="440" name="テキスト ボックス 439"/>
        <xdr:cNvSpPr txBox="1"/>
      </xdr:nvSpPr>
      <xdr:spPr>
        <a:xfrm>
          <a:off x="6737428" y="13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79496</xdr:rowOff>
    </xdr:from>
    <xdr:to>
      <xdr:col>54</xdr:col>
      <xdr:colOff>189865</xdr:colOff>
      <xdr:row>98</xdr:row>
      <xdr:rowOff>117983</xdr:rowOff>
    </xdr:to>
    <xdr:cxnSp macro="">
      <xdr:nvCxnSpPr>
        <xdr:cNvPr id="466" name="直線コネクタ 465"/>
        <xdr:cNvCxnSpPr/>
      </xdr:nvCxnSpPr>
      <xdr:spPr>
        <a:xfrm flipV="1">
          <a:off x="10475595" y="16024346"/>
          <a:ext cx="1270" cy="89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121810</xdr:rowOff>
    </xdr:from>
    <xdr:ext cx="469744" cy="259045"/>
    <xdr:sp macro="" textlink="">
      <xdr:nvSpPr>
        <xdr:cNvPr id="467" name="普通建設事業費 （ うち更新整備　）最小値テキスト"/>
        <xdr:cNvSpPr txBox="1"/>
      </xdr:nvSpPr>
      <xdr:spPr>
        <a:xfrm>
          <a:off x="10528300" y="169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117983</xdr:rowOff>
    </xdr:from>
    <xdr:to>
      <xdr:col>55</xdr:col>
      <xdr:colOff>88900</xdr:colOff>
      <xdr:row>98</xdr:row>
      <xdr:rowOff>117983</xdr:rowOff>
    </xdr:to>
    <xdr:cxnSp macro="">
      <xdr:nvCxnSpPr>
        <xdr:cNvPr id="468" name="直線コネクタ 467"/>
        <xdr:cNvCxnSpPr/>
      </xdr:nvCxnSpPr>
      <xdr:spPr>
        <a:xfrm>
          <a:off x="10388600" y="1692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26173</xdr:rowOff>
    </xdr:from>
    <xdr:ext cx="534377" cy="259045"/>
    <xdr:sp macro="" textlink="">
      <xdr:nvSpPr>
        <xdr:cNvPr id="469" name="普通建設事業費 （ うち更新整備　）最大値テキスト"/>
        <xdr:cNvSpPr txBox="1"/>
      </xdr:nvSpPr>
      <xdr:spPr>
        <a:xfrm>
          <a:off x="10528300" y="157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79496</xdr:rowOff>
    </xdr:from>
    <xdr:to>
      <xdr:col>55</xdr:col>
      <xdr:colOff>88900</xdr:colOff>
      <xdr:row>93</xdr:row>
      <xdr:rowOff>79496</xdr:rowOff>
    </xdr:to>
    <xdr:cxnSp macro="">
      <xdr:nvCxnSpPr>
        <xdr:cNvPr id="470" name="直線コネクタ 469"/>
        <xdr:cNvCxnSpPr/>
      </xdr:nvCxnSpPr>
      <xdr:spPr>
        <a:xfrm>
          <a:off x="10388600" y="1602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121624</xdr:rowOff>
    </xdr:from>
    <xdr:to>
      <xdr:col>55</xdr:col>
      <xdr:colOff>0</xdr:colOff>
      <xdr:row>96</xdr:row>
      <xdr:rowOff>156159</xdr:rowOff>
    </xdr:to>
    <xdr:cxnSp macro="">
      <xdr:nvCxnSpPr>
        <xdr:cNvPr id="471" name="直線コネクタ 470"/>
        <xdr:cNvCxnSpPr/>
      </xdr:nvCxnSpPr>
      <xdr:spPr>
        <a:xfrm flipV="1">
          <a:off x="9639300" y="16409374"/>
          <a:ext cx="838200" cy="20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138258</xdr:rowOff>
    </xdr:from>
    <xdr:ext cx="534377" cy="259045"/>
    <xdr:sp macro="" textlink="">
      <xdr:nvSpPr>
        <xdr:cNvPr id="472" name="普通建設事業費 （ うち更新整備　）平均値テキスト"/>
        <xdr:cNvSpPr txBox="1"/>
      </xdr:nvSpPr>
      <xdr:spPr>
        <a:xfrm>
          <a:off x="10528300" y="1642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159831</xdr:rowOff>
    </xdr:from>
    <xdr:to>
      <xdr:col>55</xdr:col>
      <xdr:colOff>50800</xdr:colOff>
      <xdr:row>96</xdr:row>
      <xdr:rowOff>89981</xdr:rowOff>
    </xdr:to>
    <xdr:sp macro="" textlink="">
      <xdr:nvSpPr>
        <xdr:cNvPr id="473" name="フローチャート: 判断 472"/>
        <xdr:cNvSpPr/>
      </xdr:nvSpPr>
      <xdr:spPr>
        <a:xfrm>
          <a:off x="104267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119911</xdr:rowOff>
    </xdr:from>
    <xdr:to>
      <xdr:col>50</xdr:col>
      <xdr:colOff>114300</xdr:colOff>
      <xdr:row>96</xdr:row>
      <xdr:rowOff>156159</xdr:rowOff>
    </xdr:to>
    <xdr:cxnSp macro="">
      <xdr:nvCxnSpPr>
        <xdr:cNvPr id="474" name="直線コネクタ 473"/>
        <xdr:cNvCxnSpPr/>
      </xdr:nvCxnSpPr>
      <xdr:spPr>
        <a:xfrm>
          <a:off x="8750300" y="16407661"/>
          <a:ext cx="889000" cy="20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85683</xdr:rowOff>
    </xdr:from>
    <xdr:to>
      <xdr:col>50</xdr:col>
      <xdr:colOff>165100</xdr:colOff>
      <xdr:row>96</xdr:row>
      <xdr:rowOff>15833</xdr:rowOff>
    </xdr:to>
    <xdr:sp macro="" textlink="">
      <xdr:nvSpPr>
        <xdr:cNvPr id="475" name="フローチャート: 判断 474"/>
        <xdr:cNvSpPr/>
      </xdr:nvSpPr>
      <xdr:spPr>
        <a:xfrm>
          <a:off x="9588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32360</xdr:rowOff>
    </xdr:from>
    <xdr:ext cx="534377" cy="259045"/>
    <xdr:sp macro="" textlink="">
      <xdr:nvSpPr>
        <xdr:cNvPr id="476" name="テキスト ボックス 475"/>
        <xdr:cNvSpPr txBox="1"/>
      </xdr:nvSpPr>
      <xdr:spPr>
        <a:xfrm>
          <a:off x="9372111" y="161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119911</xdr:rowOff>
    </xdr:from>
    <xdr:to>
      <xdr:col>45</xdr:col>
      <xdr:colOff>177800</xdr:colOff>
      <xdr:row>96</xdr:row>
      <xdr:rowOff>94796</xdr:rowOff>
    </xdr:to>
    <xdr:cxnSp macro="">
      <xdr:nvCxnSpPr>
        <xdr:cNvPr id="477" name="直線コネクタ 476"/>
        <xdr:cNvCxnSpPr/>
      </xdr:nvCxnSpPr>
      <xdr:spPr>
        <a:xfrm flipV="1">
          <a:off x="7861300" y="16407661"/>
          <a:ext cx="889000" cy="14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130880</xdr:rowOff>
    </xdr:from>
    <xdr:to>
      <xdr:col>46</xdr:col>
      <xdr:colOff>38100</xdr:colOff>
      <xdr:row>96</xdr:row>
      <xdr:rowOff>61030</xdr:rowOff>
    </xdr:to>
    <xdr:sp macro="" textlink="">
      <xdr:nvSpPr>
        <xdr:cNvPr id="478" name="フローチャート: 判断 477"/>
        <xdr:cNvSpPr/>
      </xdr:nvSpPr>
      <xdr:spPr>
        <a:xfrm>
          <a:off x="8699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52157</xdr:rowOff>
    </xdr:from>
    <xdr:ext cx="534377" cy="259045"/>
    <xdr:sp macro="" textlink="">
      <xdr:nvSpPr>
        <xdr:cNvPr id="479" name="テキスト ボックス 478"/>
        <xdr:cNvSpPr txBox="1"/>
      </xdr:nvSpPr>
      <xdr:spPr>
        <a:xfrm>
          <a:off x="8483111" y="165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22493</xdr:rowOff>
    </xdr:from>
    <xdr:to>
      <xdr:col>41</xdr:col>
      <xdr:colOff>50800</xdr:colOff>
      <xdr:row>96</xdr:row>
      <xdr:rowOff>94796</xdr:rowOff>
    </xdr:to>
    <xdr:cxnSp macro="">
      <xdr:nvCxnSpPr>
        <xdr:cNvPr id="480" name="直線コネクタ 479"/>
        <xdr:cNvCxnSpPr/>
      </xdr:nvCxnSpPr>
      <xdr:spPr>
        <a:xfrm>
          <a:off x="6972300" y="15452993"/>
          <a:ext cx="889000" cy="11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123467</xdr:rowOff>
    </xdr:from>
    <xdr:to>
      <xdr:col>41</xdr:col>
      <xdr:colOff>101600</xdr:colOff>
      <xdr:row>97</xdr:row>
      <xdr:rowOff>53617</xdr:rowOff>
    </xdr:to>
    <xdr:sp macro="" textlink="">
      <xdr:nvSpPr>
        <xdr:cNvPr id="481" name="フローチャート: 判断 480"/>
        <xdr:cNvSpPr/>
      </xdr:nvSpPr>
      <xdr:spPr>
        <a:xfrm>
          <a:off x="7810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44744</xdr:rowOff>
    </xdr:from>
    <xdr:ext cx="534377" cy="259045"/>
    <xdr:sp macro="" textlink="">
      <xdr:nvSpPr>
        <xdr:cNvPr id="482" name="テキスト ボックス 481"/>
        <xdr:cNvSpPr txBox="1"/>
      </xdr:nvSpPr>
      <xdr:spPr>
        <a:xfrm>
          <a:off x="7594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122814</xdr:rowOff>
    </xdr:from>
    <xdr:to>
      <xdr:col>36</xdr:col>
      <xdr:colOff>165100</xdr:colOff>
      <xdr:row>97</xdr:row>
      <xdr:rowOff>52964</xdr:rowOff>
    </xdr:to>
    <xdr:sp macro="" textlink="">
      <xdr:nvSpPr>
        <xdr:cNvPr id="483" name="フローチャート: 判断 482"/>
        <xdr:cNvSpPr/>
      </xdr:nvSpPr>
      <xdr:spPr>
        <a:xfrm>
          <a:off x="6921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44091</xdr:rowOff>
    </xdr:from>
    <xdr:ext cx="534377" cy="259045"/>
    <xdr:sp macro="" textlink="">
      <xdr:nvSpPr>
        <xdr:cNvPr id="484" name="テキスト ボックス 483"/>
        <xdr:cNvSpPr txBox="1"/>
      </xdr:nvSpPr>
      <xdr:spPr>
        <a:xfrm>
          <a:off x="6705111" y="166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70824</xdr:rowOff>
    </xdr:from>
    <xdr:to>
      <xdr:col>55</xdr:col>
      <xdr:colOff>50800</xdr:colOff>
      <xdr:row>96</xdr:row>
      <xdr:rowOff>974</xdr:rowOff>
    </xdr:to>
    <xdr:sp macro="" textlink="">
      <xdr:nvSpPr>
        <xdr:cNvPr id="490" name="楕円 489"/>
        <xdr:cNvSpPr/>
      </xdr:nvSpPr>
      <xdr:spPr>
        <a:xfrm>
          <a:off x="10426700" y="163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93701</xdr:rowOff>
    </xdr:from>
    <xdr:ext cx="534377" cy="259045"/>
    <xdr:sp macro="" textlink="">
      <xdr:nvSpPr>
        <xdr:cNvPr id="491" name="普通建設事業費 （ うち更新整備　）該当値テキスト"/>
        <xdr:cNvSpPr txBox="1"/>
      </xdr:nvSpPr>
      <xdr:spPr>
        <a:xfrm>
          <a:off x="10528300" y="162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105359</xdr:rowOff>
    </xdr:from>
    <xdr:to>
      <xdr:col>50</xdr:col>
      <xdr:colOff>165100</xdr:colOff>
      <xdr:row>97</xdr:row>
      <xdr:rowOff>35509</xdr:rowOff>
    </xdr:to>
    <xdr:sp macro="" textlink="">
      <xdr:nvSpPr>
        <xdr:cNvPr id="492" name="楕円 491"/>
        <xdr:cNvSpPr/>
      </xdr:nvSpPr>
      <xdr:spPr>
        <a:xfrm>
          <a:off x="9588500" y="165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26636</xdr:rowOff>
    </xdr:from>
    <xdr:ext cx="534377" cy="259045"/>
    <xdr:sp macro="" textlink="">
      <xdr:nvSpPr>
        <xdr:cNvPr id="493" name="テキスト ボックス 492"/>
        <xdr:cNvSpPr txBox="1"/>
      </xdr:nvSpPr>
      <xdr:spPr>
        <a:xfrm>
          <a:off x="9372111" y="166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69111</xdr:rowOff>
    </xdr:from>
    <xdr:to>
      <xdr:col>46</xdr:col>
      <xdr:colOff>38100</xdr:colOff>
      <xdr:row>95</xdr:row>
      <xdr:rowOff>170711</xdr:rowOff>
    </xdr:to>
    <xdr:sp macro="" textlink="">
      <xdr:nvSpPr>
        <xdr:cNvPr id="494" name="楕円 493"/>
        <xdr:cNvSpPr/>
      </xdr:nvSpPr>
      <xdr:spPr>
        <a:xfrm>
          <a:off x="8699500" y="163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15788</xdr:rowOff>
    </xdr:from>
    <xdr:ext cx="534377" cy="259045"/>
    <xdr:sp macro="" textlink="">
      <xdr:nvSpPr>
        <xdr:cNvPr id="495" name="テキスト ボックス 494"/>
        <xdr:cNvSpPr txBox="1"/>
      </xdr:nvSpPr>
      <xdr:spPr>
        <a:xfrm>
          <a:off x="8483111" y="161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43996</xdr:rowOff>
    </xdr:from>
    <xdr:to>
      <xdr:col>41</xdr:col>
      <xdr:colOff>101600</xdr:colOff>
      <xdr:row>96</xdr:row>
      <xdr:rowOff>145596</xdr:rowOff>
    </xdr:to>
    <xdr:sp macro="" textlink="">
      <xdr:nvSpPr>
        <xdr:cNvPr id="496" name="楕円 495"/>
        <xdr:cNvSpPr/>
      </xdr:nvSpPr>
      <xdr:spPr>
        <a:xfrm>
          <a:off x="7810500" y="165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162123</xdr:rowOff>
    </xdr:from>
    <xdr:ext cx="534377" cy="259045"/>
    <xdr:sp macro="" textlink="">
      <xdr:nvSpPr>
        <xdr:cNvPr id="497" name="テキスト ボックス 496"/>
        <xdr:cNvSpPr txBox="1"/>
      </xdr:nvSpPr>
      <xdr:spPr>
        <a:xfrm>
          <a:off x="7594111" y="162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143143</xdr:rowOff>
    </xdr:from>
    <xdr:to>
      <xdr:col>36</xdr:col>
      <xdr:colOff>165100</xdr:colOff>
      <xdr:row>90</xdr:row>
      <xdr:rowOff>73293</xdr:rowOff>
    </xdr:to>
    <xdr:sp macro="" textlink="">
      <xdr:nvSpPr>
        <xdr:cNvPr id="498" name="楕円 497"/>
        <xdr:cNvSpPr/>
      </xdr:nvSpPr>
      <xdr:spPr>
        <a:xfrm>
          <a:off x="6921500" y="154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89820</xdr:rowOff>
    </xdr:from>
    <xdr:ext cx="534377" cy="259045"/>
    <xdr:sp macro="" textlink="">
      <xdr:nvSpPr>
        <xdr:cNvPr id="499" name="テキスト ボックス 498"/>
        <xdr:cNvSpPr txBox="1"/>
      </xdr:nvSpPr>
      <xdr:spPr>
        <a:xfrm>
          <a:off x="6705111" y="1517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9512</xdr:rowOff>
    </xdr:from>
    <xdr:to>
      <xdr:col>85</xdr:col>
      <xdr:colOff>126364</xdr:colOff>
      <xdr:row>39</xdr:row>
      <xdr:rowOff>44450</xdr:rowOff>
    </xdr:to>
    <xdr:cxnSp macro="">
      <xdr:nvCxnSpPr>
        <xdr:cNvPr id="523" name="直線コネクタ 522"/>
        <xdr:cNvCxnSpPr/>
      </xdr:nvCxnSpPr>
      <xdr:spPr>
        <a:xfrm flipV="1">
          <a:off x="16317595" y="5324462"/>
          <a:ext cx="1269" cy="140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5" name="直線コネクタ 52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127639</xdr:rowOff>
    </xdr:from>
    <xdr:ext cx="534377" cy="259045"/>
    <xdr:sp macro="" textlink="">
      <xdr:nvSpPr>
        <xdr:cNvPr id="526" name="災害復旧事業費最大値テキスト"/>
        <xdr:cNvSpPr txBox="1"/>
      </xdr:nvSpPr>
      <xdr:spPr>
        <a:xfrm>
          <a:off x="16370300" y="5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9512</xdr:rowOff>
    </xdr:from>
    <xdr:to>
      <xdr:col>86</xdr:col>
      <xdr:colOff>25400</xdr:colOff>
      <xdr:row>31</xdr:row>
      <xdr:rowOff>9512</xdr:rowOff>
    </xdr:to>
    <xdr:cxnSp macro="">
      <xdr:nvCxnSpPr>
        <xdr:cNvPr id="527" name="直線コネクタ 526"/>
        <xdr:cNvCxnSpPr/>
      </xdr:nvCxnSpPr>
      <xdr:spPr>
        <a:xfrm>
          <a:off x="16230600" y="532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32182</xdr:rowOff>
    </xdr:from>
    <xdr:to>
      <xdr:col>85</xdr:col>
      <xdr:colOff>127000</xdr:colOff>
      <xdr:row>39</xdr:row>
      <xdr:rowOff>37478</xdr:rowOff>
    </xdr:to>
    <xdr:cxnSp macro="">
      <xdr:nvCxnSpPr>
        <xdr:cNvPr id="528" name="直線コネクタ 527"/>
        <xdr:cNvCxnSpPr/>
      </xdr:nvCxnSpPr>
      <xdr:spPr>
        <a:xfrm>
          <a:off x="15481300" y="671873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117339</xdr:rowOff>
    </xdr:from>
    <xdr:ext cx="469744" cy="259045"/>
    <xdr:sp macro="" textlink="">
      <xdr:nvSpPr>
        <xdr:cNvPr id="529" name="災害復旧事業費平均値テキスト"/>
        <xdr:cNvSpPr txBox="1"/>
      </xdr:nvSpPr>
      <xdr:spPr>
        <a:xfrm>
          <a:off x="16370300" y="6289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94462</xdr:rowOff>
    </xdr:from>
    <xdr:to>
      <xdr:col>85</xdr:col>
      <xdr:colOff>177800</xdr:colOff>
      <xdr:row>38</xdr:row>
      <xdr:rowOff>24612</xdr:rowOff>
    </xdr:to>
    <xdr:sp macro="" textlink="">
      <xdr:nvSpPr>
        <xdr:cNvPr id="530" name="フローチャート: 判断 529"/>
        <xdr:cNvSpPr/>
      </xdr:nvSpPr>
      <xdr:spPr>
        <a:xfrm>
          <a:off x="162687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12522</xdr:rowOff>
    </xdr:from>
    <xdr:to>
      <xdr:col>81</xdr:col>
      <xdr:colOff>50800</xdr:colOff>
      <xdr:row>39</xdr:row>
      <xdr:rowOff>32182</xdr:rowOff>
    </xdr:to>
    <xdr:cxnSp macro="">
      <xdr:nvCxnSpPr>
        <xdr:cNvPr id="531" name="直線コネクタ 530"/>
        <xdr:cNvCxnSpPr/>
      </xdr:nvCxnSpPr>
      <xdr:spPr>
        <a:xfrm>
          <a:off x="14592300" y="6699072"/>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32" name="フローチャート: 判断 531"/>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146067</xdr:rowOff>
    </xdr:from>
    <xdr:ext cx="469744" cy="259045"/>
    <xdr:sp macro="" textlink="">
      <xdr:nvSpPr>
        <xdr:cNvPr id="533" name="テキスト ボックス 532"/>
        <xdr:cNvSpPr txBox="1"/>
      </xdr:nvSpPr>
      <xdr:spPr>
        <a:xfrm>
          <a:off x="15246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12522</xdr:rowOff>
    </xdr:from>
    <xdr:to>
      <xdr:col>76</xdr:col>
      <xdr:colOff>114300</xdr:colOff>
      <xdr:row>39</xdr:row>
      <xdr:rowOff>41097</xdr:rowOff>
    </xdr:to>
    <xdr:cxnSp macro="">
      <xdr:nvCxnSpPr>
        <xdr:cNvPr id="534" name="直線コネクタ 533"/>
        <xdr:cNvCxnSpPr/>
      </xdr:nvCxnSpPr>
      <xdr:spPr>
        <a:xfrm flipV="1">
          <a:off x="13703300" y="669907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149898</xdr:rowOff>
    </xdr:from>
    <xdr:to>
      <xdr:col>76</xdr:col>
      <xdr:colOff>165100</xdr:colOff>
      <xdr:row>38</xdr:row>
      <xdr:rowOff>80048</xdr:rowOff>
    </xdr:to>
    <xdr:sp macro="" textlink="">
      <xdr:nvSpPr>
        <xdr:cNvPr id="535" name="フローチャート: 判断 534"/>
        <xdr:cNvSpPr/>
      </xdr:nvSpPr>
      <xdr:spPr>
        <a:xfrm>
          <a:off x="14541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96575</xdr:rowOff>
    </xdr:from>
    <xdr:ext cx="469744" cy="259045"/>
    <xdr:sp macro="" textlink="">
      <xdr:nvSpPr>
        <xdr:cNvPr id="536" name="テキスト ボックス 535"/>
        <xdr:cNvSpPr txBox="1"/>
      </xdr:nvSpPr>
      <xdr:spPr>
        <a:xfrm>
          <a:off x="14357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13513</xdr:rowOff>
    </xdr:from>
    <xdr:to>
      <xdr:col>71</xdr:col>
      <xdr:colOff>177800</xdr:colOff>
      <xdr:row>39</xdr:row>
      <xdr:rowOff>41097</xdr:rowOff>
    </xdr:to>
    <xdr:cxnSp macro="">
      <xdr:nvCxnSpPr>
        <xdr:cNvPr id="537" name="直線コネクタ 536"/>
        <xdr:cNvCxnSpPr/>
      </xdr:nvCxnSpPr>
      <xdr:spPr>
        <a:xfrm>
          <a:off x="12814300" y="6700063"/>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109512</xdr:rowOff>
    </xdr:from>
    <xdr:to>
      <xdr:col>72</xdr:col>
      <xdr:colOff>38100</xdr:colOff>
      <xdr:row>38</xdr:row>
      <xdr:rowOff>39662</xdr:rowOff>
    </xdr:to>
    <xdr:sp macro="" textlink="">
      <xdr:nvSpPr>
        <xdr:cNvPr id="538" name="フローチャート: 判断 537"/>
        <xdr:cNvSpPr/>
      </xdr:nvSpPr>
      <xdr:spPr>
        <a:xfrm>
          <a:off x="13652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56189</xdr:rowOff>
    </xdr:from>
    <xdr:ext cx="469744" cy="259045"/>
    <xdr:sp macro="" textlink="">
      <xdr:nvSpPr>
        <xdr:cNvPr id="539" name="テキスト ボックス 538"/>
        <xdr:cNvSpPr txBox="1"/>
      </xdr:nvSpPr>
      <xdr:spPr>
        <a:xfrm>
          <a:off x="13468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40" name="フローチャート: 判断 539"/>
        <xdr:cNvSpPr/>
      </xdr:nvSpPr>
      <xdr:spPr>
        <a:xfrm>
          <a:off x="12763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79049</xdr:rowOff>
    </xdr:from>
    <xdr:ext cx="469744" cy="259045"/>
    <xdr:sp macro="" textlink="">
      <xdr:nvSpPr>
        <xdr:cNvPr id="541" name="テキスト ボックス 540"/>
        <xdr:cNvSpPr txBox="1"/>
      </xdr:nvSpPr>
      <xdr:spPr>
        <a:xfrm>
          <a:off x="12579428" y="607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158128</xdr:rowOff>
    </xdr:from>
    <xdr:to>
      <xdr:col>85</xdr:col>
      <xdr:colOff>177800</xdr:colOff>
      <xdr:row>39</xdr:row>
      <xdr:rowOff>88278</xdr:rowOff>
    </xdr:to>
    <xdr:sp macro="" textlink="">
      <xdr:nvSpPr>
        <xdr:cNvPr id="547" name="楕円 546"/>
        <xdr:cNvSpPr/>
      </xdr:nvSpPr>
      <xdr:spPr>
        <a:xfrm>
          <a:off x="162687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73055</xdr:rowOff>
    </xdr:from>
    <xdr:ext cx="378565" cy="259045"/>
    <xdr:sp macro="" textlink="">
      <xdr:nvSpPr>
        <xdr:cNvPr id="548" name="災害復旧事業費該当値テキスト"/>
        <xdr:cNvSpPr txBox="1"/>
      </xdr:nvSpPr>
      <xdr:spPr>
        <a:xfrm>
          <a:off x="16370300" y="658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152832</xdr:rowOff>
    </xdr:from>
    <xdr:to>
      <xdr:col>81</xdr:col>
      <xdr:colOff>101600</xdr:colOff>
      <xdr:row>39</xdr:row>
      <xdr:rowOff>82982</xdr:rowOff>
    </xdr:to>
    <xdr:sp macro="" textlink="">
      <xdr:nvSpPr>
        <xdr:cNvPr id="549" name="楕円 548"/>
        <xdr:cNvSpPr/>
      </xdr:nvSpPr>
      <xdr:spPr>
        <a:xfrm>
          <a:off x="154305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74109</xdr:rowOff>
    </xdr:from>
    <xdr:ext cx="378565" cy="259045"/>
    <xdr:sp macro="" textlink="">
      <xdr:nvSpPr>
        <xdr:cNvPr id="550" name="テキスト ボックス 549"/>
        <xdr:cNvSpPr txBox="1"/>
      </xdr:nvSpPr>
      <xdr:spPr>
        <a:xfrm>
          <a:off x="15292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133172</xdr:rowOff>
    </xdr:from>
    <xdr:to>
      <xdr:col>76</xdr:col>
      <xdr:colOff>165100</xdr:colOff>
      <xdr:row>39</xdr:row>
      <xdr:rowOff>63322</xdr:rowOff>
    </xdr:to>
    <xdr:sp macro="" textlink="">
      <xdr:nvSpPr>
        <xdr:cNvPr id="551" name="楕円 550"/>
        <xdr:cNvSpPr/>
      </xdr:nvSpPr>
      <xdr:spPr>
        <a:xfrm>
          <a:off x="14541500" y="66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54449</xdr:rowOff>
    </xdr:from>
    <xdr:ext cx="378565" cy="259045"/>
    <xdr:sp macro="" textlink="">
      <xdr:nvSpPr>
        <xdr:cNvPr id="552" name="テキスト ボックス 551"/>
        <xdr:cNvSpPr txBox="1"/>
      </xdr:nvSpPr>
      <xdr:spPr>
        <a:xfrm>
          <a:off x="14403017" y="674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161747</xdr:rowOff>
    </xdr:from>
    <xdr:to>
      <xdr:col>72</xdr:col>
      <xdr:colOff>38100</xdr:colOff>
      <xdr:row>39</xdr:row>
      <xdr:rowOff>91897</xdr:rowOff>
    </xdr:to>
    <xdr:sp macro="" textlink="">
      <xdr:nvSpPr>
        <xdr:cNvPr id="553" name="楕円 552"/>
        <xdr:cNvSpPr/>
      </xdr:nvSpPr>
      <xdr:spPr>
        <a:xfrm>
          <a:off x="13652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83024</xdr:rowOff>
    </xdr:from>
    <xdr:ext cx="313932" cy="259045"/>
    <xdr:sp macro="" textlink="">
      <xdr:nvSpPr>
        <xdr:cNvPr id="554" name="テキスト ボックス 553"/>
        <xdr:cNvSpPr txBox="1"/>
      </xdr:nvSpPr>
      <xdr:spPr>
        <a:xfrm>
          <a:off x="13546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134163</xdr:rowOff>
    </xdr:from>
    <xdr:to>
      <xdr:col>67</xdr:col>
      <xdr:colOff>101600</xdr:colOff>
      <xdr:row>39</xdr:row>
      <xdr:rowOff>64313</xdr:rowOff>
    </xdr:to>
    <xdr:sp macro="" textlink="">
      <xdr:nvSpPr>
        <xdr:cNvPr id="555" name="楕円 554"/>
        <xdr:cNvSpPr/>
      </xdr:nvSpPr>
      <xdr:spPr>
        <a:xfrm>
          <a:off x="127635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55440</xdr:rowOff>
    </xdr:from>
    <xdr:ext cx="378565" cy="259045"/>
    <xdr:sp macro="" textlink="">
      <xdr:nvSpPr>
        <xdr:cNvPr id="556" name="テキスト ボックス 555"/>
        <xdr:cNvSpPr txBox="1"/>
      </xdr:nvSpPr>
      <xdr:spPr>
        <a:xfrm>
          <a:off x="12625017" y="674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2" name="直線コネクタ 631"/>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3" name="公債費最小値テキスト"/>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4" name="直線コネクタ 633"/>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5" name="公債費最大値テキスト"/>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36" name="直線コネクタ 635"/>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72393</xdr:rowOff>
    </xdr:from>
    <xdr:to>
      <xdr:col>85</xdr:col>
      <xdr:colOff>127000</xdr:colOff>
      <xdr:row>70</xdr:row>
      <xdr:rowOff>145252</xdr:rowOff>
    </xdr:to>
    <xdr:cxnSp macro="">
      <xdr:nvCxnSpPr>
        <xdr:cNvPr id="637" name="直線コネクタ 636"/>
        <xdr:cNvCxnSpPr/>
      </xdr:nvCxnSpPr>
      <xdr:spPr>
        <a:xfrm flipV="1">
          <a:off x="15481300" y="12073893"/>
          <a:ext cx="838200" cy="7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124444</xdr:rowOff>
    </xdr:from>
    <xdr:ext cx="534377" cy="259045"/>
    <xdr:sp macro="" textlink="">
      <xdr:nvSpPr>
        <xdr:cNvPr id="638" name="公債費平均値テキスト"/>
        <xdr:cNvSpPr txBox="1"/>
      </xdr:nvSpPr>
      <xdr:spPr>
        <a:xfrm>
          <a:off x="16370300" y="12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39" name="フローチャート: 判断 638"/>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145252</xdr:rowOff>
    </xdr:from>
    <xdr:to>
      <xdr:col>81</xdr:col>
      <xdr:colOff>50800</xdr:colOff>
      <xdr:row>71</xdr:row>
      <xdr:rowOff>59168</xdr:rowOff>
    </xdr:to>
    <xdr:cxnSp macro="">
      <xdr:nvCxnSpPr>
        <xdr:cNvPr id="640" name="直線コネクタ 639"/>
        <xdr:cNvCxnSpPr/>
      </xdr:nvCxnSpPr>
      <xdr:spPr>
        <a:xfrm flipV="1">
          <a:off x="14592300" y="12146752"/>
          <a:ext cx="889000" cy="8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41" name="フローチャート: 判断 640"/>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101323</xdr:rowOff>
    </xdr:from>
    <xdr:ext cx="534377" cy="259045"/>
    <xdr:sp macro="" textlink="">
      <xdr:nvSpPr>
        <xdr:cNvPr id="642" name="テキスト ボックス 641"/>
        <xdr:cNvSpPr txBox="1"/>
      </xdr:nvSpPr>
      <xdr:spPr>
        <a:xfrm>
          <a:off x="15214111" y="12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59168</xdr:rowOff>
    </xdr:from>
    <xdr:to>
      <xdr:col>76</xdr:col>
      <xdr:colOff>114300</xdr:colOff>
      <xdr:row>71</xdr:row>
      <xdr:rowOff>142607</xdr:rowOff>
    </xdr:to>
    <xdr:cxnSp macro="">
      <xdr:nvCxnSpPr>
        <xdr:cNvPr id="643" name="直線コネクタ 642"/>
        <xdr:cNvCxnSpPr/>
      </xdr:nvCxnSpPr>
      <xdr:spPr>
        <a:xfrm flipV="1">
          <a:off x="13703300" y="12232118"/>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4" name="フローチャート: 判断 643"/>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111414</xdr:rowOff>
    </xdr:from>
    <xdr:ext cx="534377" cy="259045"/>
    <xdr:sp macro="" textlink="">
      <xdr:nvSpPr>
        <xdr:cNvPr id="645" name="テキスト ボックス 644"/>
        <xdr:cNvSpPr txBox="1"/>
      </xdr:nvSpPr>
      <xdr:spPr>
        <a:xfrm>
          <a:off x="14325111" y="126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142607</xdr:rowOff>
    </xdr:from>
    <xdr:to>
      <xdr:col>71</xdr:col>
      <xdr:colOff>177800</xdr:colOff>
      <xdr:row>71</xdr:row>
      <xdr:rowOff>142998</xdr:rowOff>
    </xdr:to>
    <xdr:cxnSp macro="">
      <xdr:nvCxnSpPr>
        <xdr:cNvPr id="646" name="直線コネクタ 645"/>
        <xdr:cNvCxnSpPr/>
      </xdr:nvCxnSpPr>
      <xdr:spPr>
        <a:xfrm flipV="1">
          <a:off x="12814300" y="12315557"/>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47" name="フローチャート: 判断 646"/>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85909</xdr:rowOff>
    </xdr:from>
    <xdr:ext cx="534377" cy="259045"/>
    <xdr:sp macro="" textlink="">
      <xdr:nvSpPr>
        <xdr:cNvPr id="648" name="テキスト ボックス 647"/>
        <xdr:cNvSpPr txBox="1"/>
      </xdr:nvSpPr>
      <xdr:spPr>
        <a:xfrm>
          <a:off x="13436111" y="12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49" name="フローチャート: 判断 648"/>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64126</xdr:rowOff>
    </xdr:from>
    <xdr:ext cx="534377" cy="259045"/>
    <xdr:sp macro="" textlink="">
      <xdr:nvSpPr>
        <xdr:cNvPr id="650" name="テキスト ボックス 649"/>
        <xdr:cNvSpPr txBox="1"/>
      </xdr:nvSpPr>
      <xdr:spPr>
        <a:xfrm>
          <a:off x="12547111" y="125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21593</xdr:rowOff>
    </xdr:from>
    <xdr:to>
      <xdr:col>85</xdr:col>
      <xdr:colOff>177800</xdr:colOff>
      <xdr:row>70</xdr:row>
      <xdr:rowOff>123193</xdr:rowOff>
    </xdr:to>
    <xdr:sp macro="" textlink="">
      <xdr:nvSpPr>
        <xdr:cNvPr id="656" name="楕円 655"/>
        <xdr:cNvSpPr/>
      </xdr:nvSpPr>
      <xdr:spPr>
        <a:xfrm>
          <a:off x="16268700" y="120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44470</xdr:rowOff>
    </xdr:from>
    <xdr:ext cx="534377" cy="259045"/>
    <xdr:sp macro="" textlink="">
      <xdr:nvSpPr>
        <xdr:cNvPr id="657" name="公債費該当値テキスト"/>
        <xdr:cNvSpPr txBox="1"/>
      </xdr:nvSpPr>
      <xdr:spPr>
        <a:xfrm>
          <a:off x="16370300" y="118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94452</xdr:rowOff>
    </xdr:from>
    <xdr:to>
      <xdr:col>81</xdr:col>
      <xdr:colOff>101600</xdr:colOff>
      <xdr:row>71</xdr:row>
      <xdr:rowOff>24602</xdr:rowOff>
    </xdr:to>
    <xdr:sp macro="" textlink="">
      <xdr:nvSpPr>
        <xdr:cNvPr id="658" name="楕円 657"/>
        <xdr:cNvSpPr/>
      </xdr:nvSpPr>
      <xdr:spPr>
        <a:xfrm>
          <a:off x="15430500" y="1209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41129</xdr:rowOff>
    </xdr:from>
    <xdr:ext cx="534377" cy="259045"/>
    <xdr:sp macro="" textlink="">
      <xdr:nvSpPr>
        <xdr:cNvPr id="659" name="テキスト ボックス 658"/>
        <xdr:cNvSpPr txBox="1"/>
      </xdr:nvSpPr>
      <xdr:spPr>
        <a:xfrm>
          <a:off x="15214111" y="1187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8368</xdr:rowOff>
    </xdr:from>
    <xdr:to>
      <xdr:col>76</xdr:col>
      <xdr:colOff>165100</xdr:colOff>
      <xdr:row>71</xdr:row>
      <xdr:rowOff>109968</xdr:rowOff>
    </xdr:to>
    <xdr:sp macro="" textlink="">
      <xdr:nvSpPr>
        <xdr:cNvPr id="660" name="楕円 659"/>
        <xdr:cNvSpPr/>
      </xdr:nvSpPr>
      <xdr:spPr>
        <a:xfrm>
          <a:off x="14541500" y="121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126495</xdr:rowOff>
    </xdr:from>
    <xdr:ext cx="534377" cy="259045"/>
    <xdr:sp macro="" textlink="">
      <xdr:nvSpPr>
        <xdr:cNvPr id="661" name="テキスト ボックス 660"/>
        <xdr:cNvSpPr txBox="1"/>
      </xdr:nvSpPr>
      <xdr:spPr>
        <a:xfrm>
          <a:off x="14325111" y="119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91807</xdr:rowOff>
    </xdr:from>
    <xdr:to>
      <xdr:col>72</xdr:col>
      <xdr:colOff>38100</xdr:colOff>
      <xdr:row>72</xdr:row>
      <xdr:rowOff>21957</xdr:rowOff>
    </xdr:to>
    <xdr:sp macro="" textlink="">
      <xdr:nvSpPr>
        <xdr:cNvPr id="662" name="楕円 661"/>
        <xdr:cNvSpPr/>
      </xdr:nvSpPr>
      <xdr:spPr>
        <a:xfrm>
          <a:off x="13652500" y="122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38484</xdr:rowOff>
    </xdr:from>
    <xdr:ext cx="534377" cy="259045"/>
    <xdr:sp macro="" textlink="">
      <xdr:nvSpPr>
        <xdr:cNvPr id="663" name="テキスト ボックス 662"/>
        <xdr:cNvSpPr txBox="1"/>
      </xdr:nvSpPr>
      <xdr:spPr>
        <a:xfrm>
          <a:off x="13436111" y="120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92198</xdr:rowOff>
    </xdr:from>
    <xdr:to>
      <xdr:col>67</xdr:col>
      <xdr:colOff>101600</xdr:colOff>
      <xdr:row>72</xdr:row>
      <xdr:rowOff>22348</xdr:rowOff>
    </xdr:to>
    <xdr:sp macro="" textlink="">
      <xdr:nvSpPr>
        <xdr:cNvPr id="664" name="楕円 663"/>
        <xdr:cNvSpPr/>
      </xdr:nvSpPr>
      <xdr:spPr>
        <a:xfrm>
          <a:off x="12763500" y="1226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38875</xdr:rowOff>
    </xdr:from>
    <xdr:ext cx="534377" cy="259045"/>
    <xdr:sp macro="" textlink="">
      <xdr:nvSpPr>
        <xdr:cNvPr id="665" name="テキスト ボックス 664"/>
        <xdr:cNvSpPr txBox="1"/>
      </xdr:nvSpPr>
      <xdr:spPr>
        <a:xfrm>
          <a:off x="12547111" y="1204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89" name="直線コネクタ 688"/>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90" name="積立金最小値テキスト"/>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91" name="直線コネクタ 690"/>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2" name="積立金最大値テキスト"/>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3" name="直線コネクタ 692"/>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1282</xdr:rowOff>
    </xdr:from>
    <xdr:to>
      <xdr:col>85</xdr:col>
      <xdr:colOff>127000</xdr:colOff>
      <xdr:row>96</xdr:row>
      <xdr:rowOff>124116</xdr:rowOff>
    </xdr:to>
    <xdr:cxnSp macro="">
      <xdr:nvCxnSpPr>
        <xdr:cNvPr id="694" name="直線コネクタ 693"/>
        <xdr:cNvCxnSpPr/>
      </xdr:nvCxnSpPr>
      <xdr:spPr>
        <a:xfrm flipV="1">
          <a:off x="15481300" y="16289032"/>
          <a:ext cx="8382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166425</xdr:rowOff>
    </xdr:from>
    <xdr:ext cx="534377" cy="259045"/>
    <xdr:sp macro="" textlink="">
      <xdr:nvSpPr>
        <xdr:cNvPr id="695" name="積立金平均値テキスト"/>
        <xdr:cNvSpPr txBox="1"/>
      </xdr:nvSpPr>
      <xdr:spPr>
        <a:xfrm>
          <a:off x="16370300" y="1628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696" name="フローチャート: 判断 695"/>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124116</xdr:rowOff>
    </xdr:from>
    <xdr:to>
      <xdr:col>81</xdr:col>
      <xdr:colOff>50800</xdr:colOff>
      <xdr:row>98</xdr:row>
      <xdr:rowOff>49707</xdr:rowOff>
    </xdr:to>
    <xdr:cxnSp macro="">
      <xdr:nvCxnSpPr>
        <xdr:cNvPr id="697" name="直線コネクタ 696"/>
        <xdr:cNvCxnSpPr/>
      </xdr:nvCxnSpPr>
      <xdr:spPr>
        <a:xfrm flipV="1">
          <a:off x="14592300" y="16583316"/>
          <a:ext cx="889000" cy="2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698" name="フローチャート: 判断 697"/>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57726</xdr:rowOff>
    </xdr:from>
    <xdr:ext cx="469744" cy="259045"/>
    <xdr:sp macro="" textlink="">
      <xdr:nvSpPr>
        <xdr:cNvPr id="699" name="テキスト ボックス 698"/>
        <xdr:cNvSpPr txBox="1"/>
      </xdr:nvSpPr>
      <xdr:spPr>
        <a:xfrm>
          <a:off x="15246428" y="1668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49707</xdr:rowOff>
    </xdr:from>
    <xdr:to>
      <xdr:col>76</xdr:col>
      <xdr:colOff>114300</xdr:colOff>
      <xdr:row>98</xdr:row>
      <xdr:rowOff>137033</xdr:rowOff>
    </xdr:to>
    <xdr:cxnSp macro="">
      <xdr:nvCxnSpPr>
        <xdr:cNvPr id="700" name="直線コネクタ 699"/>
        <xdr:cNvCxnSpPr/>
      </xdr:nvCxnSpPr>
      <xdr:spPr>
        <a:xfrm flipV="1">
          <a:off x="13703300" y="16851807"/>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701" name="フローチャート: 判断 700"/>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23119</xdr:rowOff>
    </xdr:from>
    <xdr:ext cx="534377" cy="259045"/>
    <xdr:sp macro="" textlink="">
      <xdr:nvSpPr>
        <xdr:cNvPr id="702" name="テキスト ボックス 701"/>
        <xdr:cNvSpPr txBox="1"/>
      </xdr:nvSpPr>
      <xdr:spPr>
        <a:xfrm>
          <a:off x="14325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142787</xdr:rowOff>
    </xdr:from>
    <xdr:to>
      <xdr:col>71</xdr:col>
      <xdr:colOff>177800</xdr:colOff>
      <xdr:row>98</xdr:row>
      <xdr:rowOff>137033</xdr:rowOff>
    </xdr:to>
    <xdr:cxnSp macro="">
      <xdr:nvCxnSpPr>
        <xdr:cNvPr id="703" name="直線コネクタ 702"/>
        <xdr:cNvCxnSpPr/>
      </xdr:nvCxnSpPr>
      <xdr:spPr>
        <a:xfrm>
          <a:off x="12814300" y="16773437"/>
          <a:ext cx="889000" cy="16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4" name="フローチャート: 判断 703"/>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133114</xdr:rowOff>
    </xdr:from>
    <xdr:ext cx="534377" cy="259045"/>
    <xdr:sp macro="" textlink="">
      <xdr:nvSpPr>
        <xdr:cNvPr id="705" name="テキスト ボックス 704"/>
        <xdr:cNvSpPr txBox="1"/>
      </xdr:nvSpPr>
      <xdr:spPr>
        <a:xfrm>
          <a:off x="13436111" y="16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06" name="フローチャート: 判断 705"/>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155021</xdr:rowOff>
    </xdr:from>
    <xdr:ext cx="534377" cy="259045"/>
    <xdr:sp macro="" textlink="">
      <xdr:nvSpPr>
        <xdr:cNvPr id="707" name="テキスト ボックス 706"/>
        <xdr:cNvSpPr txBox="1"/>
      </xdr:nvSpPr>
      <xdr:spPr>
        <a:xfrm>
          <a:off x="12547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121932</xdr:rowOff>
    </xdr:from>
    <xdr:to>
      <xdr:col>85</xdr:col>
      <xdr:colOff>177800</xdr:colOff>
      <xdr:row>95</xdr:row>
      <xdr:rowOff>52082</xdr:rowOff>
    </xdr:to>
    <xdr:sp macro="" textlink="">
      <xdr:nvSpPr>
        <xdr:cNvPr id="713" name="楕円 712"/>
        <xdr:cNvSpPr/>
      </xdr:nvSpPr>
      <xdr:spPr>
        <a:xfrm>
          <a:off x="16268700" y="162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144809</xdr:rowOff>
    </xdr:from>
    <xdr:ext cx="534377" cy="259045"/>
    <xdr:sp macro="" textlink="">
      <xdr:nvSpPr>
        <xdr:cNvPr id="714" name="積立金該当値テキスト"/>
        <xdr:cNvSpPr txBox="1"/>
      </xdr:nvSpPr>
      <xdr:spPr>
        <a:xfrm>
          <a:off x="16370300" y="1608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73316</xdr:rowOff>
    </xdr:from>
    <xdr:to>
      <xdr:col>81</xdr:col>
      <xdr:colOff>101600</xdr:colOff>
      <xdr:row>97</xdr:row>
      <xdr:rowOff>3466</xdr:rowOff>
    </xdr:to>
    <xdr:sp macro="" textlink="">
      <xdr:nvSpPr>
        <xdr:cNvPr id="715" name="楕円 714"/>
        <xdr:cNvSpPr/>
      </xdr:nvSpPr>
      <xdr:spPr>
        <a:xfrm>
          <a:off x="15430500" y="165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19993</xdr:rowOff>
    </xdr:from>
    <xdr:ext cx="534377" cy="259045"/>
    <xdr:sp macro="" textlink="">
      <xdr:nvSpPr>
        <xdr:cNvPr id="716" name="テキスト ボックス 715"/>
        <xdr:cNvSpPr txBox="1"/>
      </xdr:nvSpPr>
      <xdr:spPr>
        <a:xfrm>
          <a:off x="15214111" y="163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170357</xdr:rowOff>
    </xdr:from>
    <xdr:to>
      <xdr:col>76</xdr:col>
      <xdr:colOff>165100</xdr:colOff>
      <xdr:row>98</xdr:row>
      <xdr:rowOff>100507</xdr:rowOff>
    </xdr:to>
    <xdr:sp macro="" textlink="">
      <xdr:nvSpPr>
        <xdr:cNvPr id="717" name="楕円 716"/>
        <xdr:cNvSpPr/>
      </xdr:nvSpPr>
      <xdr:spPr>
        <a:xfrm>
          <a:off x="14541500" y="168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91634</xdr:rowOff>
    </xdr:from>
    <xdr:ext cx="469744" cy="259045"/>
    <xdr:sp macro="" textlink="">
      <xdr:nvSpPr>
        <xdr:cNvPr id="718" name="テキスト ボックス 717"/>
        <xdr:cNvSpPr txBox="1"/>
      </xdr:nvSpPr>
      <xdr:spPr>
        <a:xfrm>
          <a:off x="14357428" y="1689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86233</xdr:rowOff>
    </xdr:from>
    <xdr:to>
      <xdr:col>72</xdr:col>
      <xdr:colOff>38100</xdr:colOff>
      <xdr:row>99</xdr:row>
      <xdr:rowOff>16383</xdr:rowOff>
    </xdr:to>
    <xdr:sp macro="" textlink="">
      <xdr:nvSpPr>
        <xdr:cNvPr id="719" name="楕円 718"/>
        <xdr:cNvSpPr/>
      </xdr:nvSpPr>
      <xdr:spPr>
        <a:xfrm>
          <a:off x="13652500" y="168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7510</xdr:rowOff>
    </xdr:from>
    <xdr:ext cx="469744" cy="259045"/>
    <xdr:sp macro="" textlink="">
      <xdr:nvSpPr>
        <xdr:cNvPr id="720" name="テキスト ボックス 719"/>
        <xdr:cNvSpPr txBox="1"/>
      </xdr:nvSpPr>
      <xdr:spPr>
        <a:xfrm>
          <a:off x="13468428"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91987</xdr:rowOff>
    </xdr:from>
    <xdr:to>
      <xdr:col>67</xdr:col>
      <xdr:colOff>101600</xdr:colOff>
      <xdr:row>98</xdr:row>
      <xdr:rowOff>22137</xdr:rowOff>
    </xdr:to>
    <xdr:sp macro="" textlink="">
      <xdr:nvSpPr>
        <xdr:cNvPr id="721" name="楕円 720"/>
        <xdr:cNvSpPr/>
      </xdr:nvSpPr>
      <xdr:spPr>
        <a:xfrm>
          <a:off x="12763500" y="167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13264</xdr:rowOff>
    </xdr:from>
    <xdr:ext cx="469744" cy="259045"/>
    <xdr:sp macro="" textlink="">
      <xdr:nvSpPr>
        <xdr:cNvPr id="722" name="テキスト ボックス 721"/>
        <xdr:cNvSpPr txBox="1"/>
      </xdr:nvSpPr>
      <xdr:spPr>
        <a:xfrm>
          <a:off x="12579428" y="1681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46" name="直線コネクタ 745"/>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49" name="投資及び出資金最大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0" name="直線コネクタ 749"/>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47498</xdr:rowOff>
    </xdr:from>
    <xdr:to>
      <xdr:col>116</xdr:col>
      <xdr:colOff>63500</xdr:colOff>
      <xdr:row>39</xdr:row>
      <xdr:rowOff>44450</xdr:rowOff>
    </xdr:to>
    <xdr:cxnSp macro="">
      <xdr:nvCxnSpPr>
        <xdr:cNvPr id="751" name="直線コネクタ 750"/>
        <xdr:cNvCxnSpPr/>
      </xdr:nvCxnSpPr>
      <xdr:spPr>
        <a:xfrm flipV="1">
          <a:off x="21323300" y="6562598"/>
          <a:ext cx="8382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11828</xdr:rowOff>
    </xdr:from>
    <xdr:ext cx="469744" cy="259045"/>
    <xdr:sp macro="" textlink="">
      <xdr:nvSpPr>
        <xdr:cNvPr id="752" name="投資及び出資金平均値テキスト"/>
        <xdr:cNvSpPr txBox="1"/>
      </xdr:nvSpPr>
      <xdr:spPr>
        <a:xfrm>
          <a:off x="22212300" y="6184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3" name="フローチャート: 判断 752"/>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5" name="フローチャート: 判断 754"/>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56" name="テキスト ボックス 755"/>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58" name="フローチャート: 判断 757"/>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59" name="テキスト ボックス 758"/>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1" name="フローチャート: 判断 760"/>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2" name="テキスト ボックス 761"/>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3" name="フローチャート: 判断 762"/>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4" name="テキスト ボックス 763"/>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168148</xdr:rowOff>
    </xdr:from>
    <xdr:to>
      <xdr:col>116</xdr:col>
      <xdr:colOff>114300</xdr:colOff>
      <xdr:row>38</xdr:row>
      <xdr:rowOff>98298</xdr:rowOff>
    </xdr:to>
    <xdr:sp macro="" textlink="">
      <xdr:nvSpPr>
        <xdr:cNvPr id="770" name="楕円 769"/>
        <xdr:cNvSpPr/>
      </xdr:nvSpPr>
      <xdr:spPr>
        <a:xfrm>
          <a:off x="221107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146575</xdr:rowOff>
    </xdr:from>
    <xdr:ext cx="469744" cy="259045"/>
    <xdr:sp macro="" textlink="">
      <xdr:nvSpPr>
        <xdr:cNvPr id="771" name="投資及び出資金該当値テキスト"/>
        <xdr:cNvSpPr txBox="1"/>
      </xdr:nvSpPr>
      <xdr:spPr>
        <a:xfrm>
          <a:off x="22212300" y="64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3" name="直線コネクタ 802"/>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4" name="貸付金最小値テキスト"/>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5" name="直線コネクタ 804"/>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06" name="貸付金最大値テキスト"/>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07" name="直線コネクタ 806"/>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35534</xdr:rowOff>
    </xdr:from>
    <xdr:to>
      <xdr:col>116</xdr:col>
      <xdr:colOff>63500</xdr:colOff>
      <xdr:row>58</xdr:row>
      <xdr:rowOff>37668</xdr:rowOff>
    </xdr:to>
    <xdr:cxnSp macro="">
      <xdr:nvCxnSpPr>
        <xdr:cNvPr id="808" name="直線コネクタ 807"/>
        <xdr:cNvCxnSpPr/>
      </xdr:nvCxnSpPr>
      <xdr:spPr>
        <a:xfrm flipV="1">
          <a:off x="21323300" y="9979634"/>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98671</xdr:rowOff>
    </xdr:from>
    <xdr:ext cx="469744" cy="259045"/>
    <xdr:sp macro="" textlink="">
      <xdr:nvSpPr>
        <xdr:cNvPr id="809" name="貸付金平均値テキスト"/>
        <xdr:cNvSpPr txBox="1"/>
      </xdr:nvSpPr>
      <xdr:spPr>
        <a:xfrm>
          <a:off x="22212300" y="9699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0" name="フローチャート: 判断 809"/>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37668</xdr:rowOff>
    </xdr:from>
    <xdr:to>
      <xdr:col>111</xdr:col>
      <xdr:colOff>177800</xdr:colOff>
      <xdr:row>58</xdr:row>
      <xdr:rowOff>39154</xdr:rowOff>
    </xdr:to>
    <xdr:cxnSp macro="">
      <xdr:nvCxnSpPr>
        <xdr:cNvPr id="811" name="直線コネクタ 810"/>
        <xdr:cNvCxnSpPr/>
      </xdr:nvCxnSpPr>
      <xdr:spPr>
        <a:xfrm flipV="1">
          <a:off x="20434300" y="998176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2" name="フローチャート: 判断 811"/>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67048</xdr:rowOff>
    </xdr:from>
    <xdr:ext cx="469744" cy="259045"/>
    <xdr:sp macro="" textlink="">
      <xdr:nvSpPr>
        <xdr:cNvPr id="813" name="テキスト ボックス 812"/>
        <xdr:cNvSpPr txBox="1"/>
      </xdr:nvSpPr>
      <xdr:spPr>
        <a:xfrm>
          <a:off x="21088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39154</xdr:rowOff>
    </xdr:from>
    <xdr:to>
      <xdr:col>107</xdr:col>
      <xdr:colOff>50800</xdr:colOff>
      <xdr:row>58</xdr:row>
      <xdr:rowOff>40907</xdr:rowOff>
    </xdr:to>
    <xdr:cxnSp macro="">
      <xdr:nvCxnSpPr>
        <xdr:cNvPr id="814" name="直線コネクタ 813"/>
        <xdr:cNvCxnSpPr/>
      </xdr:nvCxnSpPr>
      <xdr:spPr>
        <a:xfrm flipV="1">
          <a:off x="19545300" y="998325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5" name="フローチャート: 判断 814"/>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60837</xdr:rowOff>
    </xdr:from>
    <xdr:ext cx="469744" cy="259045"/>
    <xdr:sp macro="" textlink="">
      <xdr:nvSpPr>
        <xdr:cNvPr id="816" name="テキスト ボックス 815"/>
        <xdr:cNvSpPr txBox="1"/>
      </xdr:nvSpPr>
      <xdr:spPr>
        <a:xfrm>
          <a:off x="20199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40907</xdr:rowOff>
    </xdr:from>
    <xdr:to>
      <xdr:col>102</xdr:col>
      <xdr:colOff>114300</xdr:colOff>
      <xdr:row>58</xdr:row>
      <xdr:rowOff>42316</xdr:rowOff>
    </xdr:to>
    <xdr:cxnSp macro="">
      <xdr:nvCxnSpPr>
        <xdr:cNvPr id="817" name="直線コネクタ 816"/>
        <xdr:cNvCxnSpPr/>
      </xdr:nvCxnSpPr>
      <xdr:spPr>
        <a:xfrm flipV="1">
          <a:off x="18656300" y="9985007"/>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18" name="フローチャート: 判断 817"/>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54360</xdr:rowOff>
    </xdr:from>
    <xdr:ext cx="469744" cy="259045"/>
    <xdr:sp macro="" textlink="">
      <xdr:nvSpPr>
        <xdr:cNvPr id="819" name="テキスト ボックス 818"/>
        <xdr:cNvSpPr txBox="1"/>
      </xdr:nvSpPr>
      <xdr:spPr>
        <a:xfrm>
          <a:off x="19310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0" name="フローチャート: 判断 819"/>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45369</xdr:rowOff>
    </xdr:from>
    <xdr:ext cx="469744" cy="259045"/>
    <xdr:sp macro="" textlink="">
      <xdr:nvSpPr>
        <xdr:cNvPr id="821" name="テキスト ボックス 820"/>
        <xdr:cNvSpPr txBox="1"/>
      </xdr:nvSpPr>
      <xdr:spPr>
        <a:xfrm>
          <a:off x="18421428" y="96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156184</xdr:rowOff>
    </xdr:from>
    <xdr:to>
      <xdr:col>116</xdr:col>
      <xdr:colOff>114300</xdr:colOff>
      <xdr:row>58</xdr:row>
      <xdr:rowOff>86334</xdr:rowOff>
    </xdr:to>
    <xdr:sp macro="" textlink="">
      <xdr:nvSpPr>
        <xdr:cNvPr id="827" name="楕円 826"/>
        <xdr:cNvSpPr/>
      </xdr:nvSpPr>
      <xdr:spPr>
        <a:xfrm>
          <a:off x="22110700" y="99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134611</xdr:rowOff>
    </xdr:from>
    <xdr:ext cx="469744" cy="259045"/>
    <xdr:sp macro="" textlink="">
      <xdr:nvSpPr>
        <xdr:cNvPr id="828" name="貸付金該当値テキスト"/>
        <xdr:cNvSpPr txBox="1"/>
      </xdr:nvSpPr>
      <xdr:spPr>
        <a:xfrm>
          <a:off x="22212300" y="99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158318</xdr:rowOff>
    </xdr:from>
    <xdr:to>
      <xdr:col>112</xdr:col>
      <xdr:colOff>38100</xdr:colOff>
      <xdr:row>58</xdr:row>
      <xdr:rowOff>88468</xdr:rowOff>
    </xdr:to>
    <xdr:sp macro="" textlink="">
      <xdr:nvSpPr>
        <xdr:cNvPr id="829" name="楕円 828"/>
        <xdr:cNvSpPr/>
      </xdr:nvSpPr>
      <xdr:spPr>
        <a:xfrm>
          <a:off x="21272500" y="99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79595</xdr:rowOff>
    </xdr:from>
    <xdr:ext cx="469744" cy="259045"/>
    <xdr:sp macro="" textlink="">
      <xdr:nvSpPr>
        <xdr:cNvPr id="830" name="テキスト ボックス 829"/>
        <xdr:cNvSpPr txBox="1"/>
      </xdr:nvSpPr>
      <xdr:spPr>
        <a:xfrm>
          <a:off x="21088428" y="1002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159804</xdr:rowOff>
    </xdr:from>
    <xdr:to>
      <xdr:col>107</xdr:col>
      <xdr:colOff>101600</xdr:colOff>
      <xdr:row>58</xdr:row>
      <xdr:rowOff>89954</xdr:rowOff>
    </xdr:to>
    <xdr:sp macro="" textlink="">
      <xdr:nvSpPr>
        <xdr:cNvPr id="831" name="楕円 830"/>
        <xdr:cNvSpPr/>
      </xdr:nvSpPr>
      <xdr:spPr>
        <a:xfrm>
          <a:off x="20383500" y="99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81081</xdr:rowOff>
    </xdr:from>
    <xdr:ext cx="469744" cy="259045"/>
    <xdr:sp macro="" textlink="">
      <xdr:nvSpPr>
        <xdr:cNvPr id="832" name="テキスト ボックス 831"/>
        <xdr:cNvSpPr txBox="1"/>
      </xdr:nvSpPr>
      <xdr:spPr>
        <a:xfrm>
          <a:off x="20199428" y="100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161557</xdr:rowOff>
    </xdr:from>
    <xdr:to>
      <xdr:col>102</xdr:col>
      <xdr:colOff>165100</xdr:colOff>
      <xdr:row>58</xdr:row>
      <xdr:rowOff>91707</xdr:rowOff>
    </xdr:to>
    <xdr:sp macro="" textlink="">
      <xdr:nvSpPr>
        <xdr:cNvPr id="833" name="楕円 832"/>
        <xdr:cNvSpPr/>
      </xdr:nvSpPr>
      <xdr:spPr>
        <a:xfrm>
          <a:off x="19494500" y="99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82834</xdr:rowOff>
    </xdr:from>
    <xdr:ext cx="469744" cy="259045"/>
    <xdr:sp macro="" textlink="">
      <xdr:nvSpPr>
        <xdr:cNvPr id="834" name="テキスト ボックス 833"/>
        <xdr:cNvSpPr txBox="1"/>
      </xdr:nvSpPr>
      <xdr:spPr>
        <a:xfrm>
          <a:off x="19310428" y="100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162966</xdr:rowOff>
    </xdr:from>
    <xdr:to>
      <xdr:col>98</xdr:col>
      <xdr:colOff>38100</xdr:colOff>
      <xdr:row>58</xdr:row>
      <xdr:rowOff>93116</xdr:rowOff>
    </xdr:to>
    <xdr:sp macro="" textlink="">
      <xdr:nvSpPr>
        <xdr:cNvPr id="835" name="楕円 834"/>
        <xdr:cNvSpPr/>
      </xdr:nvSpPr>
      <xdr:spPr>
        <a:xfrm>
          <a:off x="18605500" y="99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84243</xdr:rowOff>
    </xdr:from>
    <xdr:ext cx="469744" cy="259045"/>
    <xdr:sp macro="" textlink="">
      <xdr:nvSpPr>
        <xdr:cNvPr id="836" name="テキスト ボックス 835"/>
        <xdr:cNvSpPr txBox="1"/>
      </xdr:nvSpPr>
      <xdr:spPr>
        <a:xfrm>
          <a:off x="18421428" y="1002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35344</xdr:rowOff>
    </xdr:from>
    <xdr:to>
      <xdr:col>116</xdr:col>
      <xdr:colOff>62864</xdr:colOff>
      <xdr:row>79</xdr:row>
      <xdr:rowOff>19989</xdr:rowOff>
    </xdr:to>
    <xdr:cxnSp macro="">
      <xdr:nvCxnSpPr>
        <xdr:cNvPr id="861" name="直線コネクタ 860"/>
        <xdr:cNvCxnSpPr/>
      </xdr:nvCxnSpPr>
      <xdr:spPr>
        <a:xfrm flipV="1">
          <a:off x="22159595" y="12379744"/>
          <a:ext cx="1269" cy="1184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23816</xdr:rowOff>
    </xdr:from>
    <xdr:ext cx="534377" cy="259045"/>
    <xdr:sp macro="" textlink="">
      <xdr:nvSpPr>
        <xdr:cNvPr id="862" name="繰出金最小値テキスト"/>
        <xdr:cNvSpPr txBox="1"/>
      </xdr:nvSpPr>
      <xdr:spPr>
        <a:xfrm>
          <a:off x="22212300" y="1356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19989</xdr:rowOff>
    </xdr:from>
    <xdr:to>
      <xdr:col>116</xdr:col>
      <xdr:colOff>152400</xdr:colOff>
      <xdr:row>79</xdr:row>
      <xdr:rowOff>19989</xdr:rowOff>
    </xdr:to>
    <xdr:cxnSp macro="">
      <xdr:nvCxnSpPr>
        <xdr:cNvPr id="863" name="直線コネクタ 862"/>
        <xdr:cNvCxnSpPr/>
      </xdr:nvCxnSpPr>
      <xdr:spPr>
        <a:xfrm>
          <a:off x="22072600" y="135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153471</xdr:rowOff>
    </xdr:from>
    <xdr:ext cx="534377" cy="259045"/>
    <xdr:sp macro="" textlink="">
      <xdr:nvSpPr>
        <xdr:cNvPr id="864" name="繰出金最大値テキスト"/>
        <xdr:cNvSpPr txBox="1"/>
      </xdr:nvSpPr>
      <xdr:spPr>
        <a:xfrm>
          <a:off x="22212300" y="12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35344</xdr:rowOff>
    </xdr:from>
    <xdr:to>
      <xdr:col>116</xdr:col>
      <xdr:colOff>152400</xdr:colOff>
      <xdr:row>72</xdr:row>
      <xdr:rowOff>35344</xdr:rowOff>
    </xdr:to>
    <xdr:cxnSp macro="">
      <xdr:nvCxnSpPr>
        <xdr:cNvPr id="865" name="直線コネクタ 864"/>
        <xdr:cNvCxnSpPr/>
      </xdr:nvCxnSpPr>
      <xdr:spPr>
        <a:xfrm>
          <a:off x="22072600" y="1237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136461</xdr:rowOff>
    </xdr:from>
    <xdr:to>
      <xdr:col>116</xdr:col>
      <xdr:colOff>63500</xdr:colOff>
      <xdr:row>73</xdr:row>
      <xdr:rowOff>43879</xdr:rowOff>
    </xdr:to>
    <xdr:cxnSp macro="">
      <xdr:nvCxnSpPr>
        <xdr:cNvPr id="866" name="直線コネクタ 865"/>
        <xdr:cNvCxnSpPr/>
      </xdr:nvCxnSpPr>
      <xdr:spPr>
        <a:xfrm>
          <a:off x="21323300" y="12309411"/>
          <a:ext cx="838200" cy="25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42067</xdr:rowOff>
    </xdr:from>
    <xdr:ext cx="534377" cy="259045"/>
    <xdr:sp macro="" textlink="">
      <xdr:nvSpPr>
        <xdr:cNvPr id="867" name="繰出金平均値テキスト"/>
        <xdr:cNvSpPr txBox="1"/>
      </xdr:nvSpPr>
      <xdr:spPr>
        <a:xfrm>
          <a:off x="22212300" y="12900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63640</xdr:rowOff>
    </xdr:from>
    <xdr:to>
      <xdr:col>116</xdr:col>
      <xdr:colOff>114300</xdr:colOff>
      <xdr:row>75</xdr:row>
      <xdr:rowOff>165240</xdr:rowOff>
    </xdr:to>
    <xdr:sp macro="" textlink="">
      <xdr:nvSpPr>
        <xdr:cNvPr id="868" name="フローチャート: 判断 867"/>
        <xdr:cNvSpPr/>
      </xdr:nvSpPr>
      <xdr:spPr>
        <a:xfrm>
          <a:off x="22110700" y="129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133566</xdr:rowOff>
    </xdr:from>
    <xdr:to>
      <xdr:col>111</xdr:col>
      <xdr:colOff>177800</xdr:colOff>
      <xdr:row>71</xdr:row>
      <xdr:rowOff>136461</xdr:rowOff>
    </xdr:to>
    <xdr:cxnSp macro="">
      <xdr:nvCxnSpPr>
        <xdr:cNvPr id="869" name="直線コネクタ 868"/>
        <xdr:cNvCxnSpPr/>
      </xdr:nvCxnSpPr>
      <xdr:spPr>
        <a:xfrm>
          <a:off x="20434300" y="1230651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7556</xdr:rowOff>
    </xdr:from>
    <xdr:to>
      <xdr:col>112</xdr:col>
      <xdr:colOff>38100</xdr:colOff>
      <xdr:row>73</xdr:row>
      <xdr:rowOff>109156</xdr:rowOff>
    </xdr:to>
    <xdr:sp macro="" textlink="">
      <xdr:nvSpPr>
        <xdr:cNvPr id="870" name="フローチャート: 判断 869"/>
        <xdr:cNvSpPr/>
      </xdr:nvSpPr>
      <xdr:spPr>
        <a:xfrm>
          <a:off x="21272500" y="125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100283</xdr:rowOff>
    </xdr:from>
    <xdr:ext cx="534377" cy="259045"/>
    <xdr:sp macro="" textlink="">
      <xdr:nvSpPr>
        <xdr:cNvPr id="871" name="テキスト ボックス 870"/>
        <xdr:cNvSpPr txBox="1"/>
      </xdr:nvSpPr>
      <xdr:spPr>
        <a:xfrm>
          <a:off x="21056111" y="126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133566</xdr:rowOff>
    </xdr:from>
    <xdr:to>
      <xdr:col>107</xdr:col>
      <xdr:colOff>50800</xdr:colOff>
      <xdr:row>71</xdr:row>
      <xdr:rowOff>151892</xdr:rowOff>
    </xdr:to>
    <xdr:cxnSp macro="">
      <xdr:nvCxnSpPr>
        <xdr:cNvPr id="872" name="直線コネクタ 871"/>
        <xdr:cNvCxnSpPr/>
      </xdr:nvCxnSpPr>
      <xdr:spPr>
        <a:xfrm flipV="1">
          <a:off x="19545300" y="1230651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26339</xdr:rowOff>
    </xdr:from>
    <xdr:to>
      <xdr:col>107</xdr:col>
      <xdr:colOff>101600</xdr:colOff>
      <xdr:row>73</xdr:row>
      <xdr:rowOff>127939</xdr:rowOff>
    </xdr:to>
    <xdr:sp macro="" textlink="">
      <xdr:nvSpPr>
        <xdr:cNvPr id="873" name="フローチャート: 判断 872"/>
        <xdr:cNvSpPr/>
      </xdr:nvSpPr>
      <xdr:spPr>
        <a:xfrm>
          <a:off x="20383500" y="125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119066</xdr:rowOff>
    </xdr:from>
    <xdr:ext cx="534377" cy="259045"/>
    <xdr:sp macro="" textlink="">
      <xdr:nvSpPr>
        <xdr:cNvPr id="874" name="テキスト ボックス 873"/>
        <xdr:cNvSpPr txBox="1"/>
      </xdr:nvSpPr>
      <xdr:spPr>
        <a:xfrm>
          <a:off x="20167111" y="126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148577</xdr:rowOff>
    </xdr:from>
    <xdr:to>
      <xdr:col>102</xdr:col>
      <xdr:colOff>114300</xdr:colOff>
      <xdr:row>71</xdr:row>
      <xdr:rowOff>151892</xdr:rowOff>
    </xdr:to>
    <xdr:cxnSp macro="">
      <xdr:nvCxnSpPr>
        <xdr:cNvPr id="875" name="直線コネクタ 874"/>
        <xdr:cNvCxnSpPr/>
      </xdr:nvCxnSpPr>
      <xdr:spPr>
        <a:xfrm>
          <a:off x="18656300" y="1232152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25768</xdr:rowOff>
    </xdr:from>
    <xdr:to>
      <xdr:col>102</xdr:col>
      <xdr:colOff>165100</xdr:colOff>
      <xdr:row>73</xdr:row>
      <xdr:rowOff>127368</xdr:rowOff>
    </xdr:to>
    <xdr:sp macro="" textlink="">
      <xdr:nvSpPr>
        <xdr:cNvPr id="876" name="フローチャート: 判断 875"/>
        <xdr:cNvSpPr/>
      </xdr:nvSpPr>
      <xdr:spPr>
        <a:xfrm>
          <a:off x="19494500" y="125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118495</xdr:rowOff>
    </xdr:from>
    <xdr:ext cx="534377" cy="259045"/>
    <xdr:sp macro="" textlink="">
      <xdr:nvSpPr>
        <xdr:cNvPr id="877" name="テキスト ボックス 876"/>
        <xdr:cNvSpPr txBox="1"/>
      </xdr:nvSpPr>
      <xdr:spPr>
        <a:xfrm>
          <a:off x="19278111" y="126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156985</xdr:rowOff>
    </xdr:from>
    <xdr:to>
      <xdr:col>98</xdr:col>
      <xdr:colOff>38100</xdr:colOff>
      <xdr:row>73</xdr:row>
      <xdr:rowOff>87135</xdr:rowOff>
    </xdr:to>
    <xdr:sp macro="" textlink="">
      <xdr:nvSpPr>
        <xdr:cNvPr id="878" name="フローチャート: 判断 877"/>
        <xdr:cNvSpPr/>
      </xdr:nvSpPr>
      <xdr:spPr>
        <a:xfrm>
          <a:off x="18605500" y="1250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78262</xdr:rowOff>
    </xdr:from>
    <xdr:ext cx="534377" cy="259045"/>
    <xdr:sp macro="" textlink="">
      <xdr:nvSpPr>
        <xdr:cNvPr id="879" name="テキスト ボックス 878"/>
        <xdr:cNvSpPr txBox="1"/>
      </xdr:nvSpPr>
      <xdr:spPr>
        <a:xfrm>
          <a:off x="18389111" y="125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164529</xdr:rowOff>
    </xdr:from>
    <xdr:to>
      <xdr:col>116</xdr:col>
      <xdr:colOff>114300</xdr:colOff>
      <xdr:row>73</xdr:row>
      <xdr:rowOff>94679</xdr:rowOff>
    </xdr:to>
    <xdr:sp macro="" textlink="">
      <xdr:nvSpPr>
        <xdr:cNvPr id="885" name="楕円 884"/>
        <xdr:cNvSpPr/>
      </xdr:nvSpPr>
      <xdr:spPr>
        <a:xfrm>
          <a:off x="22110700" y="125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15956</xdr:rowOff>
    </xdr:from>
    <xdr:ext cx="534377" cy="259045"/>
    <xdr:sp macro="" textlink="">
      <xdr:nvSpPr>
        <xdr:cNvPr id="886" name="繰出金該当値テキスト"/>
        <xdr:cNvSpPr txBox="1"/>
      </xdr:nvSpPr>
      <xdr:spPr>
        <a:xfrm>
          <a:off x="22212300" y="123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85661</xdr:rowOff>
    </xdr:from>
    <xdr:to>
      <xdr:col>112</xdr:col>
      <xdr:colOff>38100</xdr:colOff>
      <xdr:row>72</xdr:row>
      <xdr:rowOff>15811</xdr:rowOff>
    </xdr:to>
    <xdr:sp macro="" textlink="">
      <xdr:nvSpPr>
        <xdr:cNvPr id="887" name="楕円 886"/>
        <xdr:cNvSpPr/>
      </xdr:nvSpPr>
      <xdr:spPr>
        <a:xfrm>
          <a:off x="21272500" y="122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32338</xdr:rowOff>
    </xdr:from>
    <xdr:ext cx="534377" cy="259045"/>
    <xdr:sp macro="" textlink="">
      <xdr:nvSpPr>
        <xdr:cNvPr id="888" name="テキスト ボックス 887"/>
        <xdr:cNvSpPr txBox="1"/>
      </xdr:nvSpPr>
      <xdr:spPr>
        <a:xfrm>
          <a:off x="21056111" y="120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82766</xdr:rowOff>
    </xdr:from>
    <xdr:to>
      <xdr:col>107</xdr:col>
      <xdr:colOff>101600</xdr:colOff>
      <xdr:row>72</xdr:row>
      <xdr:rowOff>12916</xdr:rowOff>
    </xdr:to>
    <xdr:sp macro="" textlink="">
      <xdr:nvSpPr>
        <xdr:cNvPr id="889" name="楕円 888"/>
        <xdr:cNvSpPr/>
      </xdr:nvSpPr>
      <xdr:spPr>
        <a:xfrm>
          <a:off x="20383500" y="1225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29443</xdr:rowOff>
    </xdr:from>
    <xdr:ext cx="534377" cy="259045"/>
    <xdr:sp macro="" textlink="">
      <xdr:nvSpPr>
        <xdr:cNvPr id="890" name="テキスト ボックス 889"/>
        <xdr:cNvSpPr txBox="1"/>
      </xdr:nvSpPr>
      <xdr:spPr>
        <a:xfrm>
          <a:off x="20167111" y="1203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101092</xdr:rowOff>
    </xdr:from>
    <xdr:to>
      <xdr:col>102</xdr:col>
      <xdr:colOff>165100</xdr:colOff>
      <xdr:row>72</xdr:row>
      <xdr:rowOff>31242</xdr:rowOff>
    </xdr:to>
    <xdr:sp macro="" textlink="">
      <xdr:nvSpPr>
        <xdr:cNvPr id="891" name="楕円 890"/>
        <xdr:cNvSpPr/>
      </xdr:nvSpPr>
      <xdr:spPr>
        <a:xfrm>
          <a:off x="19494500" y="122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47769</xdr:rowOff>
    </xdr:from>
    <xdr:ext cx="534377" cy="259045"/>
    <xdr:sp macro="" textlink="">
      <xdr:nvSpPr>
        <xdr:cNvPr id="892" name="テキスト ボックス 891"/>
        <xdr:cNvSpPr txBox="1"/>
      </xdr:nvSpPr>
      <xdr:spPr>
        <a:xfrm>
          <a:off x="19278111" y="1204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97777</xdr:rowOff>
    </xdr:from>
    <xdr:to>
      <xdr:col>98</xdr:col>
      <xdr:colOff>38100</xdr:colOff>
      <xdr:row>72</xdr:row>
      <xdr:rowOff>27927</xdr:rowOff>
    </xdr:to>
    <xdr:sp macro="" textlink="">
      <xdr:nvSpPr>
        <xdr:cNvPr id="893" name="楕円 892"/>
        <xdr:cNvSpPr/>
      </xdr:nvSpPr>
      <xdr:spPr>
        <a:xfrm>
          <a:off x="18605500" y="122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44454</xdr:rowOff>
    </xdr:from>
    <xdr:ext cx="534377" cy="259045"/>
    <xdr:sp macro="" textlink="">
      <xdr:nvSpPr>
        <xdr:cNvPr id="894" name="テキスト ボックス 893"/>
        <xdr:cNvSpPr txBox="1"/>
      </xdr:nvSpPr>
      <xdr:spPr>
        <a:xfrm>
          <a:off x="18389111" y="120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573,135</a:t>
          </a:r>
          <a:r>
            <a:rPr kumimoji="1" lang="ja-JP" altLang="en-US" sz="1300">
              <a:latin typeface="ＭＳ Ｐゴシック" panose="020B0600070205080204" pitchFamily="50" charset="-128"/>
              <a:ea typeface="ＭＳ Ｐゴシック" panose="020B0600070205080204" pitchFamily="50" charset="-128"/>
            </a:rPr>
            <a:t>円となっている。このうち人件費については、住民一人当たり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74,078</a:t>
          </a:r>
          <a:r>
            <a:rPr kumimoji="1" lang="ja-JP" altLang="en-US" sz="1300">
              <a:latin typeface="ＭＳ Ｐゴシック" panose="020B0600070205080204" pitchFamily="50" charset="-128"/>
              <a:ea typeface="ＭＳ Ｐゴシック" panose="020B0600070205080204" pitchFamily="50" charset="-128"/>
            </a:rPr>
            <a:t>円となっており、令和元年度から</a:t>
          </a:r>
          <a:r>
            <a:rPr kumimoji="1" lang="en-US" altLang="ja-JP" sz="1300">
              <a:latin typeface="ＭＳ Ｐゴシック" panose="020B0600070205080204" pitchFamily="50" charset="-128"/>
              <a:ea typeface="ＭＳ Ｐゴシック" panose="020B0600070205080204" pitchFamily="50" charset="-128"/>
            </a:rPr>
            <a:t>15,449</a:t>
          </a:r>
          <a:r>
            <a:rPr kumimoji="1" lang="ja-JP" altLang="en-US" sz="1300">
              <a:latin typeface="ＭＳ Ｐゴシック" panose="020B0600070205080204" pitchFamily="50" charset="-128"/>
              <a:ea typeface="ＭＳ Ｐゴシック" panose="020B0600070205080204" pitchFamily="50" charset="-128"/>
            </a:rPr>
            <a:t>円増加した。会計年度任用制度への移行に伴い、臨時・嘱託職員の賃金分が増加したことが主な要因である。これに伴い物件費は減少したが、減少額は</a:t>
          </a:r>
          <a:r>
            <a:rPr kumimoji="1" lang="en-US" altLang="ja-JP" sz="1300">
              <a:latin typeface="ＭＳ Ｐゴシック" panose="020B0600070205080204" pitchFamily="50" charset="-128"/>
              <a:ea typeface="ＭＳ Ｐゴシック" panose="020B0600070205080204" pitchFamily="50" charset="-128"/>
            </a:rPr>
            <a:t>3,451</a:t>
          </a:r>
          <a:r>
            <a:rPr kumimoji="1" lang="ja-JP" altLang="en-US" sz="1300">
              <a:latin typeface="ＭＳ Ｐゴシック" panose="020B0600070205080204" pitchFamily="50" charset="-128"/>
              <a:ea typeface="ＭＳ Ｐゴシック" panose="020B0600070205080204" pitchFamily="50" charset="-128"/>
            </a:rPr>
            <a:t>円にとどまっており、令和元年度から引き続いてふるさと納税委託料が増加していることが理由として挙げられる。これはふるさと納税の寄附額が上昇していることによるもので、寄附額と連動して委託料が増加するのは避けられないとはいえ、手数料部分等、削減可能な経費は精査する必要がある。補助費等は</a:t>
          </a:r>
          <a:r>
            <a:rPr kumimoji="1" lang="en-US" altLang="ja-JP" sz="1300">
              <a:latin typeface="ＭＳ Ｐゴシック" panose="020B0600070205080204" pitchFamily="50" charset="-128"/>
              <a:ea typeface="ＭＳ Ｐゴシック" panose="020B0600070205080204" pitchFamily="50" charset="-128"/>
            </a:rPr>
            <a:t>119,548</a:t>
          </a:r>
          <a:r>
            <a:rPr kumimoji="1" lang="ja-JP" altLang="en-US" sz="1300">
              <a:latin typeface="ＭＳ Ｐゴシック" panose="020B0600070205080204" pitchFamily="50" charset="-128"/>
              <a:ea typeface="ＭＳ Ｐゴシック" panose="020B0600070205080204" pitchFamily="50" charset="-128"/>
            </a:rPr>
            <a:t>円の増加となっており、特別定額給付金給付事業等の新型コロナウイルス対策が主な要因である。積立金は</a:t>
          </a:r>
          <a:r>
            <a:rPr kumimoji="1" lang="en-US" altLang="ja-JP" sz="1300">
              <a:latin typeface="ＭＳ Ｐゴシック" panose="020B0600070205080204" pitchFamily="50" charset="-128"/>
              <a:ea typeface="ＭＳ Ｐゴシック" panose="020B0600070205080204" pitchFamily="50" charset="-128"/>
            </a:rPr>
            <a:t>7,724</a:t>
          </a:r>
          <a:r>
            <a:rPr kumimoji="1" lang="ja-JP" altLang="en-US" sz="1300">
              <a:latin typeface="ＭＳ Ｐゴシック" panose="020B0600070205080204" pitchFamily="50" charset="-128"/>
              <a:ea typeface="ＭＳ Ｐゴシック" panose="020B0600070205080204" pitchFamily="50" charset="-128"/>
            </a:rPr>
            <a:t>円増加しており、これはふるさと納税の寄附額上昇のほか、将来の公債費負担に備え、減債基金の積立が増加したことによる。普通建設事業費については、</a:t>
          </a:r>
          <a:r>
            <a:rPr kumimoji="1" lang="en-US" altLang="ja-JP" sz="1300">
              <a:latin typeface="ＭＳ Ｐゴシック" panose="020B0600070205080204" pitchFamily="50" charset="-128"/>
              <a:ea typeface="ＭＳ Ｐゴシック" panose="020B0600070205080204" pitchFamily="50" charset="-128"/>
            </a:rPr>
            <a:t>8,098</a:t>
          </a:r>
          <a:r>
            <a:rPr kumimoji="1" lang="ja-JP" altLang="en-US" sz="1300">
              <a:latin typeface="ＭＳ Ｐゴシック" panose="020B0600070205080204" pitchFamily="50" charset="-128"/>
              <a:ea typeface="ＭＳ Ｐゴシック" panose="020B0600070205080204" pitchFamily="50" charset="-128"/>
            </a:rPr>
            <a:t>円の増加となっており、更新整備の豊浜小学校改築事業が主な増加要因となる。公債費については</a:t>
          </a:r>
          <a:r>
            <a:rPr kumimoji="1" lang="en-US" altLang="ja-JP" sz="1300">
              <a:latin typeface="ＭＳ Ｐゴシック" panose="020B0600070205080204" pitchFamily="50" charset="-128"/>
              <a:ea typeface="ＭＳ Ｐゴシック" panose="020B0600070205080204" pitchFamily="50" charset="-128"/>
            </a:rPr>
            <a:t>2,231</a:t>
          </a:r>
          <a:r>
            <a:rPr kumimoji="1" lang="ja-JP" altLang="en-US" sz="1300">
              <a:latin typeface="ＭＳ Ｐゴシック" panose="020B0600070205080204" pitchFamily="50" charset="-128"/>
              <a:ea typeface="ＭＳ Ｐゴシック" panose="020B0600070205080204" pitchFamily="50" charset="-128"/>
            </a:rPr>
            <a:t>円増加しており、主な要因として新市民会館建設事業の平成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債の元金償還の本格化が挙げられる。公債費は近年一貫して増加傾向となっており、今後も中央幼稚園建設事業、豊浜小学校改築事業等、大型建設事業の償還開始が続くことが予定されているため、公債費の高止まりが喫緊の課題である。　大型建設事業の見直し等で市債の新規発行の抑制に努めるとともに、交付税措置において有利な起債の重点的な活用、利率見直しでの交渉を通して、公債費の財政圧迫に対処する必要がある。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31801</xdr:rowOff>
    </xdr:from>
    <xdr:to>
      <xdr:col>24</xdr:col>
      <xdr:colOff>62865</xdr:colOff>
      <xdr:row>38</xdr:row>
      <xdr:rowOff>57404</xdr:rowOff>
    </xdr:to>
    <xdr:cxnSp macro="">
      <xdr:nvCxnSpPr>
        <xdr:cNvPr id="54" name="直線コネクタ 53"/>
        <xdr:cNvCxnSpPr/>
      </xdr:nvCxnSpPr>
      <xdr:spPr>
        <a:xfrm flipV="1">
          <a:off x="4633595" y="5175301"/>
          <a:ext cx="1270" cy="139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149928</xdr:rowOff>
    </xdr:from>
    <xdr:ext cx="469744" cy="259045"/>
    <xdr:sp macro="" textlink="">
      <xdr:nvSpPr>
        <xdr:cNvPr id="57" name="議会費最大値テキスト"/>
        <xdr:cNvSpPr txBox="1"/>
      </xdr:nvSpPr>
      <xdr:spPr>
        <a:xfrm>
          <a:off x="4686300" y="4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31801</xdr:rowOff>
    </xdr:from>
    <xdr:to>
      <xdr:col>24</xdr:col>
      <xdr:colOff>152400</xdr:colOff>
      <xdr:row>30</xdr:row>
      <xdr:rowOff>31801</xdr:rowOff>
    </xdr:to>
    <xdr:cxnSp macro="">
      <xdr:nvCxnSpPr>
        <xdr:cNvPr id="58" name="直線コネクタ 57"/>
        <xdr:cNvCxnSpPr/>
      </xdr:nvCxnSpPr>
      <xdr:spPr>
        <a:xfrm>
          <a:off x="4546600" y="517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107239</xdr:rowOff>
    </xdr:from>
    <xdr:to>
      <xdr:col>24</xdr:col>
      <xdr:colOff>63500</xdr:colOff>
      <xdr:row>31</xdr:row>
      <xdr:rowOff>129184</xdr:rowOff>
    </xdr:to>
    <xdr:cxnSp macro="">
      <xdr:nvCxnSpPr>
        <xdr:cNvPr id="59" name="直線コネクタ 58"/>
        <xdr:cNvCxnSpPr/>
      </xdr:nvCxnSpPr>
      <xdr:spPr>
        <a:xfrm>
          <a:off x="3797300" y="5422189"/>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70070</xdr:rowOff>
    </xdr:from>
    <xdr:ext cx="469744" cy="259045"/>
    <xdr:sp macro="" textlink="">
      <xdr:nvSpPr>
        <xdr:cNvPr id="60" name="議会費平均値テキスト"/>
        <xdr:cNvSpPr txBox="1"/>
      </xdr:nvSpPr>
      <xdr:spPr>
        <a:xfrm>
          <a:off x="4686300" y="555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91643</xdr:rowOff>
    </xdr:from>
    <xdr:to>
      <xdr:col>24</xdr:col>
      <xdr:colOff>114300</xdr:colOff>
      <xdr:row>33</xdr:row>
      <xdr:rowOff>21793</xdr:rowOff>
    </xdr:to>
    <xdr:sp macro="" textlink="">
      <xdr:nvSpPr>
        <xdr:cNvPr id="61" name="フローチャート: 判断 60"/>
        <xdr:cNvSpPr/>
      </xdr:nvSpPr>
      <xdr:spPr>
        <a:xfrm>
          <a:off x="4584700" y="55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102667</xdr:rowOff>
    </xdr:from>
    <xdr:to>
      <xdr:col>19</xdr:col>
      <xdr:colOff>177800</xdr:colOff>
      <xdr:row>31</xdr:row>
      <xdr:rowOff>107239</xdr:rowOff>
    </xdr:to>
    <xdr:cxnSp macro="">
      <xdr:nvCxnSpPr>
        <xdr:cNvPr id="62" name="直線コネクタ 61"/>
        <xdr:cNvCxnSpPr/>
      </xdr:nvCxnSpPr>
      <xdr:spPr>
        <a:xfrm>
          <a:off x="2908300" y="541761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10177</xdr:rowOff>
    </xdr:from>
    <xdr:ext cx="469744" cy="259045"/>
    <xdr:sp macro="" textlink="">
      <xdr:nvSpPr>
        <xdr:cNvPr id="64" name="テキスト ボックス 63"/>
        <xdr:cNvSpPr txBox="1"/>
      </xdr:nvSpPr>
      <xdr:spPr>
        <a:xfrm>
          <a:off x="3562428"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102667</xdr:rowOff>
    </xdr:from>
    <xdr:to>
      <xdr:col>15</xdr:col>
      <xdr:colOff>50800</xdr:colOff>
      <xdr:row>31</xdr:row>
      <xdr:rowOff>122784</xdr:rowOff>
    </xdr:to>
    <xdr:cxnSp macro="">
      <xdr:nvCxnSpPr>
        <xdr:cNvPr id="65" name="直線コネクタ 64"/>
        <xdr:cNvCxnSpPr/>
      </xdr:nvCxnSpPr>
      <xdr:spPr>
        <a:xfrm flipV="1">
          <a:off x="2019300" y="5417617"/>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119990</xdr:rowOff>
    </xdr:from>
    <xdr:to>
      <xdr:col>15</xdr:col>
      <xdr:colOff>101600</xdr:colOff>
      <xdr:row>33</xdr:row>
      <xdr:rowOff>50140</xdr:rowOff>
    </xdr:to>
    <xdr:sp macro="" textlink="">
      <xdr:nvSpPr>
        <xdr:cNvPr id="66" name="フローチャート: 判断 65"/>
        <xdr:cNvSpPr/>
      </xdr:nvSpPr>
      <xdr:spPr>
        <a:xfrm>
          <a:off x="2857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41267</xdr:rowOff>
    </xdr:from>
    <xdr:ext cx="469744" cy="259045"/>
    <xdr:sp macro="" textlink="">
      <xdr:nvSpPr>
        <xdr:cNvPr id="67" name="テキスト ボックス 66"/>
        <xdr:cNvSpPr txBox="1"/>
      </xdr:nvSpPr>
      <xdr:spPr>
        <a:xfrm>
          <a:off x="2673428" y="56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122784</xdr:rowOff>
    </xdr:from>
    <xdr:to>
      <xdr:col>10</xdr:col>
      <xdr:colOff>114300</xdr:colOff>
      <xdr:row>31</xdr:row>
      <xdr:rowOff>136499</xdr:rowOff>
    </xdr:to>
    <xdr:cxnSp macro="">
      <xdr:nvCxnSpPr>
        <xdr:cNvPr id="68" name="直線コネクタ 67"/>
        <xdr:cNvCxnSpPr/>
      </xdr:nvCxnSpPr>
      <xdr:spPr>
        <a:xfrm flipV="1">
          <a:off x="1130300" y="543773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85242</xdr:rowOff>
    </xdr:from>
    <xdr:to>
      <xdr:col>10</xdr:col>
      <xdr:colOff>165100</xdr:colOff>
      <xdr:row>33</xdr:row>
      <xdr:rowOff>15392</xdr:rowOff>
    </xdr:to>
    <xdr:sp macro="" textlink="">
      <xdr:nvSpPr>
        <xdr:cNvPr id="69" name="フローチャート: 判断 68"/>
        <xdr:cNvSpPr/>
      </xdr:nvSpPr>
      <xdr:spPr>
        <a:xfrm>
          <a:off x="1968500" y="557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6519</xdr:rowOff>
    </xdr:from>
    <xdr:ext cx="469744" cy="259045"/>
    <xdr:sp macro="" textlink="">
      <xdr:nvSpPr>
        <xdr:cNvPr id="70" name="テキスト ボックス 69"/>
        <xdr:cNvSpPr txBox="1"/>
      </xdr:nvSpPr>
      <xdr:spPr>
        <a:xfrm>
          <a:off x="1784428" y="566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71" name="フローチャート: 判断 70"/>
        <xdr:cNvSpPr/>
      </xdr:nvSpPr>
      <xdr:spPr>
        <a:xfrm>
          <a:off x="1079500" y="559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30294</xdr:rowOff>
    </xdr:from>
    <xdr:ext cx="469744" cy="259045"/>
    <xdr:sp macro="" textlink="">
      <xdr:nvSpPr>
        <xdr:cNvPr id="72" name="テキスト ボックス 71"/>
        <xdr:cNvSpPr txBox="1"/>
      </xdr:nvSpPr>
      <xdr:spPr>
        <a:xfrm>
          <a:off x="895428" y="56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78384</xdr:rowOff>
    </xdr:from>
    <xdr:to>
      <xdr:col>24</xdr:col>
      <xdr:colOff>114300</xdr:colOff>
      <xdr:row>32</xdr:row>
      <xdr:rowOff>8534</xdr:rowOff>
    </xdr:to>
    <xdr:sp macro="" textlink="">
      <xdr:nvSpPr>
        <xdr:cNvPr id="78" name="楕円 77"/>
        <xdr:cNvSpPr/>
      </xdr:nvSpPr>
      <xdr:spPr>
        <a:xfrm>
          <a:off x="4584700" y="5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101261</xdr:rowOff>
    </xdr:from>
    <xdr:ext cx="469744" cy="259045"/>
    <xdr:sp macro="" textlink="">
      <xdr:nvSpPr>
        <xdr:cNvPr id="79" name="議会費該当値テキスト"/>
        <xdr:cNvSpPr txBox="1"/>
      </xdr:nvSpPr>
      <xdr:spPr>
        <a:xfrm>
          <a:off x="4686300" y="524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56439</xdr:rowOff>
    </xdr:from>
    <xdr:to>
      <xdr:col>20</xdr:col>
      <xdr:colOff>38100</xdr:colOff>
      <xdr:row>31</xdr:row>
      <xdr:rowOff>158039</xdr:rowOff>
    </xdr:to>
    <xdr:sp macro="" textlink="">
      <xdr:nvSpPr>
        <xdr:cNvPr id="80" name="楕円 79"/>
        <xdr:cNvSpPr/>
      </xdr:nvSpPr>
      <xdr:spPr>
        <a:xfrm>
          <a:off x="3746500" y="53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3116</xdr:rowOff>
    </xdr:from>
    <xdr:ext cx="469744" cy="259045"/>
    <xdr:sp macro="" textlink="">
      <xdr:nvSpPr>
        <xdr:cNvPr id="81" name="テキスト ボックス 80"/>
        <xdr:cNvSpPr txBox="1"/>
      </xdr:nvSpPr>
      <xdr:spPr>
        <a:xfrm>
          <a:off x="3562428" y="514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51867</xdr:rowOff>
    </xdr:from>
    <xdr:to>
      <xdr:col>15</xdr:col>
      <xdr:colOff>101600</xdr:colOff>
      <xdr:row>31</xdr:row>
      <xdr:rowOff>153467</xdr:rowOff>
    </xdr:to>
    <xdr:sp macro="" textlink="">
      <xdr:nvSpPr>
        <xdr:cNvPr id="82" name="楕円 81"/>
        <xdr:cNvSpPr/>
      </xdr:nvSpPr>
      <xdr:spPr>
        <a:xfrm>
          <a:off x="2857500" y="53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169994</xdr:rowOff>
    </xdr:from>
    <xdr:ext cx="469744" cy="259045"/>
    <xdr:sp macro="" textlink="">
      <xdr:nvSpPr>
        <xdr:cNvPr id="83" name="テキスト ボックス 82"/>
        <xdr:cNvSpPr txBox="1"/>
      </xdr:nvSpPr>
      <xdr:spPr>
        <a:xfrm>
          <a:off x="2673428" y="514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71984</xdr:rowOff>
    </xdr:from>
    <xdr:to>
      <xdr:col>10</xdr:col>
      <xdr:colOff>165100</xdr:colOff>
      <xdr:row>32</xdr:row>
      <xdr:rowOff>2134</xdr:rowOff>
    </xdr:to>
    <xdr:sp macro="" textlink="">
      <xdr:nvSpPr>
        <xdr:cNvPr id="84" name="楕円 83"/>
        <xdr:cNvSpPr/>
      </xdr:nvSpPr>
      <xdr:spPr>
        <a:xfrm>
          <a:off x="1968500" y="538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18661</xdr:rowOff>
    </xdr:from>
    <xdr:ext cx="469744" cy="259045"/>
    <xdr:sp macro="" textlink="">
      <xdr:nvSpPr>
        <xdr:cNvPr id="85" name="テキスト ボックス 84"/>
        <xdr:cNvSpPr txBox="1"/>
      </xdr:nvSpPr>
      <xdr:spPr>
        <a:xfrm>
          <a:off x="1784428" y="516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85699</xdr:rowOff>
    </xdr:from>
    <xdr:to>
      <xdr:col>6</xdr:col>
      <xdr:colOff>38100</xdr:colOff>
      <xdr:row>32</xdr:row>
      <xdr:rowOff>15849</xdr:rowOff>
    </xdr:to>
    <xdr:sp macro="" textlink="">
      <xdr:nvSpPr>
        <xdr:cNvPr id="86" name="楕円 85"/>
        <xdr:cNvSpPr/>
      </xdr:nvSpPr>
      <xdr:spPr>
        <a:xfrm>
          <a:off x="1079500" y="54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32376</xdr:rowOff>
    </xdr:from>
    <xdr:ext cx="469744" cy="259045"/>
    <xdr:sp macro="" textlink="">
      <xdr:nvSpPr>
        <xdr:cNvPr id="87" name="テキスト ボックス 86"/>
        <xdr:cNvSpPr txBox="1"/>
      </xdr:nvSpPr>
      <xdr:spPr>
        <a:xfrm>
          <a:off x="895428" y="51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14481</xdr:rowOff>
    </xdr:from>
    <xdr:to>
      <xdr:col>24</xdr:col>
      <xdr:colOff>63500</xdr:colOff>
      <xdr:row>59</xdr:row>
      <xdr:rowOff>7241</xdr:rowOff>
    </xdr:to>
    <xdr:cxnSp macro="">
      <xdr:nvCxnSpPr>
        <xdr:cNvPr id="117" name="直線コネクタ 116"/>
        <xdr:cNvCxnSpPr/>
      </xdr:nvCxnSpPr>
      <xdr:spPr>
        <a:xfrm flipV="1">
          <a:off x="3797300" y="9272781"/>
          <a:ext cx="838200" cy="85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101208</xdr:rowOff>
    </xdr:from>
    <xdr:ext cx="599010" cy="259045"/>
    <xdr:sp macro="" textlink="">
      <xdr:nvSpPr>
        <xdr:cNvPr id="118" name="総務費平均値テキスト"/>
        <xdr:cNvSpPr txBox="1"/>
      </xdr:nvSpPr>
      <xdr:spPr>
        <a:xfrm>
          <a:off x="4686300" y="9016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7241</xdr:rowOff>
    </xdr:from>
    <xdr:to>
      <xdr:col>19</xdr:col>
      <xdr:colOff>177800</xdr:colOff>
      <xdr:row>59</xdr:row>
      <xdr:rowOff>99360</xdr:rowOff>
    </xdr:to>
    <xdr:cxnSp macro="">
      <xdr:nvCxnSpPr>
        <xdr:cNvPr id="120" name="直線コネクタ 119"/>
        <xdr:cNvCxnSpPr/>
      </xdr:nvCxnSpPr>
      <xdr:spPr>
        <a:xfrm flipV="1">
          <a:off x="2908300" y="10122791"/>
          <a:ext cx="889000" cy="9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157093</xdr:rowOff>
    </xdr:from>
    <xdr:ext cx="534377" cy="259045"/>
    <xdr:sp macro="" textlink="">
      <xdr:nvSpPr>
        <xdr:cNvPr id="122" name="テキスト ボックス 121"/>
        <xdr:cNvSpPr txBox="1"/>
      </xdr:nvSpPr>
      <xdr:spPr>
        <a:xfrm>
          <a:off x="3530111" y="97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95489</xdr:rowOff>
    </xdr:from>
    <xdr:to>
      <xdr:col>15</xdr:col>
      <xdr:colOff>50800</xdr:colOff>
      <xdr:row>59</xdr:row>
      <xdr:rowOff>99360</xdr:rowOff>
    </xdr:to>
    <xdr:cxnSp macro="">
      <xdr:nvCxnSpPr>
        <xdr:cNvPr id="123" name="直線コネクタ 122"/>
        <xdr:cNvCxnSpPr/>
      </xdr:nvCxnSpPr>
      <xdr:spPr>
        <a:xfrm>
          <a:off x="2019300" y="10211039"/>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41269</xdr:rowOff>
    </xdr:from>
    <xdr:ext cx="534377" cy="259045"/>
    <xdr:sp macro="" textlink="">
      <xdr:nvSpPr>
        <xdr:cNvPr id="125" name="テキスト ボックス 124"/>
        <xdr:cNvSpPr txBox="1"/>
      </xdr:nvSpPr>
      <xdr:spPr>
        <a:xfrm>
          <a:off x="2641111" y="9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3851</xdr:rowOff>
    </xdr:from>
    <xdr:to>
      <xdr:col>10</xdr:col>
      <xdr:colOff>114300</xdr:colOff>
      <xdr:row>59</xdr:row>
      <xdr:rowOff>95489</xdr:rowOff>
    </xdr:to>
    <xdr:cxnSp macro="">
      <xdr:nvCxnSpPr>
        <xdr:cNvPr id="126" name="直線コネクタ 125"/>
        <xdr:cNvCxnSpPr/>
      </xdr:nvCxnSpPr>
      <xdr:spPr>
        <a:xfrm>
          <a:off x="1130300" y="9605051"/>
          <a:ext cx="889000" cy="60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27164</xdr:rowOff>
    </xdr:from>
    <xdr:ext cx="534377" cy="259045"/>
    <xdr:sp macro="" textlink="">
      <xdr:nvSpPr>
        <xdr:cNvPr id="128" name="テキスト ボックス 127"/>
        <xdr:cNvSpPr txBox="1"/>
      </xdr:nvSpPr>
      <xdr:spPr>
        <a:xfrm>
          <a:off x="1752111" y="97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101343</xdr:rowOff>
    </xdr:from>
    <xdr:ext cx="534377" cy="259045"/>
    <xdr:sp macro="" textlink="">
      <xdr:nvSpPr>
        <xdr:cNvPr id="130" name="テキスト ボックス 129"/>
        <xdr:cNvSpPr txBox="1"/>
      </xdr:nvSpPr>
      <xdr:spPr>
        <a:xfrm>
          <a:off x="863111" y="100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135131</xdr:rowOff>
    </xdr:from>
    <xdr:to>
      <xdr:col>24</xdr:col>
      <xdr:colOff>114300</xdr:colOff>
      <xdr:row>54</xdr:row>
      <xdr:rowOff>65281</xdr:rowOff>
    </xdr:to>
    <xdr:sp macro="" textlink="">
      <xdr:nvSpPr>
        <xdr:cNvPr id="136" name="楕円 135"/>
        <xdr:cNvSpPr/>
      </xdr:nvSpPr>
      <xdr:spPr>
        <a:xfrm>
          <a:off x="4584700" y="92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113558</xdr:rowOff>
    </xdr:from>
    <xdr:ext cx="599010" cy="259045"/>
    <xdr:sp macro="" textlink="">
      <xdr:nvSpPr>
        <xdr:cNvPr id="137" name="総務費該当値テキスト"/>
        <xdr:cNvSpPr txBox="1"/>
      </xdr:nvSpPr>
      <xdr:spPr>
        <a:xfrm>
          <a:off x="4686300" y="920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127891</xdr:rowOff>
    </xdr:from>
    <xdr:to>
      <xdr:col>20</xdr:col>
      <xdr:colOff>38100</xdr:colOff>
      <xdr:row>59</xdr:row>
      <xdr:rowOff>58041</xdr:rowOff>
    </xdr:to>
    <xdr:sp macro="" textlink="">
      <xdr:nvSpPr>
        <xdr:cNvPr id="138" name="楕円 137"/>
        <xdr:cNvSpPr/>
      </xdr:nvSpPr>
      <xdr:spPr>
        <a:xfrm>
          <a:off x="3746500" y="100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49168</xdr:rowOff>
    </xdr:from>
    <xdr:ext cx="534377" cy="259045"/>
    <xdr:sp macro="" textlink="">
      <xdr:nvSpPr>
        <xdr:cNvPr id="139" name="テキスト ボックス 138"/>
        <xdr:cNvSpPr txBox="1"/>
      </xdr:nvSpPr>
      <xdr:spPr>
        <a:xfrm>
          <a:off x="3530111" y="101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48560</xdr:rowOff>
    </xdr:from>
    <xdr:to>
      <xdr:col>15</xdr:col>
      <xdr:colOff>101600</xdr:colOff>
      <xdr:row>59</xdr:row>
      <xdr:rowOff>150160</xdr:rowOff>
    </xdr:to>
    <xdr:sp macro="" textlink="">
      <xdr:nvSpPr>
        <xdr:cNvPr id="140" name="楕円 139"/>
        <xdr:cNvSpPr/>
      </xdr:nvSpPr>
      <xdr:spPr>
        <a:xfrm>
          <a:off x="2857500" y="101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141287</xdr:rowOff>
    </xdr:from>
    <xdr:ext cx="534377" cy="259045"/>
    <xdr:sp macro="" textlink="">
      <xdr:nvSpPr>
        <xdr:cNvPr id="141" name="テキスト ボックス 140"/>
        <xdr:cNvSpPr txBox="1"/>
      </xdr:nvSpPr>
      <xdr:spPr>
        <a:xfrm>
          <a:off x="2641111" y="102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44689</xdr:rowOff>
    </xdr:from>
    <xdr:to>
      <xdr:col>10</xdr:col>
      <xdr:colOff>165100</xdr:colOff>
      <xdr:row>59</xdr:row>
      <xdr:rowOff>146289</xdr:rowOff>
    </xdr:to>
    <xdr:sp macro="" textlink="">
      <xdr:nvSpPr>
        <xdr:cNvPr id="142" name="楕円 141"/>
        <xdr:cNvSpPr/>
      </xdr:nvSpPr>
      <xdr:spPr>
        <a:xfrm>
          <a:off x="1968500" y="101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137416</xdr:rowOff>
    </xdr:from>
    <xdr:ext cx="534377" cy="259045"/>
    <xdr:sp macro="" textlink="">
      <xdr:nvSpPr>
        <xdr:cNvPr id="143" name="テキスト ボックス 142"/>
        <xdr:cNvSpPr txBox="1"/>
      </xdr:nvSpPr>
      <xdr:spPr>
        <a:xfrm>
          <a:off x="1752111" y="102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124501</xdr:rowOff>
    </xdr:from>
    <xdr:to>
      <xdr:col>6</xdr:col>
      <xdr:colOff>38100</xdr:colOff>
      <xdr:row>56</xdr:row>
      <xdr:rowOff>54651</xdr:rowOff>
    </xdr:to>
    <xdr:sp macro="" textlink="">
      <xdr:nvSpPr>
        <xdr:cNvPr id="144" name="楕円 143"/>
        <xdr:cNvSpPr/>
      </xdr:nvSpPr>
      <xdr:spPr>
        <a:xfrm>
          <a:off x="1079500" y="95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71178</xdr:rowOff>
    </xdr:from>
    <xdr:ext cx="599010" cy="259045"/>
    <xdr:sp macro="" textlink="">
      <xdr:nvSpPr>
        <xdr:cNvPr id="145" name="テキスト ボックス 144"/>
        <xdr:cNvSpPr txBox="1"/>
      </xdr:nvSpPr>
      <xdr:spPr>
        <a:xfrm>
          <a:off x="830795" y="932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2" name="直線コネクタ 171"/>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3" name="民生費最小値テキスト"/>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4" name="直線コネクタ 173"/>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5" name="民生費最大値テキスト"/>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6" name="直線コネクタ 175"/>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68915</xdr:rowOff>
    </xdr:from>
    <xdr:to>
      <xdr:col>24</xdr:col>
      <xdr:colOff>63500</xdr:colOff>
      <xdr:row>76</xdr:row>
      <xdr:rowOff>95727</xdr:rowOff>
    </xdr:to>
    <xdr:cxnSp macro="">
      <xdr:nvCxnSpPr>
        <xdr:cNvPr id="177" name="直線コネクタ 176"/>
        <xdr:cNvCxnSpPr/>
      </xdr:nvCxnSpPr>
      <xdr:spPr>
        <a:xfrm>
          <a:off x="3797300" y="1309911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57566</xdr:rowOff>
    </xdr:from>
    <xdr:ext cx="599010" cy="259045"/>
    <xdr:sp macro="" textlink="">
      <xdr:nvSpPr>
        <xdr:cNvPr id="178" name="民生費平均値テキスト"/>
        <xdr:cNvSpPr txBox="1"/>
      </xdr:nvSpPr>
      <xdr:spPr>
        <a:xfrm>
          <a:off x="4686300" y="12744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79" name="フローチャート: 判断 178"/>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68915</xdr:rowOff>
    </xdr:from>
    <xdr:to>
      <xdr:col>19</xdr:col>
      <xdr:colOff>177800</xdr:colOff>
      <xdr:row>77</xdr:row>
      <xdr:rowOff>110618</xdr:rowOff>
    </xdr:to>
    <xdr:cxnSp macro="">
      <xdr:nvCxnSpPr>
        <xdr:cNvPr id="180" name="直線コネクタ 179"/>
        <xdr:cNvCxnSpPr/>
      </xdr:nvCxnSpPr>
      <xdr:spPr>
        <a:xfrm flipV="1">
          <a:off x="2908300" y="13099115"/>
          <a:ext cx="889000" cy="2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1" name="フローチャート: 判断 180"/>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139467</xdr:rowOff>
    </xdr:from>
    <xdr:ext cx="599010" cy="259045"/>
    <xdr:sp macro="" textlink="">
      <xdr:nvSpPr>
        <xdr:cNvPr id="182" name="テキスト ボックス 181"/>
        <xdr:cNvSpPr txBox="1"/>
      </xdr:nvSpPr>
      <xdr:spPr>
        <a:xfrm>
          <a:off x="3497795" y="131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103401</xdr:rowOff>
    </xdr:from>
    <xdr:to>
      <xdr:col>15</xdr:col>
      <xdr:colOff>50800</xdr:colOff>
      <xdr:row>77</xdr:row>
      <xdr:rowOff>110618</xdr:rowOff>
    </xdr:to>
    <xdr:cxnSp macro="">
      <xdr:nvCxnSpPr>
        <xdr:cNvPr id="183" name="直線コネクタ 182"/>
        <xdr:cNvCxnSpPr/>
      </xdr:nvCxnSpPr>
      <xdr:spPr>
        <a:xfrm>
          <a:off x="2019300" y="13305051"/>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4" name="フローチャート: 判断 183"/>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91796</xdr:rowOff>
    </xdr:from>
    <xdr:ext cx="599010" cy="259045"/>
    <xdr:sp macro="" textlink="">
      <xdr:nvSpPr>
        <xdr:cNvPr id="185" name="テキスト ボックス 184"/>
        <xdr:cNvSpPr txBox="1"/>
      </xdr:nvSpPr>
      <xdr:spPr>
        <a:xfrm>
          <a:off x="2608795" y="129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103401</xdr:rowOff>
    </xdr:from>
    <xdr:to>
      <xdr:col>10</xdr:col>
      <xdr:colOff>114300</xdr:colOff>
      <xdr:row>77</xdr:row>
      <xdr:rowOff>133348</xdr:rowOff>
    </xdr:to>
    <xdr:cxnSp macro="">
      <xdr:nvCxnSpPr>
        <xdr:cNvPr id="186" name="直線コネクタ 185"/>
        <xdr:cNvCxnSpPr/>
      </xdr:nvCxnSpPr>
      <xdr:spPr>
        <a:xfrm flipV="1">
          <a:off x="1130300" y="13305051"/>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7" name="フローチャート: 判断 186"/>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88" name="テキスト ボックス 187"/>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89" name="フローチャート: 判断 188"/>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76986</xdr:rowOff>
    </xdr:from>
    <xdr:ext cx="599010" cy="259045"/>
    <xdr:sp macro="" textlink="">
      <xdr:nvSpPr>
        <xdr:cNvPr id="190" name="テキスト ボックス 189"/>
        <xdr:cNvSpPr txBox="1"/>
      </xdr:nvSpPr>
      <xdr:spPr>
        <a:xfrm>
          <a:off x="830795" y="12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44927</xdr:rowOff>
    </xdr:from>
    <xdr:to>
      <xdr:col>24</xdr:col>
      <xdr:colOff>114300</xdr:colOff>
      <xdr:row>76</xdr:row>
      <xdr:rowOff>146527</xdr:rowOff>
    </xdr:to>
    <xdr:sp macro="" textlink="">
      <xdr:nvSpPr>
        <xdr:cNvPr id="196" name="楕円 195"/>
        <xdr:cNvSpPr/>
      </xdr:nvSpPr>
      <xdr:spPr>
        <a:xfrm>
          <a:off x="4584700" y="130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23354</xdr:rowOff>
    </xdr:from>
    <xdr:ext cx="599010" cy="259045"/>
    <xdr:sp macro="" textlink="">
      <xdr:nvSpPr>
        <xdr:cNvPr id="197" name="民生費該当値テキスト"/>
        <xdr:cNvSpPr txBox="1"/>
      </xdr:nvSpPr>
      <xdr:spPr>
        <a:xfrm>
          <a:off x="4686300" y="1305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18115</xdr:rowOff>
    </xdr:from>
    <xdr:to>
      <xdr:col>20</xdr:col>
      <xdr:colOff>38100</xdr:colOff>
      <xdr:row>76</xdr:row>
      <xdr:rowOff>119715</xdr:rowOff>
    </xdr:to>
    <xdr:sp macro="" textlink="">
      <xdr:nvSpPr>
        <xdr:cNvPr id="198" name="楕円 197"/>
        <xdr:cNvSpPr/>
      </xdr:nvSpPr>
      <xdr:spPr>
        <a:xfrm>
          <a:off x="3746500" y="130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136243</xdr:rowOff>
    </xdr:from>
    <xdr:ext cx="599010" cy="259045"/>
    <xdr:sp macro="" textlink="">
      <xdr:nvSpPr>
        <xdr:cNvPr id="199" name="テキスト ボックス 198"/>
        <xdr:cNvSpPr txBox="1"/>
      </xdr:nvSpPr>
      <xdr:spPr>
        <a:xfrm>
          <a:off x="3497795" y="128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59818</xdr:rowOff>
    </xdr:from>
    <xdr:to>
      <xdr:col>15</xdr:col>
      <xdr:colOff>101600</xdr:colOff>
      <xdr:row>77</xdr:row>
      <xdr:rowOff>161418</xdr:rowOff>
    </xdr:to>
    <xdr:sp macro="" textlink="">
      <xdr:nvSpPr>
        <xdr:cNvPr id="200" name="楕円 199"/>
        <xdr:cNvSpPr/>
      </xdr:nvSpPr>
      <xdr:spPr>
        <a:xfrm>
          <a:off x="2857500" y="132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152545</xdr:rowOff>
    </xdr:from>
    <xdr:ext cx="599010" cy="259045"/>
    <xdr:sp macro="" textlink="">
      <xdr:nvSpPr>
        <xdr:cNvPr id="201" name="テキスト ボックス 200"/>
        <xdr:cNvSpPr txBox="1"/>
      </xdr:nvSpPr>
      <xdr:spPr>
        <a:xfrm>
          <a:off x="2608795" y="1335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52601</xdr:rowOff>
    </xdr:from>
    <xdr:to>
      <xdr:col>10</xdr:col>
      <xdr:colOff>165100</xdr:colOff>
      <xdr:row>77</xdr:row>
      <xdr:rowOff>154201</xdr:rowOff>
    </xdr:to>
    <xdr:sp macro="" textlink="">
      <xdr:nvSpPr>
        <xdr:cNvPr id="202" name="楕円 201"/>
        <xdr:cNvSpPr/>
      </xdr:nvSpPr>
      <xdr:spPr>
        <a:xfrm>
          <a:off x="1968500" y="132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145328</xdr:rowOff>
    </xdr:from>
    <xdr:ext cx="599010" cy="259045"/>
    <xdr:sp macro="" textlink="">
      <xdr:nvSpPr>
        <xdr:cNvPr id="203" name="テキスト ボックス 202"/>
        <xdr:cNvSpPr txBox="1"/>
      </xdr:nvSpPr>
      <xdr:spPr>
        <a:xfrm>
          <a:off x="1719795" y="1334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82548</xdr:rowOff>
    </xdr:from>
    <xdr:to>
      <xdr:col>6</xdr:col>
      <xdr:colOff>38100</xdr:colOff>
      <xdr:row>78</xdr:row>
      <xdr:rowOff>12698</xdr:rowOff>
    </xdr:to>
    <xdr:sp macro="" textlink="">
      <xdr:nvSpPr>
        <xdr:cNvPr id="204" name="楕円 203"/>
        <xdr:cNvSpPr/>
      </xdr:nvSpPr>
      <xdr:spPr>
        <a:xfrm>
          <a:off x="1079500" y="132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3825</xdr:rowOff>
    </xdr:from>
    <xdr:ext cx="599010" cy="259045"/>
    <xdr:sp macro="" textlink="">
      <xdr:nvSpPr>
        <xdr:cNvPr id="205" name="テキスト ボックス 204"/>
        <xdr:cNvSpPr txBox="1"/>
      </xdr:nvSpPr>
      <xdr:spPr>
        <a:xfrm>
          <a:off x="830795" y="1337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8" name="直線コネクタ 227"/>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9" name="衛生費最小値テキスト"/>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0" name="直線コネクタ 229"/>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1" name="衛生費最大値テキスト"/>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2" name="直線コネクタ 231"/>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122851</xdr:rowOff>
    </xdr:from>
    <xdr:to>
      <xdr:col>24</xdr:col>
      <xdr:colOff>63500</xdr:colOff>
      <xdr:row>95</xdr:row>
      <xdr:rowOff>148456</xdr:rowOff>
    </xdr:to>
    <xdr:cxnSp macro="">
      <xdr:nvCxnSpPr>
        <xdr:cNvPr id="233" name="直線コネクタ 232"/>
        <xdr:cNvCxnSpPr/>
      </xdr:nvCxnSpPr>
      <xdr:spPr>
        <a:xfrm flipV="1">
          <a:off x="3797300" y="16410601"/>
          <a:ext cx="838200" cy="2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8769</xdr:rowOff>
    </xdr:from>
    <xdr:ext cx="534377" cy="259045"/>
    <xdr:sp macro="" textlink="">
      <xdr:nvSpPr>
        <xdr:cNvPr id="234" name="衛生費平均値テキスト"/>
        <xdr:cNvSpPr txBox="1"/>
      </xdr:nvSpPr>
      <xdr:spPr>
        <a:xfrm>
          <a:off x="4686300" y="1612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5" name="フローチャート: 判断 234"/>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122851</xdr:rowOff>
    </xdr:from>
    <xdr:to>
      <xdr:col>19</xdr:col>
      <xdr:colOff>177800</xdr:colOff>
      <xdr:row>95</xdr:row>
      <xdr:rowOff>148456</xdr:rowOff>
    </xdr:to>
    <xdr:cxnSp macro="">
      <xdr:nvCxnSpPr>
        <xdr:cNvPr id="236" name="直線コネクタ 235"/>
        <xdr:cNvCxnSpPr/>
      </xdr:nvCxnSpPr>
      <xdr:spPr>
        <a:xfrm>
          <a:off x="2908300" y="16410601"/>
          <a:ext cx="889000" cy="2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7" name="フローチャート: 判断 236"/>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34434</xdr:rowOff>
    </xdr:from>
    <xdr:ext cx="534377" cy="259045"/>
    <xdr:sp macro="" textlink="">
      <xdr:nvSpPr>
        <xdr:cNvPr id="238" name="テキスト ボックス 237"/>
        <xdr:cNvSpPr txBox="1"/>
      </xdr:nvSpPr>
      <xdr:spPr>
        <a:xfrm>
          <a:off x="3530111" y="161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122851</xdr:rowOff>
    </xdr:from>
    <xdr:to>
      <xdr:col>15</xdr:col>
      <xdr:colOff>50800</xdr:colOff>
      <xdr:row>96</xdr:row>
      <xdr:rowOff>28212</xdr:rowOff>
    </xdr:to>
    <xdr:cxnSp macro="">
      <xdr:nvCxnSpPr>
        <xdr:cNvPr id="239" name="直線コネクタ 238"/>
        <xdr:cNvCxnSpPr/>
      </xdr:nvCxnSpPr>
      <xdr:spPr>
        <a:xfrm flipV="1">
          <a:off x="2019300" y="16410601"/>
          <a:ext cx="889000" cy="7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0" name="フローチャート: 判断 239"/>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98648</xdr:rowOff>
    </xdr:from>
    <xdr:ext cx="534377" cy="259045"/>
    <xdr:sp macro="" textlink="">
      <xdr:nvSpPr>
        <xdr:cNvPr id="241" name="テキスト ボックス 240"/>
        <xdr:cNvSpPr txBox="1"/>
      </xdr:nvSpPr>
      <xdr:spPr>
        <a:xfrm>
          <a:off x="2641111" y="160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20737</xdr:rowOff>
    </xdr:from>
    <xdr:to>
      <xdr:col>10</xdr:col>
      <xdr:colOff>114300</xdr:colOff>
      <xdr:row>96</xdr:row>
      <xdr:rowOff>28212</xdr:rowOff>
    </xdr:to>
    <xdr:cxnSp macro="">
      <xdr:nvCxnSpPr>
        <xdr:cNvPr id="242" name="直線コネクタ 241"/>
        <xdr:cNvCxnSpPr/>
      </xdr:nvCxnSpPr>
      <xdr:spPr>
        <a:xfrm>
          <a:off x="1130300" y="16479937"/>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3" name="フローチャート: 判断 242"/>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113938</xdr:rowOff>
    </xdr:from>
    <xdr:ext cx="534377" cy="259045"/>
    <xdr:sp macro="" textlink="">
      <xdr:nvSpPr>
        <xdr:cNvPr id="244" name="テキスト ボックス 243"/>
        <xdr:cNvSpPr txBox="1"/>
      </xdr:nvSpPr>
      <xdr:spPr>
        <a:xfrm>
          <a:off x="1752111" y="165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5" name="フローチャート: 判断 244"/>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33039</xdr:rowOff>
    </xdr:from>
    <xdr:ext cx="534377" cy="259045"/>
    <xdr:sp macro="" textlink="">
      <xdr:nvSpPr>
        <xdr:cNvPr id="246" name="テキスト ボックス 245"/>
        <xdr:cNvSpPr txBox="1"/>
      </xdr:nvSpPr>
      <xdr:spPr>
        <a:xfrm>
          <a:off x="863111" y="161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72051</xdr:rowOff>
    </xdr:from>
    <xdr:to>
      <xdr:col>24</xdr:col>
      <xdr:colOff>114300</xdr:colOff>
      <xdr:row>96</xdr:row>
      <xdr:rowOff>2201</xdr:rowOff>
    </xdr:to>
    <xdr:sp macro="" textlink="">
      <xdr:nvSpPr>
        <xdr:cNvPr id="252" name="楕円 251"/>
        <xdr:cNvSpPr/>
      </xdr:nvSpPr>
      <xdr:spPr>
        <a:xfrm>
          <a:off x="4584700" y="163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50478</xdr:rowOff>
    </xdr:from>
    <xdr:ext cx="534377" cy="259045"/>
    <xdr:sp macro="" textlink="">
      <xdr:nvSpPr>
        <xdr:cNvPr id="253" name="衛生費該当値テキスト"/>
        <xdr:cNvSpPr txBox="1"/>
      </xdr:nvSpPr>
      <xdr:spPr>
        <a:xfrm>
          <a:off x="4686300" y="163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97656</xdr:rowOff>
    </xdr:from>
    <xdr:to>
      <xdr:col>20</xdr:col>
      <xdr:colOff>38100</xdr:colOff>
      <xdr:row>96</xdr:row>
      <xdr:rowOff>27806</xdr:rowOff>
    </xdr:to>
    <xdr:sp macro="" textlink="">
      <xdr:nvSpPr>
        <xdr:cNvPr id="254" name="楕円 253"/>
        <xdr:cNvSpPr/>
      </xdr:nvSpPr>
      <xdr:spPr>
        <a:xfrm>
          <a:off x="3746500" y="163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18933</xdr:rowOff>
    </xdr:from>
    <xdr:ext cx="534377" cy="259045"/>
    <xdr:sp macro="" textlink="">
      <xdr:nvSpPr>
        <xdr:cNvPr id="255" name="テキスト ボックス 254"/>
        <xdr:cNvSpPr txBox="1"/>
      </xdr:nvSpPr>
      <xdr:spPr>
        <a:xfrm>
          <a:off x="3530111" y="1647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72051</xdr:rowOff>
    </xdr:from>
    <xdr:to>
      <xdr:col>15</xdr:col>
      <xdr:colOff>101600</xdr:colOff>
      <xdr:row>96</xdr:row>
      <xdr:rowOff>2201</xdr:rowOff>
    </xdr:to>
    <xdr:sp macro="" textlink="">
      <xdr:nvSpPr>
        <xdr:cNvPr id="256" name="楕円 255"/>
        <xdr:cNvSpPr/>
      </xdr:nvSpPr>
      <xdr:spPr>
        <a:xfrm>
          <a:off x="2857500" y="163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164778</xdr:rowOff>
    </xdr:from>
    <xdr:ext cx="534377" cy="259045"/>
    <xdr:sp macro="" textlink="">
      <xdr:nvSpPr>
        <xdr:cNvPr id="257" name="テキスト ボックス 256"/>
        <xdr:cNvSpPr txBox="1"/>
      </xdr:nvSpPr>
      <xdr:spPr>
        <a:xfrm>
          <a:off x="2641111" y="164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148862</xdr:rowOff>
    </xdr:from>
    <xdr:to>
      <xdr:col>10</xdr:col>
      <xdr:colOff>165100</xdr:colOff>
      <xdr:row>96</xdr:row>
      <xdr:rowOff>79012</xdr:rowOff>
    </xdr:to>
    <xdr:sp macro="" textlink="">
      <xdr:nvSpPr>
        <xdr:cNvPr id="258" name="楕円 257"/>
        <xdr:cNvSpPr/>
      </xdr:nvSpPr>
      <xdr:spPr>
        <a:xfrm>
          <a:off x="1968500" y="164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95539</xdr:rowOff>
    </xdr:from>
    <xdr:ext cx="534377" cy="259045"/>
    <xdr:sp macro="" textlink="">
      <xdr:nvSpPr>
        <xdr:cNvPr id="259" name="テキスト ボックス 258"/>
        <xdr:cNvSpPr txBox="1"/>
      </xdr:nvSpPr>
      <xdr:spPr>
        <a:xfrm>
          <a:off x="1752111" y="1621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141387</xdr:rowOff>
    </xdr:from>
    <xdr:to>
      <xdr:col>6</xdr:col>
      <xdr:colOff>38100</xdr:colOff>
      <xdr:row>96</xdr:row>
      <xdr:rowOff>71537</xdr:rowOff>
    </xdr:to>
    <xdr:sp macro="" textlink="">
      <xdr:nvSpPr>
        <xdr:cNvPr id="260" name="楕円 259"/>
        <xdr:cNvSpPr/>
      </xdr:nvSpPr>
      <xdr:spPr>
        <a:xfrm>
          <a:off x="1079500" y="164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62664</xdr:rowOff>
    </xdr:from>
    <xdr:ext cx="534377" cy="259045"/>
    <xdr:sp macro="" textlink="">
      <xdr:nvSpPr>
        <xdr:cNvPr id="261" name="テキスト ボックス 260"/>
        <xdr:cNvSpPr txBox="1"/>
      </xdr:nvSpPr>
      <xdr:spPr>
        <a:xfrm>
          <a:off x="863111" y="1652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6" name="労働費最小値テキスト"/>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8" name="労働費最大値テキスト"/>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12700</xdr:rowOff>
    </xdr:from>
    <xdr:to>
      <xdr:col>55</xdr:col>
      <xdr:colOff>0</xdr:colOff>
      <xdr:row>33</xdr:row>
      <xdr:rowOff>90170</xdr:rowOff>
    </xdr:to>
    <xdr:cxnSp macro="">
      <xdr:nvCxnSpPr>
        <xdr:cNvPr id="290" name="直線コネクタ 289"/>
        <xdr:cNvCxnSpPr/>
      </xdr:nvCxnSpPr>
      <xdr:spPr>
        <a:xfrm flipV="1">
          <a:off x="9639300" y="5670550"/>
          <a:ext cx="8382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162577</xdr:rowOff>
    </xdr:from>
    <xdr:ext cx="378565" cy="259045"/>
    <xdr:sp macro="" textlink="">
      <xdr:nvSpPr>
        <xdr:cNvPr id="291" name="労働費平均値テキスト"/>
        <xdr:cNvSpPr txBox="1"/>
      </xdr:nvSpPr>
      <xdr:spPr>
        <a:xfrm>
          <a:off x="10528300" y="6163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90170</xdr:rowOff>
    </xdr:from>
    <xdr:to>
      <xdr:col>50</xdr:col>
      <xdr:colOff>114300</xdr:colOff>
      <xdr:row>33</xdr:row>
      <xdr:rowOff>91440</xdr:rowOff>
    </xdr:to>
    <xdr:cxnSp macro="">
      <xdr:nvCxnSpPr>
        <xdr:cNvPr id="293" name="直線コネクタ 292"/>
        <xdr:cNvCxnSpPr/>
      </xdr:nvCxnSpPr>
      <xdr:spPr>
        <a:xfrm flipV="1">
          <a:off x="8750300" y="57480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109237</xdr:rowOff>
    </xdr:from>
    <xdr:ext cx="378565" cy="259045"/>
    <xdr:sp macro="" textlink="">
      <xdr:nvSpPr>
        <xdr:cNvPr id="295" name="テキスト ボックス 294"/>
        <xdr:cNvSpPr txBox="1"/>
      </xdr:nvSpPr>
      <xdr:spPr>
        <a:xfrm>
          <a:off x="9450017" y="62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91440</xdr:rowOff>
    </xdr:from>
    <xdr:to>
      <xdr:col>45</xdr:col>
      <xdr:colOff>177800</xdr:colOff>
      <xdr:row>33</xdr:row>
      <xdr:rowOff>113030</xdr:rowOff>
    </xdr:to>
    <xdr:cxnSp macro="">
      <xdr:nvCxnSpPr>
        <xdr:cNvPr id="296" name="直線コネクタ 295"/>
        <xdr:cNvCxnSpPr/>
      </xdr:nvCxnSpPr>
      <xdr:spPr>
        <a:xfrm flipV="1">
          <a:off x="7861300" y="57492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8" name="テキスト ボックス 297"/>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113030</xdr:rowOff>
    </xdr:from>
    <xdr:to>
      <xdr:col>41</xdr:col>
      <xdr:colOff>50800</xdr:colOff>
      <xdr:row>33</xdr:row>
      <xdr:rowOff>121920</xdr:rowOff>
    </xdr:to>
    <xdr:cxnSp macro="">
      <xdr:nvCxnSpPr>
        <xdr:cNvPr id="299" name="直線コネクタ 298"/>
        <xdr:cNvCxnSpPr/>
      </xdr:nvCxnSpPr>
      <xdr:spPr>
        <a:xfrm flipV="1">
          <a:off x="6972300" y="57708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138447</xdr:rowOff>
    </xdr:from>
    <xdr:ext cx="378565" cy="259045"/>
    <xdr:sp macro="" textlink="">
      <xdr:nvSpPr>
        <xdr:cNvPr id="301" name="テキスト ボックス 300"/>
        <xdr:cNvSpPr txBox="1"/>
      </xdr:nvSpPr>
      <xdr:spPr>
        <a:xfrm>
          <a:off x="7672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303" name="テキスト ボックス 302"/>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133350</xdr:rowOff>
    </xdr:from>
    <xdr:to>
      <xdr:col>55</xdr:col>
      <xdr:colOff>50800</xdr:colOff>
      <xdr:row>33</xdr:row>
      <xdr:rowOff>63500</xdr:rowOff>
    </xdr:to>
    <xdr:sp macro="" textlink="">
      <xdr:nvSpPr>
        <xdr:cNvPr id="309" name="楕円 308"/>
        <xdr:cNvSpPr/>
      </xdr:nvSpPr>
      <xdr:spPr>
        <a:xfrm>
          <a:off x="104267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156227</xdr:rowOff>
    </xdr:from>
    <xdr:ext cx="378565" cy="259045"/>
    <xdr:sp macro="" textlink="">
      <xdr:nvSpPr>
        <xdr:cNvPr id="310" name="労働費該当値テキスト"/>
        <xdr:cNvSpPr txBox="1"/>
      </xdr:nvSpPr>
      <xdr:spPr>
        <a:xfrm>
          <a:off x="10528300" y="5471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39370</xdr:rowOff>
    </xdr:from>
    <xdr:to>
      <xdr:col>50</xdr:col>
      <xdr:colOff>165100</xdr:colOff>
      <xdr:row>33</xdr:row>
      <xdr:rowOff>140970</xdr:rowOff>
    </xdr:to>
    <xdr:sp macro="" textlink="">
      <xdr:nvSpPr>
        <xdr:cNvPr id="311" name="楕円 310"/>
        <xdr:cNvSpPr/>
      </xdr:nvSpPr>
      <xdr:spPr>
        <a:xfrm>
          <a:off x="9588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157497</xdr:rowOff>
    </xdr:from>
    <xdr:ext cx="378565" cy="259045"/>
    <xdr:sp macro="" textlink="">
      <xdr:nvSpPr>
        <xdr:cNvPr id="312" name="テキスト ボックス 311"/>
        <xdr:cNvSpPr txBox="1"/>
      </xdr:nvSpPr>
      <xdr:spPr>
        <a:xfrm>
          <a:off x="9450017" y="547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40640</xdr:rowOff>
    </xdr:from>
    <xdr:to>
      <xdr:col>46</xdr:col>
      <xdr:colOff>38100</xdr:colOff>
      <xdr:row>33</xdr:row>
      <xdr:rowOff>142240</xdr:rowOff>
    </xdr:to>
    <xdr:sp macro="" textlink="">
      <xdr:nvSpPr>
        <xdr:cNvPr id="313" name="楕円 312"/>
        <xdr:cNvSpPr/>
      </xdr:nvSpPr>
      <xdr:spPr>
        <a:xfrm>
          <a:off x="8699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133367</xdr:rowOff>
    </xdr:from>
    <xdr:ext cx="378565" cy="259045"/>
    <xdr:sp macro="" textlink="">
      <xdr:nvSpPr>
        <xdr:cNvPr id="314" name="テキスト ボックス 313"/>
        <xdr:cNvSpPr txBox="1"/>
      </xdr:nvSpPr>
      <xdr:spPr>
        <a:xfrm>
          <a:off x="8561017" y="5791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62230</xdr:rowOff>
    </xdr:from>
    <xdr:to>
      <xdr:col>41</xdr:col>
      <xdr:colOff>101600</xdr:colOff>
      <xdr:row>33</xdr:row>
      <xdr:rowOff>163830</xdr:rowOff>
    </xdr:to>
    <xdr:sp macro="" textlink="">
      <xdr:nvSpPr>
        <xdr:cNvPr id="315" name="楕円 314"/>
        <xdr:cNvSpPr/>
      </xdr:nvSpPr>
      <xdr:spPr>
        <a:xfrm>
          <a:off x="7810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8907</xdr:rowOff>
    </xdr:from>
    <xdr:ext cx="378565" cy="259045"/>
    <xdr:sp macro="" textlink="">
      <xdr:nvSpPr>
        <xdr:cNvPr id="316" name="テキスト ボックス 315"/>
        <xdr:cNvSpPr txBox="1"/>
      </xdr:nvSpPr>
      <xdr:spPr>
        <a:xfrm>
          <a:off x="7672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71120</xdr:rowOff>
    </xdr:from>
    <xdr:to>
      <xdr:col>36</xdr:col>
      <xdr:colOff>165100</xdr:colOff>
      <xdr:row>34</xdr:row>
      <xdr:rowOff>1270</xdr:rowOff>
    </xdr:to>
    <xdr:sp macro="" textlink="">
      <xdr:nvSpPr>
        <xdr:cNvPr id="317" name="楕円 316"/>
        <xdr:cNvSpPr/>
      </xdr:nvSpPr>
      <xdr:spPr>
        <a:xfrm>
          <a:off x="6921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163847</xdr:rowOff>
    </xdr:from>
    <xdr:ext cx="378565" cy="259045"/>
    <xdr:sp macro="" textlink="">
      <xdr:nvSpPr>
        <xdr:cNvPr id="318" name="テキスト ボックス 317"/>
        <xdr:cNvSpPr txBox="1"/>
      </xdr:nvSpPr>
      <xdr:spPr>
        <a:xfrm>
          <a:off x="6783017" y="582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1" name="直線コネクタ 340"/>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2" name="農林水産業費最小値テキスト"/>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3" name="直線コネクタ 342"/>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4" name="農林水産業費最大値テキスト"/>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5" name="直線コネクタ 344"/>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137826</xdr:rowOff>
    </xdr:from>
    <xdr:to>
      <xdr:col>55</xdr:col>
      <xdr:colOff>0</xdr:colOff>
      <xdr:row>56</xdr:row>
      <xdr:rowOff>42362</xdr:rowOff>
    </xdr:to>
    <xdr:cxnSp macro="">
      <xdr:nvCxnSpPr>
        <xdr:cNvPr id="346" name="直線コネクタ 345"/>
        <xdr:cNvCxnSpPr/>
      </xdr:nvCxnSpPr>
      <xdr:spPr>
        <a:xfrm flipV="1">
          <a:off x="9639300" y="9567576"/>
          <a:ext cx="8382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71863</xdr:rowOff>
    </xdr:from>
    <xdr:ext cx="534377" cy="259045"/>
    <xdr:sp macro="" textlink="">
      <xdr:nvSpPr>
        <xdr:cNvPr id="347" name="農林水産業費平均値テキスト"/>
        <xdr:cNvSpPr txBox="1"/>
      </xdr:nvSpPr>
      <xdr:spPr>
        <a:xfrm>
          <a:off x="10528300" y="933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8" name="フローチャート: 判断 347"/>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36419</xdr:rowOff>
    </xdr:from>
    <xdr:to>
      <xdr:col>50</xdr:col>
      <xdr:colOff>114300</xdr:colOff>
      <xdr:row>56</xdr:row>
      <xdr:rowOff>42362</xdr:rowOff>
    </xdr:to>
    <xdr:cxnSp macro="">
      <xdr:nvCxnSpPr>
        <xdr:cNvPr id="349" name="直線コネクタ 348"/>
        <xdr:cNvCxnSpPr/>
      </xdr:nvCxnSpPr>
      <xdr:spPr>
        <a:xfrm>
          <a:off x="8750300" y="9294719"/>
          <a:ext cx="889000" cy="3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0" name="フローチャート: 判断 349"/>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39920</xdr:rowOff>
    </xdr:from>
    <xdr:ext cx="534377" cy="259045"/>
    <xdr:sp macro="" textlink="">
      <xdr:nvSpPr>
        <xdr:cNvPr id="351" name="テキスト ボックス 350"/>
        <xdr:cNvSpPr txBox="1"/>
      </xdr:nvSpPr>
      <xdr:spPr>
        <a:xfrm>
          <a:off x="9372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36419</xdr:rowOff>
    </xdr:from>
    <xdr:to>
      <xdr:col>45</xdr:col>
      <xdr:colOff>177800</xdr:colOff>
      <xdr:row>55</xdr:row>
      <xdr:rowOff>50500</xdr:rowOff>
    </xdr:to>
    <xdr:cxnSp macro="">
      <xdr:nvCxnSpPr>
        <xdr:cNvPr id="352" name="直線コネクタ 351"/>
        <xdr:cNvCxnSpPr/>
      </xdr:nvCxnSpPr>
      <xdr:spPr>
        <a:xfrm flipV="1">
          <a:off x="7861300" y="9294719"/>
          <a:ext cx="889000" cy="18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3" name="フローチャート: 判断 352"/>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165762</xdr:rowOff>
    </xdr:from>
    <xdr:ext cx="534377" cy="259045"/>
    <xdr:sp macro="" textlink="">
      <xdr:nvSpPr>
        <xdr:cNvPr id="354" name="テキスト ボックス 353"/>
        <xdr:cNvSpPr txBox="1"/>
      </xdr:nvSpPr>
      <xdr:spPr>
        <a:xfrm>
          <a:off x="8483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50500</xdr:rowOff>
    </xdr:from>
    <xdr:to>
      <xdr:col>41</xdr:col>
      <xdr:colOff>50800</xdr:colOff>
      <xdr:row>57</xdr:row>
      <xdr:rowOff>70023</xdr:rowOff>
    </xdr:to>
    <xdr:cxnSp macro="">
      <xdr:nvCxnSpPr>
        <xdr:cNvPr id="355" name="直線コネクタ 354"/>
        <xdr:cNvCxnSpPr/>
      </xdr:nvCxnSpPr>
      <xdr:spPr>
        <a:xfrm flipV="1">
          <a:off x="6972300" y="9480250"/>
          <a:ext cx="889000" cy="3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6" name="フローチャート: 判断 355"/>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115881</xdr:rowOff>
    </xdr:from>
    <xdr:ext cx="534377" cy="259045"/>
    <xdr:sp macro="" textlink="">
      <xdr:nvSpPr>
        <xdr:cNvPr id="357" name="テキスト ボックス 356"/>
        <xdr:cNvSpPr txBox="1"/>
      </xdr:nvSpPr>
      <xdr:spPr>
        <a:xfrm>
          <a:off x="7594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8" name="フローチャート: 判断 357"/>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85869</xdr:rowOff>
    </xdr:from>
    <xdr:ext cx="534377" cy="259045"/>
    <xdr:sp macro="" textlink="">
      <xdr:nvSpPr>
        <xdr:cNvPr id="359" name="テキスト ボックス 358"/>
        <xdr:cNvSpPr txBox="1"/>
      </xdr:nvSpPr>
      <xdr:spPr>
        <a:xfrm>
          <a:off x="6705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87026</xdr:rowOff>
    </xdr:from>
    <xdr:to>
      <xdr:col>55</xdr:col>
      <xdr:colOff>50800</xdr:colOff>
      <xdr:row>56</xdr:row>
      <xdr:rowOff>17176</xdr:rowOff>
    </xdr:to>
    <xdr:sp macro="" textlink="">
      <xdr:nvSpPr>
        <xdr:cNvPr id="365" name="楕円 364"/>
        <xdr:cNvSpPr/>
      </xdr:nvSpPr>
      <xdr:spPr>
        <a:xfrm>
          <a:off x="10426700" y="95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65453</xdr:rowOff>
    </xdr:from>
    <xdr:ext cx="534377" cy="259045"/>
    <xdr:sp macro="" textlink="">
      <xdr:nvSpPr>
        <xdr:cNvPr id="366" name="農林水産業費該当値テキスト"/>
        <xdr:cNvSpPr txBox="1"/>
      </xdr:nvSpPr>
      <xdr:spPr>
        <a:xfrm>
          <a:off x="10528300" y="94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163012</xdr:rowOff>
    </xdr:from>
    <xdr:to>
      <xdr:col>50</xdr:col>
      <xdr:colOff>165100</xdr:colOff>
      <xdr:row>56</xdr:row>
      <xdr:rowOff>93162</xdr:rowOff>
    </xdr:to>
    <xdr:sp macro="" textlink="">
      <xdr:nvSpPr>
        <xdr:cNvPr id="367" name="楕円 366"/>
        <xdr:cNvSpPr/>
      </xdr:nvSpPr>
      <xdr:spPr>
        <a:xfrm>
          <a:off x="9588500" y="95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84289</xdr:rowOff>
    </xdr:from>
    <xdr:ext cx="534377" cy="259045"/>
    <xdr:sp macro="" textlink="">
      <xdr:nvSpPr>
        <xdr:cNvPr id="368" name="テキスト ボックス 367"/>
        <xdr:cNvSpPr txBox="1"/>
      </xdr:nvSpPr>
      <xdr:spPr>
        <a:xfrm>
          <a:off x="9372111" y="96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157069</xdr:rowOff>
    </xdr:from>
    <xdr:to>
      <xdr:col>46</xdr:col>
      <xdr:colOff>38100</xdr:colOff>
      <xdr:row>54</xdr:row>
      <xdr:rowOff>87219</xdr:rowOff>
    </xdr:to>
    <xdr:sp macro="" textlink="">
      <xdr:nvSpPr>
        <xdr:cNvPr id="369" name="楕円 368"/>
        <xdr:cNvSpPr/>
      </xdr:nvSpPr>
      <xdr:spPr>
        <a:xfrm>
          <a:off x="8699500" y="92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103746</xdr:rowOff>
    </xdr:from>
    <xdr:ext cx="534377" cy="259045"/>
    <xdr:sp macro="" textlink="">
      <xdr:nvSpPr>
        <xdr:cNvPr id="370" name="テキスト ボックス 369"/>
        <xdr:cNvSpPr txBox="1"/>
      </xdr:nvSpPr>
      <xdr:spPr>
        <a:xfrm>
          <a:off x="8483111" y="90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171150</xdr:rowOff>
    </xdr:from>
    <xdr:to>
      <xdr:col>41</xdr:col>
      <xdr:colOff>101600</xdr:colOff>
      <xdr:row>55</xdr:row>
      <xdr:rowOff>101300</xdr:rowOff>
    </xdr:to>
    <xdr:sp macro="" textlink="">
      <xdr:nvSpPr>
        <xdr:cNvPr id="371" name="楕円 370"/>
        <xdr:cNvSpPr/>
      </xdr:nvSpPr>
      <xdr:spPr>
        <a:xfrm>
          <a:off x="7810500" y="94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117827</xdr:rowOff>
    </xdr:from>
    <xdr:ext cx="534377" cy="259045"/>
    <xdr:sp macro="" textlink="">
      <xdr:nvSpPr>
        <xdr:cNvPr id="372" name="テキスト ボックス 371"/>
        <xdr:cNvSpPr txBox="1"/>
      </xdr:nvSpPr>
      <xdr:spPr>
        <a:xfrm>
          <a:off x="7594111" y="92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19223</xdr:rowOff>
    </xdr:from>
    <xdr:to>
      <xdr:col>36</xdr:col>
      <xdr:colOff>165100</xdr:colOff>
      <xdr:row>57</xdr:row>
      <xdr:rowOff>120823</xdr:rowOff>
    </xdr:to>
    <xdr:sp macro="" textlink="">
      <xdr:nvSpPr>
        <xdr:cNvPr id="373" name="楕円 372"/>
        <xdr:cNvSpPr/>
      </xdr:nvSpPr>
      <xdr:spPr>
        <a:xfrm>
          <a:off x="6921500" y="97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111950</xdr:rowOff>
    </xdr:from>
    <xdr:ext cx="534377" cy="259045"/>
    <xdr:sp macro="" textlink="">
      <xdr:nvSpPr>
        <xdr:cNvPr id="374" name="テキスト ボックス 373"/>
        <xdr:cNvSpPr txBox="1"/>
      </xdr:nvSpPr>
      <xdr:spPr>
        <a:xfrm>
          <a:off x="6705111" y="98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8" name="直線コネクタ 397"/>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9" name="商工費最小値テキスト"/>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0" name="直線コネクタ 399"/>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1" name="商工費最大値テキスト"/>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2" name="直線コネクタ 401"/>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145111</xdr:rowOff>
    </xdr:from>
    <xdr:to>
      <xdr:col>55</xdr:col>
      <xdr:colOff>0</xdr:colOff>
      <xdr:row>77</xdr:row>
      <xdr:rowOff>146025</xdr:rowOff>
    </xdr:to>
    <xdr:cxnSp macro="">
      <xdr:nvCxnSpPr>
        <xdr:cNvPr id="403" name="直線コネクタ 402"/>
        <xdr:cNvCxnSpPr/>
      </xdr:nvCxnSpPr>
      <xdr:spPr>
        <a:xfrm flipV="1">
          <a:off x="9639300" y="13175311"/>
          <a:ext cx="8382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31576</xdr:rowOff>
    </xdr:from>
    <xdr:ext cx="534377" cy="259045"/>
    <xdr:sp macro="" textlink="">
      <xdr:nvSpPr>
        <xdr:cNvPr id="404" name="商工費平均値テキスト"/>
        <xdr:cNvSpPr txBox="1"/>
      </xdr:nvSpPr>
      <xdr:spPr>
        <a:xfrm>
          <a:off x="10528300" y="1271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5" name="フローチャート: 判断 404"/>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146025</xdr:rowOff>
    </xdr:from>
    <xdr:to>
      <xdr:col>50</xdr:col>
      <xdr:colOff>114300</xdr:colOff>
      <xdr:row>77</xdr:row>
      <xdr:rowOff>151054</xdr:rowOff>
    </xdr:to>
    <xdr:cxnSp macro="">
      <xdr:nvCxnSpPr>
        <xdr:cNvPr id="406" name="直線コネクタ 405"/>
        <xdr:cNvCxnSpPr/>
      </xdr:nvCxnSpPr>
      <xdr:spPr>
        <a:xfrm flipV="1">
          <a:off x="8750300" y="1334767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7" name="フローチャート: 判断 406"/>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82249</xdr:rowOff>
    </xdr:from>
    <xdr:ext cx="469744" cy="259045"/>
    <xdr:sp macro="" textlink="">
      <xdr:nvSpPr>
        <xdr:cNvPr id="408" name="テキスト ボックス 407"/>
        <xdr:cNvSpPr txBox="1"/>
      </xdr:nvSpPr>
      <xdr:spPr>
        <a:xfrm>
          <a:off x="9404428" y="129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123203</xdr:rowOff>
    </xdr:from>
    <xdr:to>
      <xdr:col>45</xdr:col>
      <xdr:colOff>177800</xdr:colOff>
      <xdr:row>77</xdr:row>
      <xdr:rowOff>151054</xdr:rowOff>
    </xdr:to>
    <xdr:cxnSp macro="">
      <xdr:nvCxnSpPr>
        <xdr:cNvPr id="409" name="直線コネクタ 408"/>
        <xdr:cNvCxnSpPr/>
      </xdr:nvCxnSpPr>
      <xdr:spPr>
        <a:xfrm>
          <a:off x="7861300" y="13324853"/>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0" name="フローチャート: 判断 409"/>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56799</xdr:rowOff>
    </xdr:from>
    <xdr:ext cx="534377" cy="259045"/>
    <xdr:sp macro="" textlink="">
      <xdr:nvSpPr>
        <xdr:cNvPr id="411" name="テキスト ボックス 410"/>
        <xdr:cNvSpPr txBox="1"/>
      </xdr:nvSpPr>
      <xdr:spPr>
        <a:xfrm>
          <a:off x="8483111" y="129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118287</xdr:rowOff>
    </xdr:from>
    <xdr:to>
      <xdr:col>41</xdr:col>
      <xdr:colOff>50800</xdr:colOff>
      <xdr:row>77</xdr:row>
      <xdr:rowOff>123203</xdr:rowOff>
    </xdr:to>
    <xdr:cxnSp macro="">
      <xdr:nvCxnSpPr>
        <xdr:cNvPr id="412" name="直線コネクタ 411"/>
        <xdr:cNvCxnSpPr/>
      </xdr:nvCxnSpPr>
      <xdr:spPr>
        <a:xfrm>
          <a:off x="6972300" y="13319937"/>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3" name="フローチャート: 判断 412"/>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38892</xdr:rowOff>
    </xdr:from>
    <xdr:ext cx="534377" cy="259045"/>
    <xdr:sp macro="" textlink="">
      <xdr:nvSpPr>
        <xdr:cNvPr id="414" name="テキスト ボックス 413"/>
        <xdr:cNvSpPr txBox="1"/>
      </xdr:nvSpPr>
      <xdr:spPr>
        <a:xfrm>
          <a:off x="7594111" y="128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5" name="フローチャート: 判断 414"/>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106977</xdr:rowOff>
    </xdr:from>
    <xdr:ext cx="534377" cy="259045"/>
    <xdr:sp macro="" textlink="">
      <xdr:nvSpPr>
        <xdr:cNvPr id="416" name="テキスト ボックス 415"/>
        <xdr:cNvSpPr txBox="1"/>
      </xdr:nvSpPr>
      <xdr:spPr>
        <a:xfrm>
          <a:off x="6705111" y="127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94311</xdr:rowOff>
    </xdr:from>
    <xdr:to>
      <xdr:col>55</xdr:col>
      <xdr:colOff>50800</xdr:colOff>
      <xdr:row>77</xdr:row>
      <xdr:rowOff>24461</xdr:rowOff>
    </xdr:to>
    <xdr:sp macro="" textlink="">
      <xdr:nvSpPr>
        <xdr:cNvPr id="422" name="楕円 421"/>
        <xdr:cNvSpPr/>
      </xdr:nvSpPr>
      <xdr:spPr>
        <a:xfrm>
          <a:off x="10426700" y="131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72738</xdr:rowOff>
    </xdr:from>
    <xdr:ext cx="534377" cy="259045"/>
    <xdr:sp macro="" textlink="">
      <xdr:nvSpPr>
        <xdr:cNvPr id="423" name="商工費該当値テキスト"/>
        <xdr:cNvSpPr txBox="1"/>
      </xdr:nvSpPr>
      <xdr:spPr>
        <a:xfrm>
          <a:off x="10528300" y="1310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95225</xdr:rowOff>
    </xdr:from>
    <xdr:to>
      <xdr:col>50</xdr:col>
      <xdr:colOff>165100</xdr:colOff>
      <xdr:row>78</xdr:row>
      <xdr:rowOff>25375</xdr:rowOff>
    </xdr:to>
    <xdr:sp macro="" textlink="">
      <xdr:nvSpPr>
        <xdr:cNvPr id="424" name="楕円 423"/>
        <xdr:cNvSpPr/>
      </xdr:nvSpPr>
      <xdr:spPr>
        <a:xfrm>
          <a:off x="9588500" y="132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16502</xdr:rowOff>
    </xdr:from>
    <xdr:ext cx="469744" cy="259045"/>
    <xdr:sp macro="" textlink="">
      <xdr:nvSpPr>
        <xdr:cNvPr id="425" name="テキスト ボックス 424"/>
        <xdr:cNvSpPr txBox="1"/>
      </xdr:nvSpPr>
      <xdr:spPr>
        <a:xfrm>
          <a:off x="9404428" y="1338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100254</xdr:rowOff>
    </xdr:from>
    <xdr:to>
      <xdr:col>46</xdr:col>
      <xdr:colOff>38100</xdr:colOff>
      <xdr:row>78</xdr:row>
      <xdr:rowOff>30404</xdr:rowOff>
    </xdr:to>
    <xdr:sp macro="" textlink="">
      <xdr:nvSpPr>
        <xdr:cNvPr id="426" name="楕円 425"/>
        <xdr:cNvSpPr/>
      </xdr:nvSpPr>
      <xdr:spPr>
        <a:xfrm>
          <a:off x="8699500" y="133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21531</xdr:rowOff>
    </xdr:from>
    <xdr:ext cx="469744" cy="259045"/>
    <xdr:sp macro="" textlink="">
      <xdr:nvSpPr>
        <xdr:cNvPr id="427" name="テキスト ボックス 426"/>
        <xdr:cNvSpPr txBox="1"/>
      </xdr:nvSpPr>
      <xdr:spPr>
        <a:xfrm>
          <a:off x="8515428" y="1339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72403</xdr:rowOff>
    </xdr:from>
    <xdr:to>
      <xdr:col>41</xdr:col>
      <xdr:colOff>101600</xdr:colOff>
      <xdr:row>78</xdr:row>
      <xdr:rowOff>2553</xdr:rowOff>
    </xdr:to>
    <xdr:sp macro="" textlink="">
      <xdr:nvSpPr>
        <xdr:cNvPr id="428" name="楕円 427"/>
        <xdr:cNvSpPr/>
      </xdr:nvSpPr>
      <xdr:spPr>
        <a:xfrm>
          <a:off x="7810500" y="132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165130</xdr:rowOff>
    </xdr:from>
    <xdr:ext cx="469744" cy="259045"/>
    <xdr:sp macro="" textlink="">
      <xdr:nvSpPr>
        <xdr:cNvPr id="429" name="テキスト ボックス 428"/>
        <xdr:cNvSpPr txBox="1"/>
      </xdr:nvSpPr>
      <xdr:spPr>
        <a:xfrm>
          <a:off x="7626428" y="1336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67487</xdr:rowOff>
    </xdr:from>
    <xdr:to>
      <xdr:col>36</xdr:col>
      <xdr:colOff>165100</xdr:colOff>
      <xdr:row>77</xdr:row>
      <xdr:rowOff>169087</xdr:rowOff>
    </xdr:to>
    <xdr:sp macro="" textlink="">
      <xdr:nvSpPr>
        <xdr:cNvPr id="430" name="楕円 429"/>
        <xdr:cNvSpPr/>
      </xdr:nvSpPr>
      <xdr:spPr>
        <a:xfrm>
          <a:off x="6921500" y="132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160214</xdr:rowOff>
    </xdr:from>
    <xdr:ext cx="469744" cy="259045"/>
    <xdr:sp macro="" textlink="">
      <xdr:nvSpPr>
        <xdr:cNvPr id="431" name="テキスト ボックス 430"/>
        <xdr:cNvSpPr txBox="1"/>
      </xdr:nvSpPr>
      <xdr:spPr>
        <a:xfrm>
          <a:off x="6737428" y="133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111993</xdr:rowOff>
    </xdr:from>
    <xdr:to>
      <xdr:col>54</xdr:col>
      <xdr:colOff>189865</xdr:colOff>
      <xdr:row>98</xdr:row>
      <xdr:rowOff>162057</xdr:rowOff>
    </xdr:to>
    <xdr:cxnSp macro="">
      <xdr:nvCxnSpPr>
        <xdr:cNvPr id="454" name="直線コネクタ 453"/>
        <xdr:cNvCxnSpPr/>
      </xdr:nvCxnSpPr>
      <xdr:spPr>
        <a:xfrm flipV="1">
          <a:off x="10475595" y="15713943"/>
          <a:ext cx="1270" cy="12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165884</xdr:rowOff>
    </xdr:from>
    <xdr:ext cx="534377" cy="259045"/>
    <xdr:sp macro="" textlink="">
      <xdr:nvSpPr>
        <xdr:cNvPr id="455" name="土木費最小値テキスト"/>
        <xdr:cNvSpPr txBox="1"/>
      </xdr:nvSpPr>
      <xdr:spPr>
        <a:xfrm>
          <a:off x="10528300" y="16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162057</xdr:rowOff>
    </xdr:from>
    <xdr:to>
      <xdr:col>55</xdr:col>
      <xdr:colOff>88900</xdr:colOff>
      <xdr:row>98</xdr:row>
      <xdr:rowOff>162057</xdr:rowOff>
    </xdr:to>
    <xdr:cxnSp macro="">
      <xdr:nvCxnSpPr>
        <xdr:cNvPr id="456" name="直線コネクタ 455"/>
        <xdr:cNvCxnSpPr/>
      </xdr:nvCxnSpPr>
      <xdr:spPr>
        <a:xfrm>
          <a:off x="10388600" y="1696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58670</xdr:rowOff>
    </xdr:from>
    <xdr:ext cx="534377" cy="259045"/>
    <xdr:sp macro="" textlink="">
      <xdr:nvSpPr>
        <xdr:cNvPr id="457" name="土木費最大値テキスト"/>
        <xdr:cNvSpPr txBox="1"/>
      </xdr:nvSpPr>
      <xdr:spPr>
        <a:xfrm>
          <a:off x="10528300" y="15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111993</xdr:rowOff>
    </xdr:from>
    <xdr:to>
      <xdr:col>55</xdr:col>
      <xdr:colOff>88900</xdr:colOff>
      <xdr:row>91</xdr:row>
      <xdr:rowOff>111993</xdr:rowOff>
    </xdr:to>
    <xdr:cxnSp macro="">
      <xdr:nvCxnSpPr>
        <xdr:cNvPr id="458" name="直線コネクタ 457"/>
        <xdr:cNvCxnSpPr/>
      </xdr:nvCxnSpPr>
      <xdr:spPr>
        <a:xfrm>
          <a:off x="10388600" y="1571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47391</xdr:rowOff>
    </xdr:from>
    <xdr:to>
      <xdr:col>55</xdr:col>
      <xdr:colOff>0</xdr:colOff>
      <xdr:row>98</xdr:row>
      <xdr:rowOff>79487</xdr:rowOff>
    </xdr:to>
    <xdr:cxnSp macro="">
      <xdr:nvCxnSpPr>
        <xdr:cNvPr id="459" name="直線コネクタ 458"/>
        <xdr:cNvCxnSpPr/>
      </xdr:nvCxnSpPr>
      <xdr:spPr>
        <a:xfrm flipV="1">
          <a:off x="9639300" y="16506591"/>
          <a:ext cx="838200" cy="37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171350</xdr:rowOff>
    </xdr:from>
    <xdr:ext cx="534377" cy="259045"/>
    <xdr:sp macro="" textlink="">
      <xdr:nvSpPr>
        <xdr:cNvPr id="460" name="土木費平均値テキスト"/>
        <xdr:cNvSpPr txBox="1"/>
      </xdr:nvSpPr>
      <xdr:spPr>
        <a:xfrm>
          <a:off x="10528300" y="1611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148473</xdr:rowOff>
    </xdr:from>
    <xdr:to>
      <xdr:col>55</xdr:col>
      <xdr:colOff>50800</xdr:colOff>
      <xdr:row>95</xdr:row>
      <xdr:rowOff>78623</xdr:rowOff>
    </xdr:to>
    <xdr:sp macro="" textlink="">
      <xdr:nvSpPr>
        <xdr:cNvPr id="461" name="フローチャート: 判断 460"/>
        <xdr:cNvSpPr/>
      </xdr:nvSpPr>
      <xdr:spPr>
        <a:xfrm>
          <a:off x="104267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79487</xdr:rowOff>
    </xdr:from>
    <xdr:to>
      <xdr:col>50</xdr:col>
      <xdr:colOff>114300</xdr:colOff>
      <xdr:row>98</xdr:row>
      <xdr:rowOff>128774</xdr:rowOff>
    </xdr:to>
    <xdr:cxnSp macro="">
      <xdr:nvCxnSpPr>
        <xdr:cNvPr id="462" name="直線コネクタ 461"/>
        <xdr:cNvCxnSpPr/>
      </xdr:nvCxnSpPr>
      <xdr:spPr>
        <a:xfrm flipV="1">
          <a:off x="8750300" y="16881587"/>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36505</xdr:rowOff>
    </xdr:from>
    <xdr:to>
      <xdr:col>50</xdr:col>
      <xdr:colOff>165100</xdr:colOff>
      <xdr:row>95</xdr:row>
      <xdr:rowOff>138105</xdr:rowOff>
    </xdr:to>
    <xdr:sp macro="" textlink="">
      <xdr:nvSpPr>
        <xdr:cNvPr id="463" name="フローチャート: 判断 462"/>
        <xdr:cNvSpPr/>
      </xdr:nvSpPr>
      <xdr:spPr>
        <a:xfrm>
          <a:off x="9588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154632</xdr:rowOff>
    </xdr:from>
    <xdr:ext cx="534377" cy="259045"/>
    <xdr:sp macro="" textlink="">
      <xdr:nvSpPr>
        <xdr:cNvPr id="464" name="テキスト ボックス 463"/>
        <xdr:cNvSpPr txBox="1"/>
      </xdr:nvSpPr>
      <xdr:spPr>
        <a:xfrm>
          <a:off x="9372111" y="160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128774</xdr:rowOff>
    </xdr:from>
    <xdr:to>
      <xdr:col>45</xdr:col>
      <xdr:colOff>177800</xdr:colOff>
      <xdr:row>99</xdr:row>
      <xdr:rowOff>78023</xdr:rowOff>
    </xdr:to>
    <xdr:cxnSp macro="">
      <xdr:nvCxnSpPr>
        <xdr:cNvPr id="465" name="直線コネクタ 464"/>
        <xdr:cNvCxnSpPr/>
      </xdr:nvCxnSpPr>
      <xdr:spPr>
        <a:xfrm flipV="1">
          <a:off x="7861300" y="16930874"/>
          <a:ext cx="889000" cy="1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68966</xdr:rowOff>
    </xdr:from>
    <xdr:to>
      <xdr:col>46</xdr:col>
      <xdr:colOff>38100</xdr:colOff>
      <xdr:row>93</xdr:row>
      <xdr:rowOff>170566</xdr:rowOff>
    </xdr:to>
    <xdr:sp macro="" textlink="">
      <xdr:nvSpPr>
        <xdr:cNvPr id="466" name="フローチャート: 判断 465"/>
        <xdr:cNvSpPr/>
      </xdr:nvSpPr>
      <xdr:spPr>
        <a:xfrm>
          <a:off x="8699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15643</xdr:rowOff>
    </xdr:from>
    <xdr:ext cx="534377" cy="259045"/>
    <xdr:sp macro="" textlink="">
      <xdr:nvSpPr>
        <xdr:cNvPr id="467" name="テキスト ボックス 466"/>
        <xdr:cNvSpPr txBox="1"/>
      </xdr:nvSpPr>
      <xdr:spPr>
        <a:xfrm>
          <a:off x="8483111" y="157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74504</xdr:rowOff>
    </xdr:from>
    <xdr:to>
      <xdr:col>41</xdr:col>
      <xdr:colOff>50800</xdr:colOff>
      <xdr:row>99</xdr:row>
      <xdr:rowOff>78023</xdr:rowOff>
    </xdr:to>
    <xdr:cxnSp macro="">
      <xdr:nvCxnSpPr>
        <xdr:cNvPr id="468" name="直線コネクタ 467"/>
        <xdr:cNvCxnSpPr/>
      </xdr:nvCxnSpPr>
      <xdr:spPr>
        <a:xfrm>
          <a:off x="6972300" y="17048054"/>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59959</xdr:rowOff>
    </xdr:from>
    <xdr:to>
      <xdr:col>41</xdr:col>
      <xdr:colOff>101600</xdr:colOff>
      <xdr:row>94</xdr:row>
      <xdr:rowOff>161559</xdr:rowOff>
    </xdr:to>
    <xdr:sp macro="" textlink="">
      <xdr:nvSpPr>
        <xdr:cNvPr id="469" name="フローチャート: 判断 468"/>
        <xdr:cNvSpPr/>
      </xdr:nvSpPr>
      <xdr:spPr>
        <a:xfrm>
          <a:off x="7810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6636</xdr:rowOff>
    </xdr:from>
    <xdr:ext cx="534377" cy="259045"/>
    <xdr:sp macro="" textlink="">
      <xdr:nvSpPr>
        <xdr:cNvPr id="470" name="テキスト ボックス 469"/>
        <xdr:cNvSpPr txBox="1"/>
      </xdr:nvSpPr>
      <xdr:spPr>
        <a:xfrm>
          <a:off x="7594111" y="159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114914</xdr:rowOff>
    </xdr:from>
    <xdr:to>
      <xdr:col>36</xdr:col>
      <xdr:colOff>165100</xdr:colOff>
      <xdr:row>93</xdr:row>
      <xdr:rowOff>45064</xdr:rowOff>
    </xdr:to>
    <xdr:sp macro="" textlink="">
      <xdr:nvSpPr>
        <xdr:cNvPr id="471" name="フローチャート: 判断 470"/>
        <xdr:cNvSpPr/>
      </xdr:nvSpPr>
      <xdr:spPr>
        <a:xfrm>
          <a:off x="6921500" y="158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61591</xdr:rowOff>
    </xdr:from>
    <xdr:ext cx="534377" cy="259045"/>
    <xdr:sp macro="" textlink="">
      <xdr:nvSpPr>
        <xdr:cNvPr id="472" name="テキスト ボックス 471"/>
        <xdr:cNvSpPr txBox="1"/>
      </xdr:nvSpPr>
      <xdr:spPr>
        <a:xfrm>
          <a:off x="6705111" y="156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168041</xdr:rowOff>
    </xdr:from>
    <xdr:to>
      <xdr:col>55</xdr:col>
      <xdr:colOff>50800</xdr:colOff>
      <xdr:row>96</xdr:row>
      <xdr:rowOff>98191</xdr:rowOff>
    </xdr:to>
    <xdr:sp macro="" textlink="">
      <xdr:nvSpPr>
        <xdr:cNvPr id="478" name="楕円 477"/>
        <xdr:cNvSpPr/>
      </xdr:nvSpPr>
      <xdr:spPr>
        <a:xfrm>
          <a:off x="10426700" y="164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146468</xdr:rowOff>
    </xdr:from>
    <xdr:ext cx="534377" cy="259045"/>
    <xdr:sp macro="" textlink="">
      <xdr:nvSpPr>
        <xdr:cNvPr id="479" name="土木費該当値テキスト"/>
        <xdr:cNvSpPr txBox="1"/>
      </xdr:nvSpPr>
      <xdr:spPr>
        <a:xfrm>
          <a:off x="10528300" y="164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28687</xdr:rowOff>
    </xdr:from>
    <xdr:to>
      <xdr:col>50</xdr:col>
      <xdr:colOff>165100</xdr:colOff>
      <xdr:row>98</xdr:row>
      <xdr:rowOff>130287</xdr:rowOff>
    </xdr:to>
    <xdr:sp macro="" textlink="">
      <xdr:nvSpPr>
        <xdr:cNvPr id="480" name="楕円 479"/>
        <xdr:cNvSpPr/>
      </xdr:nvSpPr>
      <xdr:spPr>
        <a:xfrm>
          <a:off x="9588500" y="1683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121414</xdr:rowOff>
    </xdr:from>
    <xdr:ext cx="534377" cy="259045"/>
    <xdr:sp macro="" textlink="">
      <xdr:nvSpPr>
        <xdr:cNvPr id="481" name="テキスト ボックス 480"/>
        <xdr:cNvSpPr txBox="1"/>
      </xdr:nvSpPr>
      <xdr:spPr>
        <a:xfrm>
          <a:off x="9372111" y="1692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77974</xdr:rowOff>
    </xdr:from>
    <xdr:to>
      <xdr:col>46</xdr:col>
      <xdr:colOff>38100</xdr:colOff>
      <xdr:row>99</xdr:row>
      <xdr:rowOff>8124</xdr:rowOff>
    </xdr:to>
    <xdr:sp macro="" textlink="">
      <xdr:nvSpPr>
        <xdr:cNvPr id="482" name="楕円 481"/>
        <xdr:cNvSpPr/>
      </xdr:nvSpPr>
      <xdr:spPr>
        <a:xfrm>
          <a:off x="8699500" y="168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170701</xdr:rowOff>
    </xdr:from>
    <xdr:ext cx="534377" cy="259045"/>
    <xdr:sp macro="" textlink="">
      <xdr:nvSpPr>
        <xdr:cNvPr id="483" name="テキスト ボックス 482"/>
        <xdr:cNvSpPr txBox="1"/>
      </xdr:nvSpPr>
      <xdr:spPr>
        <a:xfrm>
          <a:off x="8483111" y="169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27223</xdr:rowOff>
    </xdr:from>
    <xdr:to>
      <xdr:col>41</xdr:col>
      <xdr:colOff>101600</xdr:colOff>
      <xdr:row>99</xdr:row>
      <xdr:rowOff>128823</xdr:rowOff>
    </xdr:to>
    <xdr:sp macro="" textlink="">
      <xdr:nvSpPr>
        <xdr:cNvPr id="484" name="楕円 483"/>
        <xdr:cNvSpPr/>
      </xdr:nvSpPr>
      <xdr:spPr>
        <a:xfrm>
          <a:off x="7810500" y="170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119950</xdr:rowOff>
    </xdr:from>
    <xdr:ext cx="534377" cy="259045"/>
    <xdr:sp macro="" textlink="">
      <xdr:nvSpPr>
        <xdr:cNvPr id="485" name="テキスト ボックス 484"/>
        <xdr:cNvSpPr txBox="1"/>
      </xdr:nvSpPr>
      <xdr:spPr>
        <a:xfrm>
          <a:off x="7594111" y="1709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23704</xdr:rowOff>
    </xdr:from>
    <xdr:to>
      <xdr:col>36</xdr:col>
      <xdr:colOff>165100</xdr:colOff>
      <xdr:row>99</xdr:row>
      <xdr:rowOff>125304</xdr:rowOff>
    </xdr:to>
    <xdr:sp macro="" textlink="">
      <xdr:nvSpPr>
        <xdr:cNvPr id="486" name="楕円 485"/>
        <xdr:cNvSpPr/>
      </xdr:nvSpPr>
      <xdr:spPr>
        <a:xfrm>
          <a:off x="6921500" y="169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116431</xdr:rowOff>
    </xdr:from>
    <xdr:ext cx="534377" cy="259045"/>
    <xdr:sp macro="" textlink="">
      <xdr:nvSpPr>
        <xdr:cNvPr id="487" name="テキスト ボックス 486"/>
        <xdr:cNvSpPr txBox="1"/>
      </xdr:nvSpPr>
      <xdr:spPr>
        <a:xfrm>
          <a:off x="6705111" y="1708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2" name="直線コネクタ 511"/>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3" name="消防費最小値テキスト"/>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4" name="直線コネクタ 513"/>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5" name="消防費最大値テキスト"/>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6" name="直線コネクタ 515"/>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94933</xdr:rowOff>
    </xdr:from>
    <xdr:to>
      <xdr:col>85</xdr:col>
      <xdr:colOff>127000</xdr:colOff>
      <xdr:row>37</xdr:row>
      <xdr:rowOff>144729</xdr:rowOff>
    </xdr:to>
    <xdr:cxnSp macro="">
      <xdr:nvCxnSpPr>
        <xdr:cNvPr id="517" name="直線コネクタ 516"/>
        <xdr:cNvCxnSpPr/>
      </xdr:nvCxnSpPr>
      <xdr:spPr>
        <a:xfrm flipV="1">
          <a:off x="15481300" y="6438583"/>
          <a:ext cx="8382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14241</xdr:rowOff>
    </xdr:from>
    <xdr:ext cx="534377" cy="259045"/>
    <xdr:sp macro="" textlink="">
      <xdr:nvSpPr>
        <xdr:cNvPr id="518" name="消防費平均値テキスト"/>
        <xdr:cNvSpPr txBox="1"/>
      </xdr:nvSpPr>
      <xdr:spPr>
        <a:xfrm>
          <a:off x="16370300" y="6014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19" name="フローチャート: 判断 518"/>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144729</xdr:rowOff>
    </xdr:from>
    <xdr:to>
      <xdr:col>81</xdr:col>
      <xdr:colOff>50800</xdr:colOff>
      <xdr:row>37</xdr:row>
      <xdr:rowOff>151587</xdr:rowOff>
    </xdr:to>
    <xdr:cxnSp macro="">
      <xdr:nvCxnSpPr>
        <xdr:cNvPr id="520" name="直線コネクタ 519"/>
        <xdr:cNvCxnSpPr/>
      </xdr:nvCxnSpPr>
      <xdr:spPr>
        <a:xfrm flipV="1">
          <a:off x="14592300" y="64883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1" name="フローチャート: 判断 520"/>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55389</xdr:rowOff>
    </xdr:from>
    <xdr:ext cx="534377" cy="259045"/>
    <xdr:sp macro="" textlink="">
      <xdr:nvSpPr>
        <xdr:cNvPr id="522" name="テキスト ボックス 521"/>
        <xdr:cNvSpPr txBox="1"/>
      </xdr:nvSpPr>
      <xdr:spPr>
        <a:xfrm>
          <a:off x="15214111"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30010</xdr:rowOff>
    </xdr:from>
    <xdr:to>
      <xdr:col>76</xdr:col>
      <xdr:colOff>114300</xdr:colOff>
      <xdr:row>37</xdr:row>
      <xdr:rowOff>151587</xdr:rowOff>
    </xdr:to>
    <xdr:cxnSp macro="">
      <xdr:nvCxnSpPr>
        <xdr:cNvPr id="523" name="直線コネクタ 522"/>
        <xdr:cNvCxnSpPr/>
      </xdr:nvCxnSpPr>
      <xdr:spPr>
        <a:xfrm>
          <a:off x="13703300" y="6373660"/>
          <a:ext cx="889000" cy="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4" name="フローチャート: 判断 523"/>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48150</xdr:rowOff>
    </xdr:from>
    <xdr:ext cx="534377" cy="259045"/>
    <xdr:sp macro="" textlink="">
      <xdr:nvSpPr>
        <xdr:cNvPr id="525" name="テキスト ボックス 524"/>
        <xdr:cNvSpPr txBox="1"/>
      </xdr:nvSpPr>
      <xdr:spPr>
        <a:xfrm>
          <a:off x="14325111" y="6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30010</xdr:rowOff>
    </xdr:from>
    <xdr:to>
      <xdr:col>71</xdr:col>
      <xdr:colOff>177800</xdr:colOff>
      <xdr:row>38</xdr:row>
      <xdr:rowOff>15837</xdr:rowOff>
    </xdr:to>
    <xdr:cxnSp macro="">
      <xdr:nvCxnSpPr>
        <xdr:cNvPr id="526" name="直線コネクタ 525"/>
        <xdr:cNvCxnSpPr/>
      </xdr:nvCxnSpPr>
      <xdr:spPr>
        <a:xfrm flipV="1">
          <a:off x="12814300" y="6373660"/>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7" name="フローチャート: 判断 526"/>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74033</xdr:rowOff>
    </xdr:from>
    <xdr:ext cx="534377" cy="259045"/>
    <xdr:sp macro="" textlink="">
      <xdr:nvSpPr>
        <xdr:cNvPr id="528" name="テキスト ボックス 527"/>
        <xdr:cNvSpPr txBox="1"/>
      </xdr:nvSpPr>
      <xdr:spPr>
        <a:xfrm>
          <a:off x="13436111" y="64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29" name="フローチャート: 判断 528"/>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108691</xdr:rowOff>
    </xdr:from>
    <xdr:ext cx="534377" cy="259045"/>
    <xdr:sp macro="" textlink="">
      <xdr:nvSpPr>
        <xdr:cNvPr id="530" name="テキスト ボックス 529"/>
        <xdr:cNvSpPr txBox="1"/>
      </xdr:nvSpPr>
      <xdr:spPr>
        <a:xfrm>
          <a:off x="12547111" y="61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44133</xdr:rowOff>
    </xdr:from>
    <xdr:to>
      <xdr:col>85</xdr:col>
      <xdr:colOff>177800</xdr:colOff>
      <xdr:row>37</xdr:row>
      <xdr:rowOff>145733</xdr:rowOff>
    </xdr:to>
    <xdr:sp macro="" textlink="">
      <xdr:nvSpPr>
        <xdr:cNvPr id="536" name="楕円 535"/>
        <xdr:cNvSpPr/>
      </xdr:nvSpPr>
      <xdr:spPr>
        <a:xfrm>
          <a:off x="16268700" y="63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130510</xdr:rowOff>
    </xdr:from>
    <xdr:ext cx="534377" cy="259045"/>
    <xdr:sp macro="" textlink="">
      <xdr:nvSpPr>
        <xdr:cNvPr id="537" name="消防費該当値テキスト"/>
        <xdr:cNvSpPr txBox="1"/>
      </xdr:nvSpPr>
      <xdr:spPr>
        <a:xfrm>
          <a:off x="16370300" y="63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93929</xdr:rowOff>
    </xdr:from>
    <xdr:to>
      <xdr:col>81</xdr:col>
      <xdr:colOff>101600</xdr:colOff>
      <xdr:row>38</xdr:row>
      <xdr:rowOff>24079</xdr:rowOff>
    </xdr:to>
    <xdr:sp macro="" textlink="">
      <xdr:nvSpPr>
        <xdr:cNvPr id="538" name="楕円 537"/>
        <xdr:cNvSpPr/>
      </xdr:nvSpPr>
      <xdr:spPr>
        <a:xfrm>
          <a:off x="15430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15206</xdr:rowOff>
    </xdr:from>
    <xdr:ext cx="534377" cy="259045"/>
    <xdr:sp macro="" textlink="">
      <xdr:nvSpPr>
        <xdr:cNvPr id="539" name="テキスト ボックス 538"/>
        <xdr:cNvSpPr txBox="1"/>
      </xdr:nvSpPr>
      <xdr:spPr>
        <a:xfrm>
          <a:off x="15214111" y="65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100787</xdr:rowOff>
    </xdr:from>
    <xdr:to>
      <xdr:col>76</xdr:col>
      <xdr:colOff>165100</xdr:colOff>
      <xdr:row>38</xdr:row>
      <xdr:rowOff>30938</xdr:rowOff>
    </xdr:to>
    <xdr:sp macro="" textlink="">
      <xdr:nvSpPr>
        <xdr:cNvPr id="540" name="楕円 539"/>
        <xdr:cNvSpPr/>
      </xdr:nvSpPr>
      <xdr:spPr>
        <a:xfrm>
          <a:off x="14541500" y="6444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22064</xdr:rowOff>
    </xdr:from>
    <xdr:ext cx="534377" cy="259045"/>
    <xdr:sp macro="" textlink="">
      <xdr:nvSpPr>
        <xdr:cNvPr id="541" name="テキスト ボックス 540"/>
        <xdr:cNvSpPr txBox="1"/>
      </xdr:nvSpPr>
      <xdr:spPr>
        <a:xfrm>
          <a:off x="14325111" y="65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150660</xdr:rowOff>
    </xdr:from>
    <xdr:to>
      <xdr:col>72</xdr:col>
      <xdr:colOff>38100</xdr:colOff>
      <xdr:row>37</xdr:row>
      <xdr:rowOff>80810</xdr:rowOff>
    </xdr:to>
    <xdr:sp macro="" textlink="">
      <xdr:nvSpPr>
        <xdr:cNvPr id="542" name="楕円 541"/>
        <xdr:cNvSpPr/>
      </xdr:nvSpPr>
      <xdr:spPr>
        <a:xfrm>
          <a:off x="13652500" y="63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97337</xdr:rowOff>
    </xdr:from>
    <xdr:ext cx="534377" cy="259045"/>
    <xdr:sp macro="" textlink="">
      <xdr:nvSpPr>
        <xdr:cNvPr id="543" name="テキスト ボックス 542"/>
        <xdr:cNvSpPr txBox="1"/>
      </xdr:nvSpPr>
      <xdr:spPr>
        <a:xfrm>
          <a:off x="13436111" y="60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136487</xdr:rowOff>
    </xdr:from>
    <xdr:to>
      <xdr:col>67</xdr:col>
      <xdr:colOff>101600</xdr:colOff>
      <xdr:row>38</xdr:row>
      <xdr:rowOff>66637</xdr:rowOff>
    </xdr:to>
    <xdr:sp macro="" textlink="">
      <xdr:nvSpPr>
        <xdr:cNvPr id="544" name="楕円 543"/>
        <xdr:cNvSpPr/>
      </xdr:nvSpPr>
      <xdr:spPr>
        <a:xfrm>
          <a:off x="12763500" y="64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57764</xdr:rowOff>
    </xdr:from>
    <xdr:ext cx="534377" cy="259045"/>
    <xdr:sp macro="" textlink="">
      <xdr:nvSpPr>
        <xdr:cNvPr id="545" name="テキスト ボックス 544"/>
        <xdr:cNvSpPr txBox="1"/>
      </xdr:nvSpPr>
      <xdr:spPr>
        <a:xfrm>
          <a:off x="12547111" y="65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6" name="テキスト ボックス 565"/>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75844</xdr:rowOff>
    </xdr:from>
    <xdr:to>
      <xdr:col>85</xdr:col>
      <xdr:colOff>126364</xdr:colOff>
      <xdr:row>56</xdr:row>
      <xdr:rowOff>157874</xdr:rowOff>
    </xdr:to>
    <xdr:cxnSp macro="">
      <xdr:nvCxnSpPr>
        <xdr:cNvPr id="570" name="直線コネクタ 569"/>
        <xdr:cNvCxnSpPr/>
      </xdr:nvCxnSpPr>
      <xdr:spPr>
        <a:xfrm flipV="1">
          <a:off x="16317595" y="8648344"/>
          <a:ext cx="1269" cy="111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161701</xdr:rowOff>
    </xdr:from>
    <xdr:ext cx="534377" cy="259045"/>
    <xdr:sp macro="" textlink="">
      <xdr:nvSpPr>
        <xdr:cNvPr id="571" name="教育費最小値テキスト"/>
        <xdr:cNvSpPr txBox="1"/>
      </xdr:nvSpPr>
      <xdr:spPr>
        <a:xfrm>
          <a:off x="16370300" y="97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157874</xdr:rowOff>
    </xdr:from>
    <xdr:to>
      <xdr:col>86</xdr:col>
      <xdr:colOff>25400</xdr:colOff>
      <xdr:row>56</xdr:row>
      <xdr:rowOff>157874</xdr:rowOff>
    </xdr:to>
    <xdr:cxnSp macro="">
      <xdr:nvCxnSpPr>
        <xdr:cNvPr id="572" name="直線コネクタ 571"/>
        <xdr:cNvCxnSpPr/>
      </xdr:nvCxnSpPr>
      <xdr:spPr>
        <a:xfrm>
          <a:off x="16230600" y="97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22521</xdr:rowOff>
    </xdr:from>
    <xdr:ext cx="534377" cy="259045"/>
    <xdr:sp macro="" textlink="">
      <xdr:nvSpPr>
        <xdr:cNvPr id="573" name="教育費最大値テキスト"/>
        <xdr:cNvSpPr txBox="1"/>
      </xdr:nvSpPr>
      <xdr:spPr>
        <a:xfrm>
          <a:off x="16370300" y="84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75844</xdr:rowOff>
    </xdr:from>
    <xdr:to>
      <xdr:col>86</xdr:col>
      <xdr:colOff>25400</xdr:colOff>
      <xdr:row>50</xdr:row>
      <xdr:rowOff>75844</xdr:rowOff>
    </xdr:to>
    <xdr:cxnSp macro="">
      <xdr:nvCxnSpPr>
        <xdr:cNvPr id="574" name="直線コネクタ 573"/>
        <xdr:cNvCxnSpPr/>
      </xdr:nvCxnSpPr>
      <xdr:spPr>
        <a:xfrm>
          <a:off x="16230600" y="864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1206</xdr:rowOff>
    </xdr:from>
    <xdr:to>
      <xdr:col>85</xdr:col>
      <xdr:colOff>127000</xdr:colOff>
      <xdr:row>57</xdr:row>
      <xdr:rowOff>81255</xdr:rowOff>
    </xdr:to>
    <xdr:cxnSp macro="">
      <xdr:nvCxnSpPr>
        <xdr:cNvPr id="575" name="直線コネクタ 574"/>
        <xdr:cNvCxnSpPr/>
      </xdr:nvCxnSpPr>
      <xdr:spPr>
        <a:xfrm flipV="1">
          <a:off x="15481300" y="9430956"/>
          <a:ext cx="838200" cy="4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94746</xdr:rowOff>
    </xdr:from>
    <xdr:ext cx="534377" cy="259045"/>
    <xdr:sp macro="" textlink="">
      <xdr:nvSpPr>
        <xdr:cNvPr id="576" name="教育費平均値テキスト"/>
        <xdr:cNvSpPr txBox="1"/>
      </xdr:nvSpPr>
      <xdr:spPr>
        <a:xfrm>
          <a:off x="16370300" y="901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71869</xdr:rowOff>
    </xdr:from>
    <xdr:to>
      <xdr:col>85</xdr:col>
      <xdr:colOff>177800</xdr:colOff>
      <xdr:row>54</xdr:row>
      <xdr:rowOff>2019</xdr:rowOff>
    </xdr:to>
    <xdr:sp macro="" textlink="">
      <xdr:nvSpPr>
        <xdr:cNvPr id="577" name="フローチャート: 判断 576"/>
        <xdr:cNvSpPr/>
      </xdr:nvSpPr>
      <xdr:spPr>
        <a:xfrm>
          <a:off x="162687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13436</xdr:rowOff>
    </xdr:from>
    <xdr:to>
      <xdr:col>81</xdr:col>
      <xdr:colOff>50800</xdr:colOff>
      <xdr:row>57</xdr:row>
      <xdr:rowOff>81255</xdr:rowOff>
    </xdr:to>
    <xdr:cxnSp macro="">
      <xdr:nvCxnSpPr>
        <xdr:cNvPr id="578" name="直線コネクタ 577"/>
        <xdr:cNvCxnSpPr/>
      </xdr:nvCxnSpPr>
      <xdr:spPr>
        <a:xfrm>
          <a:off x="14592300" y="9443186"/>
          <a:ext cx="889000" cy="4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72441</xdr:rowOff>
    </xdr:from>
    <xdr:to>
      <xdr:col>81</xdr:col>
      <xdr:colOff>101600</xdr:colOff>
      <xdr:row>54</xdr:row>
      <xdr:rowOff>2591</xdr:rowOff>
    </xdr:to>
    <xdr:sp macro="" textlink="">
      <xdr:nvSpPr>
        <xdr:cNvPr id="579" name="フローチャート: 判断 578"/>
        <xdr:cNvSpPr/>
      </xdr:nvSpPr>
      <xdr:spPr>
        <a:xfrm>
          <a:off x="15430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19118</xdr:rowOff>
    </xdr:from>
    <xdr:ext cx="534377" cy="259045"/>
    <xdr:sp macro="" textlink="">
      <xdr:nvSpPr>
        <xdr:cNvPr id="580" name="テキスト ボックス 579"/>
        <xdr:cNvSpPr txBox="1"/>
      </xdr:nvSpPr>
      <xdr:spPr>
        <a:xfrm>
          <a:off x="15214111" y="893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13436</xdr:rowOff>
    </xdr:from>
    <xdr:to>
      <xdr:col>76</xdr:col>
      <xdr:colOff>114300</xdr:colOff>
      <xdr:row>57</xdr:row>
      <xdr:rowOff>70358</xdr:rowOff>
    </xdr:to>
    <xdr:cxnSp macro="">
      <xdr:nvCxnSpPr>
        <xdr:cNvPr id="581" name="直線コネクタ 580"/>
        <xdr:cNvCxnSpPr/>
      </xdr:nvCxnSpPr>
      <xdr:spPr>
        <a:xfrm flipV="1">
          <a:off x="13703300" y="9443186"/>
          <a:ext cx="889000" cy="3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61735</xdr:rowOff>
    </xdr:from>
    <xdr:to>
      <xdr:col>76</xdr:col>
      <xdr:colOff>165100</xdr:colOff>
      <xdr:row>54</xdr:row>
      <xdr:rowOff>163335</xdr:rowOff>
    </xdr:to>
    <xdr:sp macro="" textlink="">
      <xdr:nvSpPr>
        <xdr:cNvPr id="582" name="フローチャート: 判断 581"/>
        <xdr:cNvSpPr/>
      </xdr:nvSpPr>
      <xdr:spPr>
        <a:xfrm>
          <a:off x="14541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8412</xdr:rowOff>
    </xdr:from>
    <xdr:ext cx="534377" cy="259045"/>
    <xdr:sp macro="" textlink="">
      <xdr:nvSpPr>
        <xdr:cNvPr id="583" name="テキスト ボックス 582"/>
        <xdr:cNvSpPr txBox="1"/>
      </xdr:nvSpPr>
      <xdr:spPr>
        <a:xfrm>
          <a:off x="14325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70358</xdr:rowOff>
    </xdr:from>
    <xdr:to>
      <xdr:col>71</xdr:col>
      <xdr:colOff>177800</xdr:colOff>
      <xdr:row>57</xdr:row>
      <xdr:rowOff>142977</xdr:rowOff>
    </xdr:to>
    <xdr:cxnSp macro="">
      <xdr:nvCxnSpPr>
        <xdr:cNvPr id="584" name="直線コネクタ 583"/>
        <xdr:cNvCxnSpPr/>
      </xdr:nvCxnSpPr>
      <xdr:spPr>
        <a:xfrm flipV="1">
          <a:off x="12814300" y="9843008"/>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36588</xdr:rowOff>
    </xdr:from>
    <xdr:to>
      <xdr:col>72</xdr:col>
      <xdr:colOff>38100</xdr:colOff>
      <xdr:row>55</xdr:row>
      <xdr:rowOff>138188</xdr:rowOff>
    </xdr:to>
    <xdr:sp macro="" textlink="">
      <xdr:nvSpPr>
        <xdr:cNvPr id="585" name="フローチャート: 判断 584"/>
        <xdr:cNvSpPr/>
      </xdr:nvSpPr>
      <xdr:spPr>
        <a:xfrm>
          <a:off x="13652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154715</xdr:rowOff>
    </xdr:from>
    <xdr:ext cx="534377" cy="259045"/>
    <xdr:sp macro="" textlink="">
      <xdr:nvSpPr>
        <xdr:cNvPr id="586" name="テキスト ボックス 585"/>
        <xdr:cNvSpPr txBox="1"/>
      </xdr:nvSpPr>
      <xdr:spPr>
        <a:xfrm>
          <a:off x="13436111" y="9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131649</xdr:rowOff>
    </xdr:from>
    <xdr:to>
      <xdr:col>67</xdr:col>
      <xdr:colOff>101600</xdr:colOff>
      <xdr:row>55</xdr:row>
      <xdr:rowOff>61799</xdr:rowOff>
    </xdr:to>
    <xdr:sp macro="" textlink="">
      <xdr:nvSpPr>
        <xdr:cNvPr id="587" name="フローチャート: 判断 586"/>
        <xdr:cNvSpPr/>
      </xdr:nvSpPr>
      <xdr:spPr>
        <a:xfrm>
          <a:off x="12763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78326</xdr:rowOff>
    </xdr:from>
    <xdr:ext cx="534377" cy="259045"/>
    <xdr:sp macro="" textlink="">
      <xdr:nvSpPr>
        <xdr:cNvPr id="588" name="テキスト ボックス 587"/>
        <xdr:cNvSpPr txBox="1"/>
      </xdr:nvSpPr>
      <xdr:spPr>
        <a:xfrm>
          <a:off x="12547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121856</xdr:rowOff>
    </xdr:from>
    <xdr:to>
      <xdr:col>85</xdr:col>
      <xdr:colOff>177800</xdr:colOff>
      <xdr:row>55</xdr:row>
      <xdr:rowOff>52006</xdr:rowOff>
    </xdr:to>
    <xdr:sp macro="" textlink="">
      <xdr:nvSpPr>
        <xdr:cNvPr id="594" name="楕円 593"/>
        <xdr:cNvSpPr/>
      </xdr:nvSpPr>
      <xdr:spPr>
        <a:xfrm>
          <a:off x="16268700" y="93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100283</xdr:rowOff>
    </xdr:from>
    <xdr:ext cx="534377" cy="259045"/>
    <xdr:sp macro="" textlink="">
      <xdr:nvSpPr>
        <xdr:cNvPr id="595" name="教育費該当値テキスト"/>
        <xdr:cNvSpPr txBox="1"/>
      </xdr:nvSpPr>
      <xdr:spPr>
        <a:xfrm>
          <a:off x="16370300" y="93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30455</xdr:rowOff>
    </xdr:from>
    <xdr:to>
      <xdr:col>81</xdr:col>
      <xdr:colOff>101600</xdr:colOff>
      <xdr:row>57</xdr:row>
      <xdr:rowOff>132055</xdr:rowOff>
    </xdr:to>
    <xdr:sp macro="" textlink="">
      <xdr:nvSpPr>
        <xdr:cNvPr id="596" name="楕円 595"/>
        <xdr:cNvSpPr/>
      </xdr:nvSpPr>
      <xdr:spPr>
        <a:xfrm>
          <a:off x="15430500" y="98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123182</xdr:rowOff>
    </xdr:from>
    <xdr:ext cx="534377" cy="259045"/>
    <xdr:sp macro="" textlink="">
      <xdr:nvSpPr>
        <xdr:cNvPr id="597" name="テキスト ボックス 596"/>
        <xdr:cNvSpPr txBox="1"/>
      </xdr:nvSpPr>
      <xdr:spPr>
        <a:xfrm>
          <a:off x="15214111" y="98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134086</xdr:rowOff>
    </xdr:from>
    <xdr:to>
      <xdr:col>76</xdr:col>
      <xdr:colOff>165100</xdr:colOff>
      <xdr:row>55</xdr:row>
      <xdr:rowOff>64236</xdr:rowOff>
    </xdr:to>
    <xdr:sp macro="" textlink="">
      <xdr:nvSpPr>
        <xdr:cNvPr id="598" name="楕円 597"/>
        <xdr:cNvSpPr/>
      </xdr:nvSpPr>
      <xdr:spPr>
        <a:xfrm>
          <a:off x="14541500" y="93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55363</xdr:rowOff>
    </xdr:from>
    <xdr:ext cx="534377" cy="259045"/>
    <xdr:sp macro="" textlink="">
      <xdr:nvSpPr>
        <xdr:cNvPr id="599" name="テキスト ボックス 598"/>
        <xdr:cNvSpPr txBox="1"/>
      </xdr:nvSpPr>
      <xdr:spPr>
        <a:xfrm>
          <a:off x="14325111" y="94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19558</xdr:rowOff>
    </xdr:from>
    <xdr:to>
      <xdr:col>72</xdr:col>
      <xdr:colOff>38100</xdr:colOff>
      <xdr:row>57</xdr:row>
      <xdr:rowOff>121158</xdr:rowOff>
    </xdr:to>
    <xdr:sp macro="" textlink="">
      <xdr:nvSpPr>
        <xdr:cNvPr id="600" name="楕円 599"/>
        <xdr:cNvSpPr/>
      </xdr:nvSpPr>
      <xdr:spPr>
        <a:xfrm>
          <a:off x="13652500" y="97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112285</xdr:rowOff>
    </xdr:from>
    <xdr:ext cx="534377" cy="259045"/>
    <xdr:sp macro="" textlink="">
      <xdr:nvSpPr>
        <xdr:cNvPr id="601" name="テキスト ボックス 600"/>
        <xdr:cNvSpPr txBox="1"/>
      </xdr:nvSpPr>
      <xdr:spPr>
        <a:xfrm>
          <a:off x="13436111" y="98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92177</xdr:rowOff>
    </xdr:from>
    <xdr:to>
      <xdr:col>67</xdr:col>
      <xdr:colOff>101600</xdr:colOff>
      <xdr:row>58</xdr:row>
      <xdr:rowOff>22327</xdr:rowOff>
    </xdr:to>
    <xdr:sp macro="" textlink="">
      <xdr:nvSpPr>
        <xdr:cNvPr id="602" name="楕円 601"/>
        <xdr:cNvSpPr/>
      </xdr:nvSpPr>
      <xdr:spPr>
        <a:xfrm>
          <a:off x="127635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13454</xdr:rowOff>
    </xdr:from>
    <xdr:ext cx="534377" cy="259045"/>
    <xdr:sp macro="" textlink="">
      <xdr:nvSpPr>
        <xdr:cNvPr id="603" name="テキスト ボックス 602"/>
        <xdr:cNvSpPr txBox="1"/>
      </xdr:nvSpPr>
      <xdr:spPr>
        <a:xfrm>
          <a:off x="12547111" y="99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9513</xdr:rowOff>
    </xdr:from>
    <xdr:to>
      <xdr:col>85</xdr:col>
      <xdr:colOff>126364</xdr:colOff>
      <xdr:row>79</xdr:row>
      <xdr:rowOff>44450</xdr:rowOff>
    </xdr:to>
    <xdr:cxnSp macro="">
      <xdr:nvCxnSpPr>
        <xdr:cNvPr id="627" name="直線コネクタ 626"/>
        <xdr:cNvCxnSpPr/>
      </xdr:nvCxnSpPr>
      <xdr:spPr>
        <a:xfrm flipV="1">
          <a:off x="16317595" y="12182463"/>
          <a:ext cx="1269" cy="140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127640</xdr:rowOff>
    </xdr:from>
    <xdr:ext cx="534377" cy="259045"/>
    <xdr:sp macro="" textlink="">
      <xdr:nvSpPr>
        <xdr:cNvPr id="630" name="災害復旧費最大値テキスト"/>
        <xdr:cNvSpPr txBox="1"/>
      </xdr:nvSpPr>
      <xdr:spPr>
        <a:xfrm>
          <a:off x="16370300" y="119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9513</xdr:rowOff>
    </xdr:from>
    <xdr:to>
      <xdr:col>86</xdr:col>
      <xdr:colOff>25400</xdr:colOff>
      <xdr:row>71</xdr:row>
      <xdr:rowOff>9513</xdr:rowOff>
    </xdr:to>
    <xdr:cxnSp macro="">
      <xdr:nvCxnSpPr>
        <xdr:cNvPr id="631" name="直線コネクタ 630"/>
        <xdr:cNvCxnSpPr/>
      </xdr:nvCxnSpPr>
      <xdr:spPr>
        <a:xfrm>
          <a:off x="16230600" y="121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32183</xdr:rowOff>
    </xdr:from>
    <xdr:to>
      <xdr:col>85</xdr:col>
      <xdr:colOff>127000</xdr:colOff>
      <xdr:row>79</xdr:row>
      <xdr:rowOff>37478</xdr:rowOff>
    </xdr:to>
    <xdr:cxnSp macro="">
      <xdr:nvCxnSpPr>
        <xdr:cNvPr id="632" name="直線コネクタ 631"/>
        <xdr:cNvCxnSpPr/>
      </xdr:nvCxnSpPr>
      <xdr:spPr>
        <a:xfrm>
          <a:off x="15481300" y="13576733"/>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117339</xdr:rowOff>
    </xdr:from>
    <xdr:ext cx="469744" cy="259045"/>
    <xdr:sp macro="" textlink="">
      <xdr:nvSpPr>
        <xdr:cNvPr id="633" name="災害復旧費平均値テキスト"/>
        <xdr:cNvSpPr txBox="1"/>
      </xdr:nvSpPr>
      <xdr:spPr>
        <a:xfrm>
          <a:off x="16370300" y="13147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94462</xdr:rowOff>
    </xdr:from>
    <xdr:to>
      <xdr:col>85</xdr:col>
      <xdr:colOff>177800</xdr:colOff>
      <xdr:row>78</xdr:row>
      <xdr:rowOff>24612</xdr:rowOff>
    </xdr:to>
    <xdr:sp macro="" textlink="">
      <xdr:nvSpPr>
        <xdr:cNvPr id="634" name="フローチャート: 判断 633"/>
        <xdr:cNvSpPr/>
      </xdr:nvSpPr>
      <xdr:spPr>
        <a:xfrm>
          <a:off x="162687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12522</xdr:rowOff>
    </xdr:from>
    <xdr:to>
      <xdr:col>81</xdr:col>
      <xdr:colOff>50800</xdr:colOff>
      <xdr:row>79</xdr:row>
      <xdr:rowOff>32183</xdr:rowOff>
    </xdr:to>
    <xdr:cxnSp macro="">
      <xdr:nvCxnSpPr>
        <xdr:cNvPr id="635" name="直線コネクタ 634"/>
        <xdr:cNvCxnSpPr/>
      </xdr:nvCxnSpPr>
      <xdr:spPr>
        <a:xfrm>
          <a:off x="14592300" y="13557072"/>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27939</xdr:rowOff>
    </xdr:from>
    <xdr:to>
      <xdr:col>81</xdr:col>
      <xdr:colOff>101600</xdr:colOff>
      <xdr:row>78</xdr:row>
      <xdr:rowOff>129539</xdr:rowOff>
    </xdr:to>
    <xdr:sp macro="" textlink="">
      <xdr:nvSpPr>
        <xdr:cNvPr id="636" name="フローチャート: 判断 635"/>
        <xdr:cNvSpPr/>
      </xdr:nvSpPr>
      <xdr:spPr>
        <a:xfrm>
          <a:off x="15430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146066</xdr:rowOff>
    </xdr:from>
    <xdr:ext cx="469744" cy="259045"/>
    <xdr:sp macro="" textlink="">
      <xdr:nvSpPr>
        <xdr:cNvPr id="637" name="テキスト ボックス 636"/>
        <xdr:cNvSpPr txBox="1"/>
      </xdr:nvSpPr>
      <xdr:spPr>
        <a:xfrm>
          <a:off x="15246428"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12522</xdr:rowOff>
    </xdr:from>
    <xdr:to>
      <xdr:col>76</xdr:col>
      <xdr:colOff>114300</xdr:colOff>
      <xdr:row>79</xdr:row>
      <xdr:rowOff>41097</xdr:rowOff>
    </xdr:to>
    <xdr:cxnSp macro="">
      <xdr:nvCxnSpPr>
        <xdr:cNvPr id="638" name="直線コネクタ 637"/>
        <xdr:cNvCxnSpPr/>
      </xdr:nvCxnSpPr>
      <xdr:spPr>
        <a:xfrm flipV="1">
          <a:off x="13703300" y="1355707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149898</xdr:rowOff>
    </xdr:from>
    <xdr:to>
      <xdr:col>76</xdr:col>
      <xdr:colOff>165100</xdr:colOff>
      <xdr:row>78</xdr:row>
      <xdr:rowOff>80048</xdr:rowOff>
    </xdr:to>
    <xdr:sp macro="" textlink="">
      <xdr:nvSpPr>
        <xdr:cNvPr id="639" name="フローチャート: 判断 638"/>
        <xdr:cNvSpPr/>
      </xdr:nvSpPr>
      <xdr:spPr>
        <a:xfrm>
          <a:off x="14541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96575</xdr:rowOff>
    </xdr:from>
    <xdr:ext cx="469744" cy="259045"/>
    <xdr:sp macro="" textlink="">
      <xdr:nvSpPr>
        <xdr:cNvPr id="640" name="テキスト ボックス 639"/>
        <xdr:cNvSpPr txBox="1"/>
      </xdr:nvSpPr>
      <xdr:spPr>
        <a:xfrm>
          <a:off x="14357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13512</xdr:rowOff>
    </xdr:from>
    <xdr:to>
      <xdr:col>71</xdr:col>
      <xdr:colOff>177800</xdr:colOff>
      <xdr:row>79</xdr:row>
      <xdr:rowOff>41097</xdr:rowOff>
    </xdr:to>
    <xdr:cxnSp macro="">
      <xdr:nvCxnSpPr>
        <xdr:cNvPr id="641" name="直線コネクタ 640"/>
        <xdr:cNvCxnSpPr/>
      </xdr:nvCxnSpPr>
      <xdr:spPr>
        <a:xfrm>
          <a:off x="12814300" y="13558062"/>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109513</xdr:rowOff>
    </xdr:from>
    <xdr:to>
      <xdr:col>72</xdr:col>
      <xdr:colOff>38100</xdr:colOff>
      <xdr:row>78</xdr:row>
      <xdr:rowOff>39663</xdr:rowOff>
    </xdr:to>
    <xdr:sp macro="" textlink="">
      <xdr:nvSpPr>
        <xdr:cNvPr id="642" name="フローチャート: 判断 641"/>
        <xdr:cNvSpPr/>
      </xdr:nvSpPr>
      <xdr:spPr>
        <a:xfrm>
          <a:off x="13652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56190</xdr:rowOff>
    </xdr:from>
    <xdr:ext cx="469744" cy="259045"/>
    <xdr:sp macro="" textlink="">
      <xdr:nvSpPr>
        <xdr:cNvPr id="643" name="テキスト ボックス 642"/>
        <xdr:cNvSpPr txBox="1"/>
      </xdr:nvSpPr>
      <xdr:spPr>
        <a:xfrm>
          <a:off x="13468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132372</xdr:rowOff>
    </xdr:from>
    <xdr:to>
      <xdr:col>67</xdr:col>
      <xdr:colOff>101600</xdr:colOff>
      <xdr:row>77</xdr:row>
      <xdr:rowOff>62522</xdr:rowOff>
    </xdr:to>
    <xdr:sp macro="" textlink="">
      <xdr:nvSpPr>
        <xdr:cNvPr id="644" name="フローチャート: 判断 643"/>
        <xdr:cNvSpPr/>
      </xdr:nvSpPr>
      <xdr:spPr>
        <a:xfrm>
          <a:off x="12763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79049</xdr:rowOff>
    </xdr:from>
    <xdr:ext cx="469744" cy="259045"/>
    <xdr:sp macro="" textlink="">
      <xdr:nvSpPr>
        <xdr:cNvPr id="645" name="テキスト ボックス 644"/>
        <xdr:cNvSpPr txBox="1"/>
      </xdr:nvSpPr>
      <xdr:spPr>
        <a:xfrm>
          <a:off x="12579428" y="129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158128</xdr:rowOff>
    </xdr:from>
    <xdr:to>
      <xdr:col>85</xdr:col>
      <xdr:colOff>177800</xdr:colOff>
      <xdr:row>79</xdr:row>
      <xdr:rowOff>88278</xdr:rowOff>
    </xdr:to>
    <xdr:sp macro="" textlink="">
      <xdr:nvSpPr>
        <xdr:cNvPr id="651" name="楕円 650"/>
        <xdr:cNvSpPr/>
      </xdr:nvSpPr>
      <xdr:spPr>
        <a:xfrm>
          <a:off x="16268700" y="135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73055</xdr:rowOff>
    </xdr:from>
    <xdr:ext cx="378565" cy="259045"/>
    <xdr:sp macro="" textlink="">
      <xdr:nvSpPr>
        <xdr:cNvPr id="652" name="災害復旧費該当値テキスト"/>
        <xdr:cNvSpPr txBox="1"/>
      </xdr:nvSpPr>
      <xdr:spPr>
        <a:xfrm>
          <a:off x="16370300" y="13446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152833</xdr:rowOff>
    </xdr:from>
    <xdr:to>
      <xdr:col>81</xdr:col>
      <xdr:colOff>101600</xdr:colOff>
      <xdr:row>79</xdr:row>
      <xdr:rowOff>82983</xdr:rowOff>
    </xdr:to>
    <xdr:sp macro="" textlink="">
      <xdr:nvSpPr>
        <xdr:cNvPr id="653" name="楕円 652"/>
        <xdr:cNvSpPr/>
      </xdr:nvSpPr>
      <xdr:spPr>
        <a:xfrm>
          <a:off x="15430500" y="13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74110</xdr:rowOff>
    </xdr:from>
    <xdr:ext cx="378565" cy="259045"/>
    <xdr:sp macro="" textlink="">
      <xdr:nvSpPr>
        <xdr:cNvPr id="654" name="テキスト ボックス 653"/>
        <xdr:cNvSpPr txBox="1"/>
      </xdr:nvSpPr>
      <xdr:spPr>
        <a:xfrm>
          <a:off x="15292017" y="1361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133172</xdr:rowOff>
    </xdr:from>
    <xdr:to>
      <xdr:col>76</xdr:col>
      <xdr:colOff>165100</xdr:colOff>
      <xdr:row>79</xdr:row>
      <xdr:rowOff>63322</xdr:rowOff>
    </xdr:to>
    <xdr:sp macro="" textlink="">
      <xdr:nvSpPr>
        <xdr:cNvPr id="655" name="楕円 654"/>
        <xdr:cNvSpPr/>
      </xdr:nvSpPr>
      <xdr:spPr>
        <a:xfrm>
          <a:off x="145415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54449</xdr:rowOff>
    </xdr:from>
    <xdr:ext cx="378565" cy="259045"/>
    <xdr:sp macro="" textlink="">
      <xdr:nvSpPr>
        <xdr:cNvPr id="656" name="テキスト ボックス 655"/>
        <xdr:cNvSpPr txBox="1"/>
      </xdr:nvSpPr>
      <xdr:spPr>
        <a:xfrm>
          <a:off x="14403017" y="1359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161747</xdr:rowOff>
    </xdr:from>
    <xdr:to>
      <xdr:col>72</xdr:col>
      <xdr:colOff>38100</xdr:colOff>
      <xdr:row>79</xdr:row>
      <xdr:rowOff>91897</xdr:rowOff>
    </xdr:to>
    <xdr:sp macro="" textlink="">
      <xdr:nvSpPr>
        <xdr:cNvPr id="657" name="楕円 656"/>
        <xdr:cNvSpPr/>
      </xdr:nvSpPr>
      <xdr:spPr>
        <a:xfrm>
          <a:off x="136525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83024</xdr:rowOff>
    </xdr:from>
    <xdr:ext cx="313932" cy="259045"/>
    <xdr:sp macro="" textlink="">
      <xdr:nvSpPr>
        <xdr:cNvPr id="658" name="テキスト ボックス 657"/>
        <xdr:cNvSpPr txBox="1"/>
      </xdr:nvSpPr>
      <xdr:spPr>
        <a:xfrm>
          <a:off x="13546333" y="13627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134162</xdr:rowOff>
    </xdr:from>
    <xdr:to>
      <xdr:col>67</xdr:col>
      <xdr:colOff>101600</xdr:colOff>
      <xdr:row>79</xdr:row>
      <xdr:rowOff>64312</xdr:rowOff>
    </xdr:to>
    <xdr:sp macro="" textlink="">
      <xdr:nvSpPr>
        <xdr:cNvPr id="659" name="楕円 658"/>
        <xdr:cNvSpPr/>
      </xdr:nvSpPr>
      <xdr:spPr>
        <a:xfrm>
          <a:off x="12763500" y="135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55439</xdr:rowOff>
    </xdr:from>
    <xdr:ext cx="378565" cy="259045"/>
    <xdr:sp macro="" textlink="">
      <xdr:nvSpPr>
        <xdr:cNvPr id="660" name="テキスト ボックス 659"/>
        <xdr:cNvSpPr txBox="1"/>
      </xdr:nvSpPr>
      <xdr:spPr>
        <a:xfrm>
          <a:off x="12625017" y="1359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7" name="直線コネクタ 686"/>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8" name="公債費最小値テキスト"/>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9" name="直線コネクタ 688"/>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90" name="公債費最大値テキスト"/>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91" name="直線コネクタ 690"/>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72394</xdr:rowOff>
    </xdr:from>
    <xdr:to>
      <xdr:col>85</xdr:col>
      <xdr:colOff>127000</xdr:colOff>
      <xdr:row>90</xdr:row>
      <xdr:rowOff>145252</xdr:rowOff>
    </xdr:to>
    <xdr:cxnSp macro="">
      <xdr:nvCxnSpPr>
        <xdr:cNvPr id="692" name="直線コネクタ 691"/>
        <xdr:cNvCxnSpPr/>
      </xdr:nvCxnSpPr>
      <xdr:spPr>
        <a:xfrm flipV="1">
          <a:off x="15481300" y="15502894"/>
          <a:ext cx="838200" cy="7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124444</xdr:rowOff>
    </xdr:from>
    <xdr:ext cx="534377" cy="259045"/>
    <xdr:sp macro="" textlink="">
      <xdr:nvSpPr>
        <xdr:cNvPr id="693" name="公債費平均値テキスト"/>
        <xdr:cNvSpPr txBox="1"/>
      </xdr:nvSpPr>
      <xdr:spPr>
        <a:xfrm>
          <a:off x="16370300" y="1589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4" name="フローチャート: 判断 693"/>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145252</xdr:rowOff>
    </xdr:from>
    <xdr:to>
      <xdr:col>81</xdr:col>
      <xdr:colOff>50800</xdr:colOff>
      <xdr:row>91</xdr:row>
      <xdr:rowOff>59167</xdr:rowOff>
    </xdr:to>
    <xdr:cxnSp macro="">
      <xdr:nvCxnSpPr>
        <xdr:cNvPr id="695" name="直線コネクタ 694"/>
        <xdr:cNvCxnSpPr/>
      </xdr:nvCxnSpPr>
      <xdr:spPr>
        <a:xfrm flipV="1">
          <a:off x="14592300" y="15575752"/>
          <a:ext cx="889000" cy="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6" name="フローチャート: 判断 695"/>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101291</xdr:rowOff>
    </xdr:from>
    <xdr:ext cx="534377" cy="259045"/>
    <xdr:sp macro="" textlink="">
      <xdr:nvSpPr>
        <xdr:cNvPr id="697" name="テキスト ボックス 696"/>
        <xdr:cNvSpPr txBox="1"/>
      </xdr:nvSpPr>
      <xdr:spPr>
        <a:xfrm>
          <a:off x="15214111" y="160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59167</xdr:rowOff>
    </xdr:from>
    <xdr:to>
      <xdr:col>76</xdr:col>
      <xdr:colOff>114300</xdr:colOff>
      <xdr:row>91</xdr:row>
      <xdr:rowOff>142607</xdr:rowOff>
    </xdr:to>
    <xdr:cxnSp macro="">
      <xdr:nvCxnSpPr>
        <xdr:cNvPr id="698" name="直線コネクタ 697"/>
        <xdr:cNvCxnSpPr/>
      </xdr:nvCxnSpPr>
      <xdr:spPr>
        <a:xfrm flipV="1">
          <a:off x="13703300" y="15661117"/>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9" name="フローチャート: 判断 698"/>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111414</xdr:rowOff>
    </xdr:from>
    <xdr:ext cx="534377" cy="259045"/>
    <xdr:sp macro="" textlink="">
      <xdr:nvSpPr>
        <xdr:cNvPr id="700" name="テキスト ボックス 699"/>
        <xdr:cNvSpPr txBox="1"/>
      </xdr:nvSpPr>
      <xdr:spPr>
        <a:xfrm>
          <a:off x="14325111" y="16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142607</xdr:rowOff>
    </xdr:from>
    <xdr:to>
      <xdr:col>71</xdr:col>
      <xdr:colOff>177800</xdr:colOff>
      <xdr:row>91</xdr:row>
      <xdr:rowOff>142999</xdr:rowOff>
    </xdr:to>
    <xdr:cxnSp macro="">
      <xdr:nvCxnSpPr>
        <xdr:cNvPr id="701" name="直線コネクタ 700"/>
        <xdr:cNvCxnSpPr/>
      </xdr:nvCxnSpPr>
      <xdr:spPr>
        <a:xfrm flipV="1">
          <a:off x="12814300" y="1574455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2" name="フローチャート: 判断 701"/>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85909</xdr:rowOff>
    </xdr:from>
    <xdr:ext cx="534377" cy="259045"/>
    <xdr:sp macro="" textlink="">
      <xdr:nvSpPr>
        <xdr:cNvPr id="703" name="テキスト ボックス 702"/>
        <xdr:cNvSpPr txBox="1"/>
      </xdr:nvSpPr>
      <xdr:spPr>
        <a:xfrm>
          <a:off x="13436111" y="160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4" name="フローチャート: 判断 703"/>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64127</xdr:rowOff>
    </xdr:from>
    <xdr:ext cx="534377" cy="259045"/>
    <xdr:sp macro="" textlink="">
      <xdr:nvSpPr>
        <xdr:cNvPr id="705" name="テキスト ボックス 704"/>
        <xdr:cNvSpPr txBox="1"/>
      </xdr:nvSpPr>
      <xdr:spPr>
        <a:xfrm>
          <a:off x="12547111" y="160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21594</xdr:rowOff>
    </xdr:from>
    <xdr:to>
      <xdr:col>85</xdr:col>
      <xdr:colOff>177800</xdr:colOff>
      <xdr:row>90</xdr:row>
      <xdr:rowOff>123194</xdr:rowOff>
    </xdr:to>
    <xdr:sp macro="" textlink="">
      <xdr:nvSpPr>
        <xdr:cNvPr id="711" name="楕円 710"/>
        <xdr:cNvSpPr/>
      </xdr:nvSpPr>
      <xdr:spPr>
        <a:xfrm>
          <a:off x="16268700" y="154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44471</xdr:rowOff>
    </xdr:from>
    <xdr:ext cx="534377" cy="259045"/>
    <xdr:sp macro="" textlink="">
      <xdr:nvSpPr>
        <xdr:cNvPr id="712" name="公債費該当値テキスト"/>
        <xdr:cNvSpPr txBox="1"/>
      </xdr:nvSpPr>
      <xdr:spPr>
        <a:xfrm>
          <a:off x="16370300" y="153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94452</xdr:rowOff>
    </xdr:from>
    <xdr:to>
      <xdr:col>81</xdr:col>
      <xdr:colOff>101600</xdr:colOff>
      <xdr:row>91</xdr:row>
      <xdr:rowOff>24602</xdr:rowOff>
    </xdr:to>
    <xdr:sp macro="" textlink="">
      <xdr:nvSpPr>
        <xdr:cNvPr id="713" name="楕円 712"/>
        <xdr:cNvSpPr/>
      </xdr:nvSpPr>
      <xdr:spPr>
        <a:xfrm>
          <a:off x="15430500" y="155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41129</xdr:rowOff>
    </xdr:from>
    <xdr:ext cx="534377" cy="259045"/>
    <xdr:sp macro="" textlink="">
      <xdr:nvSpPr>
        <xdr:cNvPr id="714" name="テキスト ボックス 713"/>
        <xdr:cNvSpPr txBox="1"/>
      </xdr:nvSpPr>
      <xdr:spPr>
        <a:xfrm>
          <a:off x="15214111" y="1530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8367</xdr:rowOff>
    </xdr:from>
    <xdr:to>
      <xdr:col>76</xdr:col>
      <xdr:colOff>165100</xdr:colOff>
      <xdr:row>91</xdr:row>
      <xdr:rowOff>109967</xdr:rowOff>
    </xdr:to>
    <xdr:sp macro="" textlink="">
      <xdr:nvSpPr>
        <xdr:cNvPr id="715" name="楕円 714"/>
        <xdr:cNvSpPr/>
      </xdr:nvSpPr>
      <xdr:spPr>
        <a:xfrm>
          <a:off x="14541500" y="156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126494</xdr:rowOff>
    </xdr:from>
    <xdr:ext cx="534377" cy="259045"/>
    <xdr:sp macro="" textlink="">
      <xdr:nvSpPr>
        <xdr:cNvPr id="716" name="テキスト ボックス 715"/>
        <xdr:cNvSpPr txBox="1"/>
      </xdr:nvSpPr>
      <xdr:spPr>
        <a:xfrm>
          <a:off x="14325111" y="153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91807</xdr:rowOff>
    </xdr:from>
    <xdr:to>
      <xdr:col>72</xdr:col>
      <xdr:colOff>38100</xdr:colOff>
      <xdr:row>92</xdr:row>
      <xdr:rowOff>21957</xdr:rowOff>
    </xdr:to>
    <xdr:sp macro="" textlink="">
      <xdr:nvSpPr>
        <xdr:cNvPr id="717" name="楕円 716"/>
        <xdr:cNvSpPr/>
      </xdr:nvSpPr>
      <xdr:spPr>
        <a:xfrm>
          <a:off x="13652500" y="156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38484</xdr:rowOff>
    </xdr:from>
    <xdr:ext cx="534377" cy="259045"/>
    <xdr:sp macro="" textlink="">
      <xdr:nvSpPr>
        <xdr:cNvPr id="718" name="テキスト ボックス 717"/>
        <xdr:cNvSpPr txBox="1"/>
      </xdr:nvSpPr>
      <xdr:spPr>
        <a:xfrm>
          <a:off x="13436111" y="154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92199</xdr:rowOff>
    </xdr:from>
    <xdr:to>
      <xdr:col>67</xdr:col>
      <xdr:colOff>101600</xdr:colOff>
      <xdr:row>92</xdr:row>
      <xdr:rowOff>22349</xdr:rowOff>
    </xdr:to>
    <xdr:sp macro="" textlink="">
      <xdr:nvSpPr>
        <xdr:cNvPr id="719" name="楕円 718"/>
        <xdr:cNvSpPr/>
      </xdr:nvSpPr>
      <xdr:spPr>
        <a:xfrm>
          <a:off x="12763500" y="156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38876</xdr:rowOff>
    </xdr:from>
    <xdr:ext cx="534377" cy="259045"/>
    <xdr:sp macro="" textlink="">
      <xdr:nvSpPr>
        <xdr:cNvPr id="720" name="テキスト ボックス 719"/>
        <xdr:cNvSpPr txBox="1"/>
      </xdr:nvSpPr>
      <xdr:spPr>
        <a:xfrm>
          <a:off x="12547111" y="1546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0" name="テキスト ボックス 73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146231</xdr:rowOff>
    </xdr:from>
    <xdr:to>
      <xdr:col>116</xdr:col>
      <xdr:colOff>62864</xdr:colOff>
      <xdr:row>39</xdr:row>
      <xdr:rowOff>98878</xdr:rowOff>
    </xdr:to>
    <xdr:cxnSp macro="">
      <xdr:nvCxnSpPr>
        <xdr:cNvPr id="746" name="直線コネクタ 745"/>
        <xdr:cNvCxnSpPr/>
      </xdr:nvCxnSpPr>
      <xdr:spPr>
        <a:xfrm flipV="1">
          <a:off x="22159595" y="6146981"/>
          <a:ext cx="1269" cy="63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92908</xdr:rowOff>
    </xdr:from>
    <xdr:ext cx="378565" cy="259045"/>
    <xdr:sp macro="" textlink="">
      <xdr:nvSpPr>
        <xdr:cNvPr id="749" name="諸支出金最大値テキスト"/>
        <xdr:cNvSpPr txBox="1"/>
      </xdr:nvSpPr>
      <xdr:spPr>
        <a:xfrm>
          <a:off x="22212300" y="592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146231</xdr:rowOff>
    </xdr:from>
    <xdr:to>
      <xdr:col>116</xdr:col>
      <xdr:colOff>152400</xdr:colOff>
      <xdr:row>35</xdr:row>
      <xdr:rowOff>146231</xdr:rowOff>
    </xdr:to>
    <xdr:cxnSp macro="">
      <xdr:nvCxnSpPr>
        <xdr:cNvPr id="750" name="直線コネクタ 749"/>
        <xdr:cNvCxnSpPr/>
      </xdr:nvCxnSpPr>
      <xdr:spPr>
        <a:xfrm>
          <a:off x="22072600" y="614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146231</xdr:rowOff>
    </xdr:from>
    <xdr:to>
      <xdr:col>116</xdr:col>
      <xdr:colOff>63500</xdr:colOff>
      <xdr:row>36</xdr:row>
      <xdr:rowOff>67854</xdr:rowOff>
    </xdr:to>
    <xdr:cxnSp macro="">
      <xdr:nvCxnSpPr>
        <xdr:cNvPr id="751" name="直線コネクタ 750"/>
        <xdr:cNvCxnSpPr/>
      </xdr:nvCxnSpPr>
      <xdr:spPr>
        <a:xfrm flipV="1">
          <a:off x="21323300" y="614698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137540</xdr:rowOff>
    </xdr:from>
    <xdr:ext cx="313932" cy="259045"/>
    <xdr:sp macro="" textlink="">
      <xdr:nvSpPr>
        <xdr:cNvPr id="752" name="諸支出金平均値テキスト"/>
        <xdr:cNvSpPr txBox="1"/>
      </xdr:nvSpPr>
      <xdr:spPr>
        <a:xfrm>
          <a:off x="22212300" y="665264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159113</xdr:rowOff>
    </xdr:from>
    <xdr:to>
      <xdr:col>116</xdr:col>
      <xdr:colOff>114300</xdr:colOff>
      <xdr:row>39</xdr:row>
      <xdr:rowOff>89263</xdr:rowOff>
    </xdr:to>
    <xdr:sp macro="" textlink="">
      <xdr:nvSpPr>
        <xdr:cNvPr id="753" name="フローチャート: 判断 752"/>
        <xdr:cNvSpPr/>
      </xdr:nvSpPr>
      <xdr:spPr>
        <a:xfrm>
          <a:off x="22110700" y="66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22134</xdr:rowOff>
    </xdr:from>
    <xdr:to>
      <xdr:col>111</xdr:col>
      <xdr:colOff>177800</xdr:colOff>
      <xdr:row>36</xdr:row>
      <xdr:rowOff>67854</xdr:rowOff>
    </xdr:to>
    <xdr:cxnSp macro="">
      <xdr:nvCxnSpPr>
        <xdr:cNvPr id="754" name="直線コネクタ 753"/>
        <xdr:cNvCxnSpPr/>
      </xdr:nvCxnSpPr>
      <xdr:spPr>
        <a:xfrm>
          <a:off x="20434300" y="5165634"/>
          <a:ext cx="889000" cy="10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165644</xdr:rowOff>
    </xdr:from>
    <xdr:to>
      <xdr:col>112</xdr:col>
      <xdr:colOff>38100</xdr:colOff>
      <xdr:row>39</xdr:row>
      <xdr:rowOff>95794</xdr:rowOff>
    </xdr:to>
    <xdr:sp macro="" textlink="">
      <xdr:nvSpPr>
        <xdr:cNvPr id="755" name="フローチャート: 判断 754"/>
        <xdr:cNvSpPr/>
      </xdr:nvSpPr>
      <xdr:spPr>
        <a:xfrm>
          <a:off x="21272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86921</xdr:rowOff>
    </xdr:from>
    <xdr:ext cx="313932" cy="259045"/>
    <xdr:sp macro="" textlink="">
      <xdr:nvSpPr>
        <xdr:cNvPr id="756" name="テキスト ボックス 755"/>
        <xdr:cNvSpPr txBox="1"/>
      </xdr:nvSpPr>
      <xdr:spPr>
        <a:xfrm>
          <a:off x="21166333" y="6773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22134</xdr:rowOff>
    </xdr:from>
    <xdr:to>
      <xdr:col>107</xdr:col>
      <xdr:colOff>50800</xdr:colOff>
      <xdr:row>31</xdr:row>
      <xdr:rowOff>27033</xdr:rowOff>
    </xdr:to>
    <xdr:cxnSp macro="">
      <xdr:nvCxnSpPr>
        <xdr:cNvPr id="757" name="直線コネクタ 756"/>
        <xdr:cNvCxnSpPr/>
      </xdr:nvCxnSpPr>
      <xdr:spPr>
        <a:xfrm flipV="1">
          <a:off x="19545300" y="516563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85634</xdr:rowOff>
    </xdr:from>
    <xdr:to>
      <xdr:col>107</xdr:col>
      <xdr:colOff>101600</xdr:colOff>
      <xdr:row>39</xdr:row>
      <xdr:rowOff>15784</xdr:rowOff>
    </xdr:to>
    <xdr:sp macro="" textlink="">
      <xdr:nvSpPr>
        <xdr:cNvPr id="758" name="フローチャート: 判断 757"/>
        <xdr:cNvSpPr/>
      </xdr:nvSpPr>
      <xdr:spPr>
        <a:xfrm>
          <a:off x="203835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6911</xdr:rowOff>
    </xdr:from>
    <xdr:ext cx="313932" cy="259045"/>
    <xdr:sp macro="" textlink="">
      <xdr:nvSpPr>
        <xdr:cNvPr id="759" name="テキスト ボックス 758"/>
        <xdr:cNvSpPr txBox="1"/>
      </xdr:nvSpPr>
      <xdr:spPr>
        <a:xfrm>
          <a:off x="20277333" y="66934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27033</xdr:rowOff>
    </xdr:from>
    <xdr:to>
      <xdr:col>102</xdr:col>
      <xdr:colOff>114300</xdr:colOff>
      <xdr:row>36</xdr:row>
      <xdr:rowOff>113574</xdr:rowOff>
    </xdr:to>
    <xdr:cxnSp macro="">
      <xdr:nvCxnSpPr>
        <xdr:cNvPr id="760" name="直線コネクタ 759"/>
        <xdr:cNvCxnSpPr/>
      </xdr:nvCxnSpPr>
      <xdr:spPr>
        <a:xfrm flipV="1">
          <a:off x="18656300" y="5341983"/>
          <a:ext cx="889000" cy="9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98697</xdr:rowOff>
    </xdr:from>
    <xdr:to>
      <xdr:col>102</xdr:col>
      <xdr:colOff>165100</xdr:colOff>
      <xdr:row>39</xdr:row>
      <xdr:rowOff>28847</xdr:rowOff>
    </xdr:to>
    <xdr:sp macro="" textlink="">
      <xdr:nvSpPr>
        <xdr:cNvPr id="761" name="フローチャート: 判断 760"/>
        <xdr:cNvSpPr/>
      </xdr:nvSpPr>
      <xdr:spPr>
        <a:xfrm>
          <a:off x="19494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19974</xdr:rowOff>
    </xdr:from>
    <xdr:ext cx="313932" cy="259045"/>
    <xdr:sp macro="" textlink="">
      <xdr:nvSpPr>
        <xdr:cNvPr id="762" name="テキスト ボックス 761"/>
        <xdr:cNvSpPr txBox="1"/>
      </xdr:nvSpPr>
      <xdr:spPr>
        <a:xfrm>
          <a:off x="19388333" y="670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63" name="フローチャート: 判断 762"/>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90187</xdr:rowOff>
    </xdr:from>
    <xdr:ext cx="313932" cy="259045"/>
    <xdr:sp macro="" textlink="">
      <xdr:nvSpPr>
        <xdr:cNvPr id="764" name="テキスト ボックス 763"/>
        <xdr:cNvSpPr txBox="1"/>
      </xdr:nvSpPr>
      <xdr:spPr>
        <a:xfrm>
          <a:off x="18499333" y="677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95431</xdr:rowOff>
    </xdr:from>
    <xdr:to>
      <xdr:col>116</xdr:col>
      <xdr:colOff>114300</xdr:colOff>
      <xdr:row>36</xdr:row>
      <xdr:rowOff>25581</xdr:rowOff>
    </xdr:to>
    <xdr:sp macro="" textlink="">
      <xdr:nvSpPr>
        <xdr:cNvPr id="770" name="楕円 769"/>
        <xdr:cNvSpPr/>
      </xdr:nvSpPr>
      <xdr:spPr>
        <a:xfrm>
          <a:off x="22110700" y="60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48458</xdr:rowOff>
    </xdr:from>
    <xdr:ext cx="378565" cy="259045"/>
    <xdr:sp macro="" textlink="">
      <xdr:nvSpPr>
        <xdr:cNvPr id="771" name="諸支出金該当値テキスト"/>
        <xdr:cNvSpPr txBox="1"/>
      </xdr:nvSpPr>
      <xdr:spPr>
        <a:xfrm>
          <a:off x="22212300" y="6049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17054</xdr:rowOff>
    </xdr:from>
    <xdr:to>
      <xdr:col>112</xdr:col>
      <xdr:colOff>38100</xdr:colOff>
      <xdr:row>36</xdr:row>
      <xdr:rowOff>118654</xdr:rowOff>
    </xdr:to>
    <xdr:sp macro="" textlink="">
      <xdr:nvSpPr>
        <xdr:cNvPr id="772" name="楕円 771"/>
        <xdr:cNvSpPr/>
      </xdr:nvSpPr>
      <xdr:spPr>
        <a:xfrm>
          <a:off x="21272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135181</xdr:rowOff>
    </xdr:from>
    <xdr:ext cx="378565" cy="259045"/>
    <xdr:sp macro="" textlink="">
      <xdr:nvSpPr>
        <xdr:cNvPr id="773" name="テキスト ボックス 772"/>
        <xdr:cNvSpPr txBox="1"/>
      </xdr:nvSpPr>
      <xdr:spPr>
        <a:xfrm>
          <a:off x="21134017" y="596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142784</xdr:rowOff>
    </xdr:from>
    <xdr:to>
      <xdr:col>107</xdr:col>
      <xdr:colOff>101600</xdr:colOff>
      <xdr:row>30</xdr:row>
      <xdr:rowOff>72934</xdr:rowOff>
    </xdr:to>
    <xdr:sp macro="" textlink="">
      <xdr:nvSpPr>
        <xdr:cNvPr id="774" name="楕円 773"/>
        <xdr:cNvSpPr/>
      </xdr:nvSpPr>
      <xdr:spPr>
        <a:xfrm>
          <a:off x="20383500" y="51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89461</xdr:rowOff>
    </xdr:from>
    <xdr:ext cx="378565" cy="259045"/>
    <xdr:sp macro="" textlink="">
      <xdr:nvSpPr>
        <xdr:cNvPr id="775" name="テキスト ボックス 774"/>
        <xdr:cNvSpPr txBox="1"/>
      </xdr:nvSpPr>
      <xdr:spPr>
        <a:xfrm>
          <a:off x="20245017" y="4890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147683</xdr:rowOff>
    </xdr:from>
    <xdr:to>
      <xdr:col>102</xdr:col>
      <xdr:colOff>165100</xdr:colOff>
      <xdr:row>31</xdr:row>
      <xdr:rowOff>77833</xdr:rowOff>
    </xdr:to>
    <xdr:sp macro="" textlink="">
      <xdr:nvSpPr>
        <xdr:cNvPr id="776" name="楕円 775"/>
        <xdr:cNvSpPr/>
      </xdr:nvSpPr>
      <xdr:spPr>
        <a:xfrm>
          <a:off x="19494500" y="52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94360</xdr:rowOff>
    </xdr:from>
    <xdr:ext cx="378565" cy="259045"/>
    <xdr:sp macro="" textlink="">
      <xdr:nvSpPr>
        <xdr:cNvPr id="777" name="テキスト ボックス 776"/>
        <xdr:cNvSpPr txBox="1"/>
      </xdr:nvSpPr>
      <xdr:spPr>
        <a:xfrm>
          <a:off x="19356017" y="506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62774</xdr:rowOff>
    </xdr:from>
    <xdr:to>
      <xdr:col>98</xdr:col>
      <xdr:colOff>38100</xdr:colOff>
      <xdr:row>36</xdr:row>
      <xdr:rowOff>164374</xdr:rowOff>
    </xdr:to>
    <xdr:sp macro="" textlink="">
      <xdr:nvSpPr>
        <xdr:cNvPr id="778" name="楕円 777"/>
        <xdr:cNvSpPr/>
      </xdr:nvSpPr>
      <xdr:spPr>
        <a:xfrm>
          <a:off x="18605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9451</xdr:rowOff>
    </xdr:from>
    <xdr:ext cx="378565" cy="259045"/>
    <xdr:sp macro="" textlink="">
      <xdr:nvSpPr>
        <xdr:cNvPr id="779" name="テキスト ボックス 778"/>
        <xdr:cNvSpPr txBox="1"/>
      </xdr:nvSpPr>
      <xdr:spPr>
        <a:xfrm>
          <a:off x="18467017" y="601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総務費は、新型コロナウイルス対策の特別定額給付金給付事業が大きく影響したほか、ふるさと納税関係で基金積立や委託料が増加したことにより、前年度に比べ</a:t>
          </a:r>
          <a:r>
            <a:rPr kumimoji="1" lang="en-US" altLang="ja-JP" sz="1300">
              <a:latin typeface="ＭＳ Ｐゴシック" panose="020B0600070205080204" pitchFamily="50" charset="-128"/>
              <a:ea typeface="ＭＳ Ｐゴシック" panose="020B0600070205080204" pitchFamily="50" charset="-128"/>
            </a:rPr>
            <a:t>111,550</a:t>
          </a:r>
          <a:r>
            <a:rPr kumimoji="1" lang="ja-JP" altLang="en-US" sz="1300">
              <a:latin typeface="ＭＳ Ｐゴシック" panose="020B0600070205080204" pitchFamily="50" charset="-128"/>
              <a:ea typeface="ＭＳ Ｐゴシック" panose="020B0600070205080204" pitchFamily="50" charset="-128"/>
            </a:rPr>
            <a:t>円の増加となり、大きく変動した。民生費は、医療扶助費の減少によって微減となった。衛生費については、三豊総合病院企業団負担金が増加したことにより、微増した。農林水産業費は</a:t>
          </a:r>
          <a:r>
            <a:rPr kumimoji="1" lang="en-US" altLang="ja-JP" sz="1300">
              <a:latin typeface="ＭＳ Ｐゴシック" panose="020B0600070205080204" pitchFamily="50" charset="-128"/>
              <a:ea typeface="ＭＳ Ｐゴシック" panose="020B0600070205080204" pitchFamily="50" charset="-128"/>
            </a:rPr>
            <a:t>1,662</a:t>
          </a:r>
          <a:r>
            <a:rPr kumimoji="1" lang="ja-JP" altLang="en-US" sz="1300">
              <a:latin typeface="ＭＳ Ｐゴシック" panose="020B0600070205080204" pitchFamily="50" charset="-128"/>
              <a:ea typeface="ＭＳ Ｐゴシック" panose="020B0600070205080204" pitchFamily="50" charset="-128"/>
            </a:rPr>
            <a:t>円の増加となっており、これは伊吹地域漁港整備工事費、常磐地区排水対策事業費がそれぞれ増加したことによる。商工費はセーフティネット保証制度等利用者給付事業、感染拡大防止協力金支給事業等の事業者支援経費が影響して</a:t>
          </a:r>
          <a:r>
            <a:rPr kumimoji="1" lang="en-US" altLang="ja-JP" sz="1300">
              <a:latin typeface="ＭＳ Ｐゴシック" panose="020B0600070205080204" pitchFamily="50" charset="-128"/>
              <a:ea typeface="ＭＳ Ｐゴシック" panose="020B0600070205080204" pitchFamily="50" charset="-128"/>
            </a:rPr>
            <a:t>4,524</a:t>
          </a:r>
          <a:r>
            <a:rPr kumimoji="1" lang="ja-JP" altLang="en-US" sz="1300">
              <a:latin typeface="ＭＳ Ｐゴシック" panose="020B0600070205080204" pitchFamily="50" charset="-128"/>
              <a:ea typeface="ＭＳ Ｐゴシック" panose="020B0600070205080204" pitchFamily="50" charset="-128"/>
            </a:rPr>
            <a:t>円増加し、総務費同様新型コロナウイルス対策が主な増加の要因となった。土木費は</a:t>
          </a:r>
          <a:r>
            <a:rPr kumimoji="1" lang="en-US" altLang="ja-JP" sz="1300">
              <a:latin typeface="ＭＳ Ｐゴシック" panose="020B0600070205080204" pitchFamily="50" charset="-128"/>
              <a:ea typeface="ＭＳ Ｐゴシック" panose="020B0600070205080204" pitchFamily="50" charset="-128"/>
            </a:rPr>
            <a:t>8,202</a:t>
          </a:r>
          <a:r>
            <a:rPr kumimoji="1" lang="ja-JP" altLang="en-US" sz="1300">
              <a:latin typeface="ＭＳ Ｐゴシック" panose="020B0600070205080204" pitchFamily="50" charset="-128"/>
              <a:ea typeface="ＭＳ Ｐゴシック" panose="020B0600070205080204" pitchFamily="50" charset="-128"/>
            </a:rPr>
            <a:t>円増加して類似団体平均に近づいており、主な要因としては、道路改築事業費（社会資本）、橋りょう補修・更新事業費が増加したことが挙げられる。消防費は地域防災推進事業の影響で</a:t>
          </a:r>
          <a:r>
            <a:rPr kumimoji="1" lang="en-US" altLang="ja-JP" sz="1300">
              <a:latin typeface="ＭＳ Ｐゴシック" panose="020B0600070205080204" pitchFamily="50" charset="-128"/>
              <a:ea typeface="ＭＳ Ｐゴシック" panose="020B0600070205080204" pitchFamily="50" charset="-128"/>
            </a:rPr>
            <a:t>1,307</a:t>
          </a:r>
          <a:r>
            <a:rPr kumimoji="1" lang="ja-JP" altLang="en-US" sz="1300">
              <a:latin typeface="ＭＳ Ｐゴシック" panose="020B0600070205080204" pitchFamily="50" charset="-128"/>
              <a:ea typeface="ＭＳ Ｐゴシック" panose="020B0600070205080204" pitchFamily="50" charset="-128"/>
            </a:rPr>
            <a:t>円増加している。同事業は避難所の感染防止対策に係るものであり、新型コロナウイルス対策による増加となる。教育費は</a:t>
          </a:r>
          <a:r>
            <a:rPr kumimoji="1" lang="en-US" altLang="ja-JP" sz="1300">
              <a:latin typeface="ＭＳ Ｐゴシック" panose="020B0600070205080204" pitchFamily="50" charset="-128"/>
              <a:ea typeface="ＭＳ Ｐゴシック" panose="020B0600070205080204" pitchFamily="50" charset="-128"/>
            </a:rPr>
            <a:t>11,101</a:t>
          </a:r>
          <a:r>
            <a:rPr kumimoji="1" lang="ja-JP" altLang="en-US" sz="1300">
              <a:latin typeface="ＭＳ Ｐゴシック" panose="020B0600070205080204" pitchFamily="50" charset="-128"/>
              <a:ea typeface="ＭＳ Ｐゴシック" panose="020B0600070205080204" pitchFamily="50" charset="-128"/>
            </a:rPr>
            <a:t>円増加しており、主な要因は本体工事（校舎）開始による豊浜小学校改築事業費の増加である。公債費は大型建設事業の元金償還開始により毎年増加を続けており、令和２年度は新市民会館建設事業（平成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年度借入分）の元金償還開始等により、前年度比で</a:t>
          </a:r>
          <a:r>
            <a:rPr kumimoji="1" lang="en-US" altLang="ja-JP" sz="1300">
              <a:latin typeface="ＭＳ Ｐゴシック" panose="020B0600070205080204" pitchFamily="50" charset="-128"/>
              <a:ea typeface="ＭＳ Ｐゴシック" panose="020B0600070205080204" pitchFamily="50" charset="-128"/>
            </a:rPr>
            <a:t>2,231</a:t>
          </a:r>
          <a:r>
            <a:rPr kumimoji="1" lang="ja-JP" altLang="en-US" sz="1300">
              <a:latin typeface="ＭＳ Ｐゴシック" panose="020B0600070205080204" pitchFamily="50" charset="-128"/>
              <a:ea typeface="ＭＳ Ｐゴシック" panose="020B0600070205080204" pitchFamily="50" charset="-128"/>
            </a:rPr>
            <a:t>千円の増加となった。公債費のピークは令和４年度と予想されているが、今後も大型建設事業が複数控えることから高止まりが懸念される。交付税措置の面で有利な起債を重点的に活用する等、可能な限りコスト削減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財政調整基金残高は、歳計剰余金処分による積立金と取崩額の差が約</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百万円発生し、差額分で前年度から</a:t>
          </a:r>
          <a:r>
            <a:rPr kumimoji="1" lang="en-US" altLang="ja-JP" sz="1200">
              <a:latin typeface="ＭＳ ゴシック" pitchFamily="49" charset="-128"/>
              <a:ea typeface="ＭＳ ゴシック" pitchFamily="49" charset="-128"/>
            </a:rPr>
            <a:t>1.92</a:t>
          </a:r>
          <a:r>
            <a:rPr kumimoji="1" lang="ja-JP" altLang="en-US" sz="1200">
              <a:latin typeface="ＭＳ ゴシック" pitchFamily="49" charset="-128"/>
              <a:ea typeface="ＭＳ ゴシック" pitchFamily="49" charset="-128"/>
            </a:rPr>
            <a:t>ポイント減少した。これは、歳入での市税等の増加分を、歳出での人件費、公債費、普通建設事業費の増加が上回ったことが原因と考えられる。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a:t>
          </a:r>
          <a:r>
            <a:rPr kumimoji="1" lang="en-US" altLang="ja-JP" sz="1200">
              <a:latin typeface="ＭＳ ゴシック" pitchFamily="49" charset="-128"/>
              <a:ea typeface="ＭＳ ゴシック" pitchFamily="49" charset="-128"/>
            </a:rPr>
            <a:t>398</a:t>
          </a:r>
          <a:r>
            <a:rPr kumimoji="1" lang="ja-JP" altLang="en-US" sz="1200">
              <a:latin typeface="ＭＳ ゴシック" pitchFamily="49" charset="-128"/>
              <a:ea typeface="ＭＳ ゴシック" pitchFamily="49" charset="-128"/>
            </a:rPr>
            <a:t>百万円増加して</a:t>
          </a:r>
          <a:r>
            <a:rPr kumimoji="1" lang="en-US" altLang="ja-JP" sz="1200">
              <a:latin typeface="ＭＳ ゴシック" pitchFamily="49" charset="-128"/>
              <a:ea typeface="ＭＳ ゴシック" pitchFamily="49" charset="-128"/>
            </a:rPr>
            <a:t>2.35</a:t>
          </a:r>
          <a:r>
            <a:rPr kumimoji="1" lang="ja-JP" altLang="en-US" sz="1200">
              <a:latin typeface="ＭＳ ゴシック" pitchFamily="49" charset="-128"/>
              <a:ea typeface="ＭＳ ゴシック" pitchFamily="49" charset="-128"/>
            </a:rPr>
            <a:t>ポイントの増加となっており、地方交付税の増加が要因である。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実質単年度収支は赤字が続いており、ごみ袋有料化等、新たな自主財源の確保に取り組む必要がある。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一般会計・特別会計のすべてにおいて黒字決算となっている。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一般会計は標準財政規模に対する黒字額の比率が</a:t>
          </a:r>
          <a:r>
            <a:rPr kumimoji="1" lang="en-US" altLang="ja-JP" sz="1400">
              <a:latin typeface="ＭＳ ゴシック" pitchFamily="49" charset="-128"/>
              <a:ea typeface="ＭＳ ゴシック" pitchFamily="49" charset="-128"/>
            </a:rPr>
            <a:t>2.41</a:t>
          </a:r>
          <a:r>
            <a:rPr kumimoji="1" lang="ja-JP" altLang="en-US" sz="1400">
              <a:latin typeface="ＭＳ ゴシック" pitchFamily="49" charset="-128"/>
              <a:ea typeface="ＭＳ ゴシック" pitchFamily="49" charset="-128"/>
            </a:rPr>
            <a:t>ポイント増加した。前年度比で黒字額の比率が増加しているのは、地方交付税の増加が主な要因である。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特別会計では、介護保険事業特別会計において黒字額の比率が</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ポイント増加した。前年度繰越金が</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百万円と多額だったことなどが黒字の割合を増加させた。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下水道事業会計については、令和２年度より法適用化した。一般会計からの繰出金が前年度より</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百万円増加したことなどが影響し、黒字額の比率は前年度の公共下水道事業特別会計と農業集落排水事業特別会計の合算分より増加している。経営戦略を策定しており、将来的に一般会計からの繰出金に頼らず自走可能な状態を目指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今後も、全会計において健全な財政運営が必要である。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35205026</v>
      </c>
      <c r="BO4" s="433"/>
      <c r="BP4" s="433"/>
      <c r="BQ4" s="433"/>
      <c r="BR4" s="433"/>
      <c r="BS4" s="433"/>
      <c r="BT4" s="433"/>
      <c r="BU4" s="434"/>
      <c r="BV4" s="432">
        <v>26788938</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7.1</v>
      </c>
      <c r="CU4" s="439"/>
      <c r="CV4" s="439"/>
      <c r="CW4" s="439"/>
      <c r="CX4" s="439"/>
      <c r="CY4" s="439"/>
      <c r="CZ4" s="439"/>
      <c r="DA4" s="440"/>
      <c r="DB4" s="438">
        <v>4.7</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33957126</v>
      </c>
      <c r="BO5" s="470"/>
      <c r="BP5" s="470"/>
      <c r="BQ5" s="470"/>
      <c r="BR5" s="470"/>
      <c r="BS5" s="470"/>
      <c r="BT5" s="470"/>
      <c r="BU5" s="471"/>
      <c r="BV5" s="469">
        <v>25969769</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90.4</v>
      </c>
      <c r="CU5" s="467"/>
      <c r="CV5" s="467"/>
      <c r="CW5" s="467"/>
      <c r="CX5" s="467"/>
      <c r="CY5" s="467"/>
      <c r="CZ5" s="467"/>
      <c r="DA5" s="468"/>
      <c r="DB5" s="466">
        <v>92.9</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1247900</v>
      </c>
      <c r="BO6" s="470"/>
      <c r="BP6" s="470"/>
      <c r="BQ6" s="470"/>
      <c r="BR6" s="470"/>
      <c r="BS6" s="470"/>
      <c r="BT6" s="470"/>
      <c r="BU6" s="471"/>
      <c r="BV6" s="469">
        <v>819169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94.8</v>
      </c>
      <c r="CU6" s="507"/>
      <c r="CV6" s="507"/>
      <c r="CW6" s="507"/>
      <c r="CX6" s="507"/>
      <c r="CY6" s="507"/>
      <c r="CZ6" s="507"/>
      <c r="DA6" s="508"/>
      <c r="DB6" s="506">
        <v>97.4</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109002</v>
      </c>
      <c r="BO7" s="470"/>
      <c r="BP7" s="470"/>
      <c r="BQ7" s="470"/>
      <c r="BR7" s="470"/>
      <c r="BS7" s="470"/>
      <c r="BT7" s="470"/>
      <c r="BU7" s="471"/>
      <c r="BV7" s="469">
        <v>78081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16107595</v>
      </c>
      <c r="CU7" s="470"/>
      <c r="CV7" s="470"/>
      <c r="CW7" s="470"/>
      <c r="CX7" s="470"/>
      <c r="CY7" s="470"/>
      <c r="CZ7" s="470"/>
      <c r="DA7" s="471"/>
      <c r="DB7" s="469">
        <v>15709707</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101</v>
      </c>
      <c r="AV8" s="502"/>
      <c r="AW8" s="502"/>
      <c r="AX8" s="502"/>
      <c r="AY8" s="503" t="s">
        <v>108</v>
      </c>
      <c r="AZ8" s="504"/>
      <c r="BA8" s="504"/>
      <c r="BB8" s="504"/>
      <c r="BC8" s="504"/>
      <c r="BD8" s="504"/>
      <c r="BE8" s="504"/>
      <c r="BF8" s="504"/>
      <c r="BG8" s="504"/>
      <c r="BH8" s="504"/>
      <c r="BI8" s="504"/>
      <c r="BJ8" s="504"/>
      <c r="BK8" s="504"/>
      <c r="BL8" s="504"/>
      <c r="BM8" s="505"/>
      <c r="BN8" s="469">
        <v>1138898</v>
      </c>
      <c r="BO8" s="470"/>
      <c r="BP8" s="470"/>
      <c r="BQ8" s="470"/>
      <c r="BR8" s="470"/>
      <c r="BS8" s="470"/>
      <c r="BT8" s="470"/>
      <c r="BU8" s="471"/>
      <c r="BV8" s="469">
        <v>741088</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0.64</v>
      </c>
      <c r="CU8" s="510"/>
      <c r="CV8" s="510"/>
      <c r="CW8" s="510"/>
      <c r="CX8" s="510"/>
      <c r="CY8" s="510"/>
      <c r="CZ8" s="510"/>
      <c r="DA8" s="511"/>
      <c r="DB8" s="509">
        <v>0.64</v>
      </c>
      <c r="DC8" s="510"/>
      <c r="DD8" s="510"/>
      <c r="DE8" s="510"/>
      <c r="DF8" s="510"/>
      <c r="DG8" s="510"/>
      <c r="DH8" s="510"/>
      <c r="DI8" s="511"/>
      <c r="DJ8" s="186"/>
      <c r="DK8" s="186"/>
      <c r="DL8" s="186"/>
      <c r="DM8" s="186"/>
      <c r="DN8" s="186"/>
      <c r="DO8" s="186"/>
    </row>
    <row r="9" spans="1:119" ht="18.75" customHeight="1" thickBot="1">
      <c r="A9" s="187"/>
      <c r="B9" s="463" t="s">
        <v>110</v>
      </c>
      <c r="C9" s="464"/>
      <c r="D9" s="464"/>
      <c r="E9" s="464"/>
      <c r="F9" s="464"/>
      <c r="G9" s="464"/>
      <c r="H9" s="464"/>
      <c r="I9" s="464"/>
      <c r="J9" s="464"/>
      <c r="K9" s="512"/>
      <c r="L9" s="513" t="s">
        <v>111</v>
      </c>
      <c r="M9" s="514"/>
      <c r="N9" s="514"/>
      <c r="O9" s="514"/>
      <c r="P9" s="514"/>
      <c r="Q9" s="515"/>
      <c r="R9" s="516">
        <v>57438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101</v>
      </c>
      <c r="AV9" s="502"/>
      <c r="AW9" s="502"/>
      <c r="AX9" s="502"/>
      <c r="AY9" s="503" t="s">
        <v>114</v>
      </c>
      <c r="AZ9" s="504"/>
      <c r="BA9" s="504"/>
      <c r="BB9" s="504"/>
      <c r="BC9" s="504"/>
      <c r="BD9" s="504"/>
      <c r="BE9" s="504"/>
      <c r="BF9" s="504"/>
      <c r="BG9" s="504"/>
      <c r="BH9" s="504"/>
      <c r="BI9" s="504"/>
      <c r="BJ9" s="504"/>
      <c r="BK9" s="504"/>
      <c r="BL9" s="504"/>
      <c r="BM9" s="505"/>
      <c r="BN9" s="469">
        <v>397810</v>
      </c>
      <c r="BO9" s="470"/>
      <c r="BP9" s="470"/>
      <c r="BQ9" s="470"/>
      <c r="BR9" s="470"/>
      <c r="BS9" s="470"/>
      <c r="BT9" s="470"/>
      <c r="BU9" s="471"/>
      <c r="BV9" s="469">
        <v>-261577</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17.399999999999999</v>
      </c>
      <c r="CU9" s="467"/>
      <c r="CV9" s="467"/>
      <c r="CW9" s="467"/>
      <c r="CX9" s="467"/>
      <c r="CY9" s="467"/>
      <c r="CZ9" s="467"/>
      <c r="DA9" s="468"/>
      <c r="DB9" s="466">
        <v>18.2</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116</v>
      </c>
      <c r="M10" s="499"/>
      <c r="N10" s="499"/>
      <c r="O10" s="499"/>
      <c r="P10" s="499"/>
      <c r="Q10" s="500"/>
      <c r="R10" s="520">
        <v>59409</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101</v>
      </c>
      <c r="AV10" s="502"/>
      <c r="AW10" s="502"/>
      <c r="AX10" s="502"/>
      <c r="AY10" s="503" t="s">
        <v>118</v>
      </c>
      <c r="AZ10" s="504"/>
      <c r="BA10" s="504"/>
      <c r="BB10" s="504"/>
      <c r="BC10" s="504"/>
      <c r="BD10" s="504"/>
      <c r="BE10" s="504"/>
      <c r="BF10" s="504"/>
      <c r="BG10" s="504"/>
      <c r="BH10" s="504"/>
      <c r="BI10" s="504"/>
      <c r="BJ10" s="504"/>
      <c r="BK10" s="504"/>
      <c r="BL10" s="504"/>
      <c r="BM10" s="505"/>
      <c r="BN10" s="469">
        <v>2456</v>
      </c>
      <c r="BO10" s="470"/>
      <c r="BP10" s="470"/>
      <c r="BQ10" s="470"/>
      <c r="BR10" s="470"/>
      <c r="BS10" s="470"/>
      <c r="BT10" s="470"/>
      <c r="BU10" s="471"/>
      <c r="BV10" s="469">
        <v>2947</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123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59248</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700000</v>
      </c>
      <c r="BO12" s="470"/>
      <c r="BP12" s="470"/>
      <c r="BQ12" s="470"/>
      <c r="BR12" s="470"/>
      <c r="BS12" s="470"/>
      <c r="BT12" s="470"/>
      <c r="BU12" s="471"/>
      <c r="BV12" s="469">
        <v>700000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137</v>
      </c>
      <c r="N13" s="561"/>
      <c r="O13" s="561"/>
      <c r="P13" s="561"/>
      <c r="Q13" s="562"/>
      <c r="R13" s="553">
        <v>58225</v>
      </c>
      <c r="S13" s="554"/>
      <c r="T13" s="554"/>
      <c r="U13" s="554"/>
      <c r="V13" s="555"/>
      <c r="W13" s="485" t="s">
        <v>138</v>
      </c>
      <c r="X13" s="486"/>
      <c r="Y13" s="486"/>
      <c r="Z13" s="486"/>
      <c r="AA13" s="486"/>
      <c r="AB13" s="476"/>
      <c r="AC13" s="520">
        <v>2952</v>
      </c>
      <c r="AD13" s="521"/>
      <c r="AE13" s="521"/>
      <c r="AF13" s="521"/>
      <c r="AG13" s="563"/>
      <c r="AH13" s="520">
        <v>3564</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-299734</v>
      </c>
      <c r="BO13" s="470"/>
      <c r="BP13" s="470"/>
      <c r="BQ13" s="470"/>
      <c r="BR13" s="470"/>
      <c r="BS13" s="470"/>
      <c r="BT13" s="470"/>
      <c r="BU13" s="471"/>
      <c r="BV13" s="469">
        <v>-958630</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9.6</v>
      </c>
      <c r="CU13" s="467"/>
      <c r="CV13" s="467"/>
      <c r="CW13" s="467"/>
      <c r="CX13" s="467"/>
      <c r="CY13" s="467"/>
      <c r="CZ13" s="467"/>
      <c r="DA13" s="468"/>
      <c r="DB13" s="466">
        <v>9.4</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143</v>
      </c>
      <c r="M14" s="551"/>
      <c r="N14" s="551"/>
      <c r="O14" s="551"/>
      <c r="P14" s="551"/>
      <c r="Q14" s="552"/>
      <c r="R14" s="553">
        <v>59959</v>
      </c>
      <c r="S14" s="554"/>
      <c r="T14" s="554"/>
      <c r="U14" s="554"/>
      <c r="V14" s="555"/>
      <c r="W14" s="459"/>
      <c r="X14" s="460"/>
      <c r="Y14" s="460"/>
      <c r="Z14" s="460"/>
      <c r="AA14" s="460"/>
      <c r="AB14" s="449"/>
      <c r="AC14" s="556">
        <v>10.5</v>
      </c>
      <c r="AD14" s="557"/>
      <c r="AE14" s="557"/>
      <c r="AF14" s="557"/>
      <c r="AG14" s="558"/>
      <c r="AH14" s="556">
        <v>11.9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54.5</v>
      </c>
      <c r="CU14" s="568"/>
      <c r="CV14" s="568"/>
      <c r="CW14" s="568"/>
      <c r="CX14" s="568"/>
      <c r="CY14" s="568"/>
      <c r="CZ14" s="568"/>
      <c r="DA14" s="569"/>
      <c r="DB14" s="567">
        <v>61.8</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137</v>
      </c>
      <c r="N15" s="561"/>
      <c r="O15" s="561"/>
      <c r="P15" s="561"/>
      <c r="Q15" s="562"/>
      <c r="R15" s="553">
        <v>59011</v>
      </c>
      <c r="S15" s="554"/>
      <c r="T15" s="554"/>
      <c r="U15" s="554"/>
      <c r="V15" s="555"/>
      <c r="W15" s="485" t="s">
        <v>145</v>
      </c>
      <c r="X15" s="486"/>
      <c r="Y15" s="486"/>
      <c r="Z15" s="486"/>
      <c r="AA15" s="486"/>
      <c r="AB15" s="476"/>
      <c r="AC15" s="520">
        <v>9197</v>
      </c>
      <c r="AD15" s="521"/>
      <c r="AE15" s="521"/>
      <c r="AF15" s="521"/>
      <c r="AG15" s="563"/>
      <c r="AH15" s="520">
        <v>9601</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8072966</v>
      </c>
      <c r="BO15" s="433"/>
      <c r="BP15" s="433"/>
      <c r="BQ15" s="433"/>
      <c r="BR15" s="433"/>
      <c r="BS15" s="433"/>
      <c r="BT15" s="433"/>
      <c r="BU15" s="434"/>
      <c r="BV15" s="432">
        <v>7991194</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32.6</v>
      </c>
      <c r="AD16" s="557"/>
      <c r="AE16" s="557"/>
      <c r="AF16" s="557"/>
      <c r="AG16" s="558"/>
      <c r="AH16" s="556">
        <v>32.1</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12970805</v>
      </c>
      <c r="BO16" s="470"/>
      <c r="BP16" s="470"/>
      <c r="BQ16" s="470"/>
      <c r="BR16" s="470"/>
      <c r="BS16" s="470"/>
      <c r="BT16" s="470"/>
      <c r="BU16" s="471"/>
      <c r="BV16" s="469">
        <v>12447585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16038</v>
      </c>
      <c r="AD17" s="521"/>
      <c r="AE17" s="521"/>
      <c r="AF17" s="521"/>
      <c r="AG17" s="563"/>
      <c r="AH17" s="520">
        <v>16762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10271174</v>
      </c>
      <c r="BO17" s="470"/>
      <c r="BP17" s="470"/>
      <c r="BQ17" s="470"/>
      <c r="BR17" s="470"/>
      <c r="BS17" s="470"/>
      <c r="BT17" s="470"/>
      <c r="BU17" s="471"/>
      <c r="BV17" s="469">
        <v>10249394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117.83</v>
      </c>
      <c r="M18" s="585"/>
      <c r="N18" s="585"/>
      <c r="O18" s="585"/>
      <c r="P18" s="585"/>
      <c r="Q18" s="585"/>
      <c r="R18" s="586"/>
      <c r="S18" s="586"/>
      <c r="T18" s="586"/>
      <c r="U18" s="586"/>
      <c r="V18" s="587"/>
      <c r="W18" s="487"/>
      <c r="X18" s="488"/>
      <c r="Y18" s="488"/>
      <c r="Z18" s="488"/>
      <c r="AA18" s="488"/>
      <c r="AB18" s="479"/>
      <c r="AC18" s="588">
        <v>56.9</v>
      </c>
      <c r="AD18" s="589"/>
      <c r="AE18" s="589"/>
      <c r="AF18" s="589"/>
      <c r="AG18" s="590"/>
      <c r="AH18" s="588">
        <v>56</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14945115</v>
      </c>
      <c r="BO18" s="470"/>
      <c r="BP18" s="470"/>
      <c r="BQ18" s="470"/>
      <c r="BR18" s="470"/>
      <c r="BS18" s="470"/>
      <c r="BT18" s="470"/>
      <c r="BU18" s="471"/>
      <c r="BV18" s="469">
        <v>14704523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487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19512305</v>
      </c>
      <c r="BO19" s="470"/>
      <c r="BP19" s="470"/>
      <c r="BQ19" s="470"/>
      <c r="BR19" s="470"/>
      <c r="BS19" s="470"/>
      <c r="BT19" s="470"/>
      <c r="BU19" s="471"/>
      <c r="BV19" s="469">
        <v>18130733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22947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34930751</v>
      </c>
      <c r="BO23" s="470"/>
      <c r="BP23" s="470"/>
      <c r="BQ23" s="470"/>
      <c r="BR23" s="470"/>
      <c r="BS23" s="470"/>
      <c r="BT23" s="470"/>
      <c r="BU23" s="471"/>
      <c r="BV23" s="469">
        <v>35904114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8523</v>
      </c>
      <c r="R24" s="521"/>
      <c r="S24" s="521"/>
      <c r="T24" s="521"/>
      <c r="U24" s="521"/>
      <c r="V24" s="563"/>
      <c r="W24" s="622"/>
      <c r="X24" s="610"/>
      <c r="Y24" s="611"/>
      <c r="Z24" s="519" t="s">
        <v>169</v>
      </c>
      <c r="AA24" s="499"/>
      <c r="AB24" s="499"/>
      <c r="AC24" s="499"/>
      <c r="AD24" s="499"/>
      <c r="AE24" s="499"/>
      <c r="AF24" s="499"/>
      <c r="AG24" s="500"/>
      <c r="AH24" s="520">
        <v>377</v>
      </c>
      <c r="AI24" s="521"/>
      <c r="AJ24" s="521"/>
      <c r="AK24" s="521"/>
      <c r="AL24" s="563"/>
      <c r="AM24" s="520">
        <v>1109888</v>
      </c>
      <c r="AN24" s="521"/>
      <c r="AO24" s="521"/>
      <c r="AP24" s="521"/>
      <c r="AQ24" s="521"/>
      <c r="AR24" s="563"/>
      <c r="AS24" s="520">
        <v>2944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17052755</v>
      </c>
      <c r="BO24" s="470"/>
      <c r="BP24" s="470"/>
      <c r="BQ24" s="470"/>
      <c r="BR24" s="470"/>
      <c r="BS24" s="470"/>
      <c r="BT24" s="470"/>
      <c r="BU24" s="471"/>
      <c r="BV24" s="469">
        <v>17086281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6570</v>
      </c>
      <c r="R25" s="521"/>
      <c r="S25" s="521"/>
      <c r="T25" s="521"/>
      <c r="U25" s="521"/>
      <c r="V25" s="563"/>
      <c r="W25" s="622"/>
      <c r="X25" s="610"/>
      <c r="Y25" s="611"/>
      <c r="Z25" s="519" t="s">
        <v>172</v>
      </c>
      <c r="AA25" s="499"/>
      <c r="AB25" s="499"/>
      <c r="AC25" s="499"/>
      <c r="AD25" s="499"/>
      <c r="AE25" s="499"/>
      <c r="AF25" s="499"/>
      <c r="AG25" s="500"/>
      <c r="AH25" s="520" t="s">
        <v>136</v>
      </c>
      <c r="AI25" s="521"/>
      <c r="AJ25" s="521"/>
      <c r="AK25" s="521"/>
      <c r="AL25" s="563"/>
      <c r="AM25" s="520" t="s">
        <v>136</v>
      </c>
      <c r="AN25" s="521"/>
      <c r="AO25" s="521"/>
      <c r="AP25" s="521"/>
      <c r="AQ25" s="521"/>
      <c r="AR25" s="563"/>
      <c r="AS25" s="520" t="s">
        <v>127</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2263399</v>
      </c>
      <c r="BO25" s="433"/>
      <c r="BP25" s="433"/>
      <c r="BQ25" s="433"/>
      <c r="BR25" s="433"/>
      <c r="BS25" s="433"/>
      <c r="BT25" s="433"/>
      <c r="BU25" s="434"/>
      <c r="BV25" s="432">
        <v>2373457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174</v>
      </c>
      <c r="F26" s="499"/>
      <c r="G26" s="499"/>
      <c r="H26" s="499"/>
      <c r="I26" s="499"/>
      <c r="J26" s="499"/>
      <c r="K26" s="500"/>
      <c r="L26" s="520">
        <v>1</v>
      </c>
      <c r="M26" s="521"/>
      <c r="N26" s="521"/>
      <c r="O26" s="521"/>
      <c r="P26" s="563"/>
      <c r="Q26" s="520">
        <v>5859</v>
      </c>
      <c r="R26" s="521"/>
      <c r="S26" s="521"/>
      <c r="T26" s="521"/>
      <c r="U26" s="521"/>
      <c r="V26" s="563"/>
      <c r="W26" s="622"/>
      <c r="X26" s="610"/>
      <c r="Y26" s="611"/>
      <c r="Z26" s="519" t="s">
        <v>175</v>
      </c>
      <c r="AA26" s="632"/>
      <c r="AB26" s="632"/>
      <c r="AC26" s="632"/>
      <c r="AD26" s="632"/>
      <c r="AE26" s="632"/>
      <c r="AF26" s="632"/>
      <c r="AG26" s="633"/>
      <c r="AH26" s="520">
        <v>20</v>
      </c>
      <c r="AI26" s="521"/>
      <c r="AJ26" s="521"/>
      <c r="AK26" s="521"/>
      <c r="AL26" s="563"/>
      <c r="AM26" s="520">
        <v>60000</v>
      </c>
      <c r="AN26" s="521"/>
      <c r="AO26" s="521"/>
      <c r="AP26" s="521"/>
      <c r="AQ26" s="521"/>
      <c r="AR26" s="563"/>
      <c r="AS26" s="520">
        <v>3000</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177</v>
      </c>
      <c r="F27" s="499"/>
      <c r="G27" s="499"/>
      <c r="H27" s="499"/>
      <c r="I27" s="499"/>
      <c r="J27" s="499"/>
      <c r="K27" s="500"/>
      <c r="L27" s="520">
        <v>1</v>
      </c>
      <c r="M27" s="521"/>
      <c r="N27" s="521"/>
      <c r="O27" s="521"/>
      <c r="P27" s="563"/>
      <c r="Q27" s="520">
        <v>5390</v>
      </c>
      <c r="R27" s="521"/>
      <c r="S27" s="521"/>
      <c r="T27" s="521"/>
      <c r="U27" s="521"/>
      <c r="V27" s="563"/>
      <c r="W27" s="622"/>
      <c r="X27" s="610"/>
      <c r="Y27" s="611"/>
      <c r="Z27" s="519" t="s">
        <v>178</v>
      </c>
      <c r="AA27" s="499"/>
      <c r="AB27" s="499"/>
      <c r="AC27" s="499"/>
      <c r="AD27" s="499"/>
      <c r="AE27" s="499"/>
      <c r="AF27" s="499"/>
      <c r="AG27" s="500"/>
      <c r="AH27" s="520">
        <v>41</v>
      </c>
      <c r="AI27" s="521"/>
      <c r="AJ27" s="521"/>
      <c r="AK27" s="521"/>
      <c r="AL27" s="563"/>
      <c r="AM27" s="520">
        <v>117178</v>
      </c>
      <c r="AN27" s="521"/>
      <c r="AO27" s="521"/>
      <c r="AP27" s="521"/>
      <c r="AQ27" s="521"/>
      <c r="AR27" s="563"/>
      <c r="AS27" s="520">
        <v>2858</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217120</v>
      </c>
      <c r="BO27" s="646"/>
      <c r="BP27" s="646"/>
      <c r="BQ27" s="646"/>
      <c r="BR27" s="646"/>
      <c r="BS27" s="646"/>
      <c r="BT27" s="646"/>
      <c r="BU27" s="647"/>
      <c r="BV27" s="645">
        <v>216778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180</v>
      </c>
      <c r="F28" s="499"/>
      <c r="G28" s="499"/>
      <c r="H28" s="499"/>
      <c r="I28" s="499"/>
      <c r="J28" s="499"/>
      <c r="K28" s="500"/>
      <c r="L28" s="520">
        <v>1</v>
      </c>
      <c r="M28" s="521"/>
      <c r="N28" s="521"/>
      <c r="O28" s="521"/>
      <c r="P28" s="563"/>
      <c r="Q28" s="520">
        <v>4650</v>
      </c>
      <c r="R28" s="521"/>
      <c r="S28" s="521"/>
      <c r="T28" s="521"/>
      <c r="U28" s="521"/>
      <c r="V28" s="563"/>
      <c r="W28" s="622"/>
      <c r="X28" s="610"/>
      <c r="Y28" s="611"/>
      <c r="Z28" s="519" t="s">
        <v>181</v>
      </c>
      <c r="AA28" s="499"/>
      <c r="AB28" s="499"/>
      <c r="AC28" s="499"/>
      <c r="AD28" s="499"/>
      <c r="AE28" s="499"/>
      <c r="AF28" s="499"/>
      <c r="AG28" s="500"/>
      <c r="AH28" s="520" t="s">
        <v>136</v>
      </c>
      <c r="AI28" s="521"/>
      <c r="AJ28" s="521"/>
      <c r="AK28" s="521"/>
      <c r="AL28" s="563"/>
      <c r="AM28" s="520" t="s">
        <v>127</v>
      </c>
      <c r="AN28" s="521"/>
      <c r="AO28" s="521"/>
      <c r="AP28" s="521"/>
      <c r="AQ28" s="521"/>
      <c r="AR28" s="563"/>
      <c r="AS28" s="520" t="s">
        <v>136</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2211556</v>
      </c>
      <c r="BO28" s="433"/>
      <c r="BP28" s="433"/>
      <c r="BQ28" s="433"/>
      <c r="BR28" s="433"/>
      <c r="BS28" s="433"/>
      <c r="BT28" s="433"/>
      <c r="BU28" s="434"/>
      <c r="BV28" s="432">
        <v>2459100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183</v>
      </c>
      <c r="F29" s="499"/>
      <c r="G29" s="499"/>
      <c r="H29" s="499"/>
      <c r="I29" s="499"/>
      <c r="J29" s="499"/>
      <c r="K29" s="500"/>
      <c r="L29" s="520">
        <v>18</v>
      </c>
      <c r="M29" s="521"/>
      <c r="N29" s="521"/>
      <c r="O29" s="521"/>
      <c r="P29" s="563"/>
      <c r="Q29" s="520">
        <v>4300</v>
      </c>
      <c r="R29" s="521"/>
      <c r="S29" s="521"/>
      <c r="T29" s="521"/>
      <c r="U29" s="521"/>
      <c r="V29" s="563"/>
      <c r="W29" s="623"/>
      <c r="X29" s="624"/>
      <c r="Y29" s="625"/>
      <c r="Z29" s="519" t="s">
        <v>184</v>
      </c>
      <c r="AA29" s="499"/>
      <c r="AB29" s="499"/>
      <c r="AC29" s="499"/>
      <c r="AD29" s="499"/>
      <c r="AE29" s="499"/>
      <c r="AF29" s="499"/>
      <c r="AG29" s="500"/>
      <c r="AH29" s="520">
        <v>418</v>
      </c>
      <c r="AI29" s="521"/>
      <c r="AJ29" s="521"/>
      <c r="AK29" s="521"/>
      <c r="AL29" s="563"/>
      <c r="AM29" s="520">
        <v>1227066</v>
      </c>
      <c r="AN29" s="521"/>
      <c r="AO29" s="521"/>
      <c r="AP29" s="521"/>
      <c r="AQ29" s="521"/>
      <c r="AR29" s="563"/>
      <c r="AS29" s="520">
        <v>2936</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310245</v>
      </c>
      <c r="BO29" s="470"/>
      <c r="BP29" s="470"/>
      <c r="BQ29" s="470"/>
      <c r="BR29" s="470"/>
      <c r="BS29" s="470"/>
      <c r="BT29" s="470"/>
      <c r="BU29" s="471"/>
      <c r="BV29" s="469">
        <v>60168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99.5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3078579</v>
      </c>
      <c r="BO30" s="646"/>
      <c r="BP30" s="646"/>
      <c r="BQ30" s="646"/>
      <c r="BR30" s="646"/>
      <c r="BS30" s="646"/>
      <c r="BT30" s="646"/>
      <c r="BU30" s="647"/>
      <c r="BV30" s="645">
        <v>3141474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IF('各会計、関係団体の財政状況及び健全化判断比率'!B33="","",'各会計、関係団体の財政状況及び健全化判断比率'!B33)</f>
        <v>下水道事業会計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航路事業特別会計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三観広域行政組合（一般会計）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観音寺市土地開発公社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施設貸付事業特別会計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国民健康保険伊吹診療所特別会計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三観広域行政組合（電算センター）</v>
      </c>
      <c r="BZ35" s="659"/>
      <c r="CA35" s="659"/>
      <c r="CB35" s="659"/>
      <c r="CC35" s="659"/>
      <c r="CD35" s="659"/>
      <c r="CE35" s="659"/>
      <c r="CF35" s="659"/>
      <c r="CG35" s="659"/>
      <c r="CH35" s="659"/>
      <c r="CI35" s="659"/>
      <c r="CJ35" s="659"/>
      <c r="CK35" s="659"/>
      <c r="CL35" s="659"/>
      <c r="CM35" s="659"/>
      <c r="CN35" s="214"/>
      <c r="CO35" s="658">
        <f t="shared" ref="CO35:CO43" si="3">IF(CQ35="","",CO34+1)</f>
        <v>22</v>
      </c>
      <c r="CP35" s="658"/>
      <c r="CQ35" s="659" t="str">
        <f>IF('各会計、関係団体の財政状況及び健全化判断比率'!BS8="","",'各会計、関係団体の財政状況及び健全化判断比率'!BS8)</f>
        <v>観音寺観光開発株式会社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粟井坂瀬山林特別会計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三豊総合病院企業団（病院事業会計）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介護保険事業特別会計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三豊総合病院企業団（保健福祉総合施設事業）</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8</v>
      </c>
      <c r="V38" s="658"/>
      <c r="W38" s="659" t="str">
        <f>IF('各会計、関係団体の財政状況及び健全化判断比率'!B32="","",'各会計、関係団体の財政状況及び健全化判断比率'!B32)</f>
        <v>介護予防サービス事業特別会計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三豊総合病院企業団（介護老人保健施設事業会計）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香川県三豊市観音寺市学校組合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香川県市町総合事務組合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香川県後期高齢者医療広域連合（一般会計）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香川県後期高齢者医療広域連合（後期高齢者医療事業）</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香川県広域水道企業団（水道事業会計）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PjqlDmpzahHU+hbh9Cv4DEHQS/Uc46WFoVks97LG+lYBGSeAWPC3bJA5q56nQ7odECH5ir+i6A47eSni6/QdSg==" saltValue="p3BjsxuiRFzz+D20NP5K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51" t="s">
        <v>564</v>
      </c>
      <c r="D34" s="1251"/>
      <c r="E34" s="1252"/>
      <c r="F34" s="32">
        <v>4.6500000000000004</v>
      </c>
      <c r="G34" s="33">
        <v>5.57</v>
      </c>
      <c r="H34" s="33">
        <v>6.11</v>
      </c>
      <c r="I34" s="33">
        <v>4.47</v>
      </c>
      <c r="J34" s="34">
        <v>6.88</v>
      </c>
      <c r="K34" s="22"/>
      <c r="L34" s="22"/>
      <c r="M34" s="22"/>
      <c r="N34" s="22"/>
      <c r="O34" s="22"/>
      <c r="P34" s="22"/>
    </row>
    <row r="35" spans="1:16" ht="39" customHeight="1">
      <c r="A35" s="22"/>
      <c r="B35" s="35"/>
      <c r="C35" s="1245" t="s">
        <v>565</v>
      </c>
      <c r="D35" s="1246"/>
      <c r="E35" s="1247"/>
      <c r="F35" s="36">
        <v>1.0900000000000001</v>
      </c>
      <c r="G35" s="37">
        <v>0.63</v>
      </c>
      <c r="H35" s="37">
        <v>1.19</v>
      </c>
      <c r="I35" s="37">
        <v>1.47</v>
      </c>
      <c r="J35" s="38">
        <v>1.86</v>
      </c>
      <c r="K35" s="22"/>
      <c r="L35" s="22"/>
      <c r="M35" s="22"/>
      <c r="N35" s="22"/>
      <c r="O35" s="22"/>
      <c r="P35" s="22"/>
    </row>
    <row r="36" spans="1:16" ht="39" customHeight="1">
      <c r="A36" s="22"/>
      <c r="B36" s="35"/>
      <c r="C36" s="1245" t="s">
        <v>566</v>
      </c>
      <c r="D36" s="1246"/>
      <c r="E36" s="1247"/>
      <c r="F36" s="36" t="s">
        <v>513</v>
      </c>
      <c r="G36" s="37" t="s">
        <v>513</v>
      </c>
      <c r="H36" s="37" t="s">
        <v>513</v>
      </c>
      <c r="I36" s="37" t="s">
        <v>513</v>
      </c>
      <c r="J36" s="38">
        <v>1.34</v>
      </c>
      <c r="K36" s="22"/>
      <c r="L36" s="22"/>
      <c r="M36" s="22"/>
      <c r="N36" s="22"/>
      <c r="O36" s="22"/>
      <c r="P36" s="22"/>
    </row>
    <row r="37" spans="1:16" ht="39" customHeight="1">
      <c r="A37" s="22"/>
      <c r="B37" s="35"/>
      <c r="C37" s="1245" t="s">
        <v>567</v>
      </c>
      <c r="D37" s="1246"/>
      <c r="E37" s="1247"/>
      <c r="F37" s="36">
        <v>0.09</v>
      </c>
      <c r="G37" s="37">
        <v>0.09</v>
      </c>
      <c r="H37" s="37">
        <v>0.09</v>
      </c>
      <c r="I37" s="37">
        <v>0.09</v>
      </c>
      <c r="J37" s="38">
        <v>0.1</v>
      </c>
      <c r="K37" s="22"/>
      <c r="L37" s="22"/>
      <c r="M37" s="22"/>
      <c r="N37" s="22"/>
      <c r="O37" s="22"/>
      <c r="P37" s="22"/>
    </row>
    <row r="38" spans="1:16" ht="39" customHeight="1">
      <c r="A38" s="22"/>
      <c r="B38" s="35"/>
      <c r="C38" s="1245" t="s">
        <v>568</v>
      </c>
      <c r="D38" s="1246"/>
      <c r="E38" s="1247"/>
      <c r="F38" s="36">
        <v>0.1</v>
      </c>
      <c r="G38" s="37">
        <v>0.11</v>
      </c>
      <c r="H38" s="37">
        <v>0.18</v>
      </c>
      <c r="I38" s="37">
        <v>0.14000000000000001</v>
      </c>
      <c r="J38" s="38">
        <v>0.08</v>
      </c>
      <c r="K38" s="22"/>
      <c r="L38" s="22"/>
      <c r="M38" s="22"/>
      <c r="N38" s="22"/>
      <c r="O38" s="22"/>
      <c r="P38" s="22"/>
    </row>
    <row r="39" spans="1:16" ht="39" customHeight="1">
      <c r="A39" s="22"/>
      <c r="B39" s="35"/>
      <c r="C39" s="1245" t="s">
        <v>569</v>
      </c>
      <c r="D39" s="1246"/>
      <c r="E39" s="1247"/>
      <c r="F39" s="36">
        <v>0.17</v>
      </c>
      <c r="G39" s="37">
        <v>0.19</v>
      </c>
      <c r="H39" s="37">
        <v>0.19</v>
      </c>
      <c r="I39" s="37">
        <v>0.13</v>
      </c>
      <c r="J39" s="38">
        <v>0.06</v>
      </c>
      <c r="K39" s="22"/>
      <c r="L39" s="22"/>
      <c r="M39" s="22"/>
      <c r="N39" s="22"/>
      <c r="O39" s="22"/>
      <c r="P39" s="22"/>
    </row>
    <row r="40" spans="1:16" ht="39" customHeight="1">
      <c r="A40" s="22"/>
      <c r="B40" s="35"/>
      <c r="C40" s="1245" t="s">
        <v>570</v>
      </c>
      <c r="D40" s="1246"/>
      <c r="E40" s="1247"/>
      <c r="F40" s="36">
        <v>0.04</v>
      </c>
      <c r="G40" s="37">
        <v>0.05</v>
      </c>
      <c r="H40" s="37">
        <v>0.02</v>
      </c>
      <c r="I40" s="37">
        <v>0.02</v>
      </c>
      <c r="J40" s="38">
        <v>0.04</v>
      </c>
      <c r="K40" s="22"/>
      <c r="L40" s="22"/>
      <c r="M40" s="22"/>
      <c r="N40" s="22"/>
      <c r="O40" s="22"/>
      <c r="P40" s="22"/>
    </row>
    <row r="41" spans="1:16" ht="39" customHeight="1">
      <c r="A41" s="22"/>
      <c r="B41" s="35"/>
      <c r="C41" s="1245" t="s">
        <v>571</v>
      </c>
      <c r="D41" s="1246"/>
      <c r="E41" s="1247"/>
      <c r="F41" s="36">
        <v>0.02</v>
      </c>
      <c r="G41" s="37">
        <v>0.01</v>
      </c>
      <c r="H41" s="37">
        <v>0.01</v>
      </c>
      <c r="I41" s="37">
        <v>0.01</v>
      </c>
      <c r="J41" s="38">
        <v>0.02</v>
      </c>
      <c r="K41" s="22"/>
      <c r="L41" s="22"/>
      <c r="M41" s="22"/>
      <c r="N41" s="22"/>
      <c r="O41" s="22"/>
      <c r="P41" s="22"/>
    </row>
    <row r="42" spans="1:16" ht="39" customHeight="1">
      <c r="A42" s="22"/>
      <c r="B42" s="39"/>
      <c r="C42" s="1245" t="s">
        <v>572</v>
      </c>
      <c r="D42" s="1246"/>
      <c r="E42" s="1247"/>
      <c r="F42" s="36" t="s">
        <v>513</v>
      </c>
      <c r="G42" s="37" t="s">
        <v>513</v>
      </c>
      <c r="H42" s="37" t="s">
        <v>513</v>
      </c>
      <c r="I42" s="37" t="s">
        <v>513</v>
      </c>
      <c r="J42" s="38" t="s">
        <v>513</v>
      </c>
      <c r="K42" s="22"/>
      <c r="L42" s="22"/>
      <c r="M42" s="22"/>
      <c r="N42" s="22"/>
      <c r="O42" s="22"/>
      <c r="P42" s="22"/>
    </row>
    <row r="43" spans="1:16" ht="39" customHeight="1" thickBot="1">
      <c r="A43" s="22"/>
      <c r="B43" s="40"/>
      <c r="C43" s="1248" t="s">
        <v>573</v>
      </c>
      <c r="D43" s="1249"/>
      <c r="E43" s="1250"/>
      <c r="F43" s="41">
        <v>14.62</v>
      </c>
      <c r="G43" s="42">
        <v>14.68</v>
      </c>
      <c r="H43" s="42">
        <v>1.64</v>
      </c>
      <c r="I43" s="42">
        <v>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V8xE7/vqKa6gKs9tlodeXZRKgPTILxkw0/rHd6eZO2IA5uzovW2FUK5XBzCnBGzGslzB+lZtq+4m9NGLbqNuA==" saltValue="VdNMh020aQz6VOZWyDQT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53" t="s">
        <v>10</v>
      </c>
      <c r="C45" s="1254"/>
      <c r="D45" s="58"/>
      <c r="E45" s="1259" t="s">
        <v>11</v>
      </c>
      <c r="F45" s="1259"/>
      <c r="G45" s="1259"/>
      <c r="H45" s="1259"/>
      <c r="I45" s="1259"/>
      <c r="J45" s="1260"/>
      <c r="K45" s="59">
        <v>3108</v>
      </c>
      <c r="L45" s="60">
        <v>3093</v>
      </c>
      <c r="M45" s="60">
        <v>3211</v>
      </c>
      <c r="N45" s="60">
        <v>3347</v>
      </c>
      <c r="O45" s="61">
        <v>3440</v>
      </c>
      <c r="P45" s="48"/>
      <c r="Q45" s="48"/>
      <c r="R45" s="48"/>
      <c r="S45" s="48"/>
      <c r="T45" s="48"/>
      <c r="U45" s="48"/>
    </row>
    <row r="46" spans="1:21" ht="30.75" customHeight="1">
      <c r="A46" s="48"/>
      <c r="B46" s="1255"/>
      <c r="C46" s="1256"/>
      <c r="D46" s="62"/>
      <c r="E46" s="1261" t="s">
        <v>12</v>
      </c>
      <c r="F46" s="1261"/>
      <c r="G46" s="1261"/>
      <c r="H46" s="1261"/>
      <c r="I46" s="1261"/>
      <c r="J46" s="1262"/>
      <c r="K46" s="63" t="s">
        <v>513</v>
      </c>
      <c r="L46" s="64" t="s">
        <v>513</v>
      </c>
      <c r="M46" s="64" t="s">
        <v>513</v>
      </c>
      <c r="N46" s="64" t="s">
        <v>513</v>
      </c>
      <c r="O46" s="65" t="s">
        <v>513</v>
      </c>
      <c r="P46" s="48"/>
      <c r="Q46" s="48"/>
      <c r="R46" s="48"/>
      <c r="S46" s="48"/>
      <c r="T46" s="48"/>
      <c r="U46" s="48"/>
    </row>
    <row r="47" spans="1:21" ht="30.75" customHeight="1">
      <c r="A47" s="48"/>
      <c r="B47" s="1255"/>
      <c r="C47" s="1256"/>
      <c r="D47" s="62"/>
      <c r="E47" s="1261" t="s">
        <v>13</v>
      </c>
      <c r="F47" s="1261"/>
      <c r="G47" s="1261"/>
      <c r="H47" s="1261"/>
      <c r="I47" s="1261"/>
      <c r="J47" s="1262"/>
      <c r="K47" s="63" t="s">
        <v>513</v>
      </c>
      <c r="L47" s="64" t="s">
        <v>513</v>
      </c>
      <c r="M47" s="64" t="s">
        <v>513</v>
      </c>
      <c r="N47" s="64" t="s">
        <v>513</v>
      </c>
      <c r="O47" s="65" t="s">
        <v>513</v>
      </c>
      <c r="P47" s="48"/>
      <c r="Q47" s="48"/>
      <c r="R47" s="48"/>
      <c r="S47" s="48"/>
      <c r="T47" s="48"/>
      <c r="U47" s="48"/>
    </row>
    <row r="48" spans="1:21" ht="30.75" customHeight="1">
      <c r="A48" s="48"/>
      <c r="B48" s="1255"/>
      <c r="C48" s="1256"/>
      <c r="D48" s="62"/>
      <c r="E48" s="1261" t="s">
        <v>14</v>
      </c>
      <c r="F48" s="1261"/>
      <c r="G48" s="1261"/>
      <c r="H48" s="1261"/>
      <c r="I48" s="1261"/>
      <c r="J48" s="1262"/>
      <c r="K48" s="63">
        <v>501</v>
      </c>
      <c r="L48" s="64">
        <v>498</v>
      </c>
      <c r="M48" s="64">
        <v>461</v>
      </c>
      <c r="N48" s="64">
        <v>455</v>
      </c>
      <c r="O48" s="65">
        <v>448</v>
      </c>
      <c r="P48" s="48"/>
      <c r="Q48" s="48"/>
      <c r="R48" s="48"/>
      <c r="S48" s="48"/>
      <c r="T48" s="48"/>
      <c r="U48" s="48"/>
    </row>
    <row r="49" spans="1:21" ht="30.75" customHeight="1">
      <c r="A49" s="48"/>
      <c r="B49" s="1255"/>
      <c r="C49" s="1256"/>
      <c r="D49" s="62"/>
      <c r="E49" s="1261" t="s">
        <v>15</v>
      </c>
      <c r="F49" s="1261"/>
      <c r="G49" s="1261"/>
      <c r="H49" s="1261"/>
      <c r="I49" s="1261"/>
      <c r="J49" s="1262"/>
      <c r="K49" s="63">
        <v>224</v>
      </c>
      <c r="L49" s="64">
        <v>216</v>
      </c>
      <c r="M49" s="64">
        <v>250</v>
      </c>
      <c r="N49" s="64">
        <v>283</v>
      </c>
      <c r="O49" s="65">
        <v>289</v>
      </c>
      <c r="P49" s="48"/>
      <c r="Q49" s="48"/>
      <c r="R49" s="48"/>
      <c r="S49" s="48"/>
      <c r="T49" s="48"/>
      <c r="U49" s="48"/>
    </row>
    <row r="50" spans="1:21" ht="30.75" customHeight="1">
      <c r="A50" s="48"/>
      <c r="B50" s="1255"/>
      <c r="C50" s="1256"/>
      <c r="D50" s="62"/>
      <c r="E50" s="1261" t="s">
        <v>16</v>
      </c>
      <c r="F50" s="1261"/>
      <c r="G50" s="1261"/>
      <c r="H50" s="1261"/>
      <c r="I50" s="1261"/>
      <c r="J50" s="1262"/>
      <c r="K50" s="63">
        <v>10</v>
      </c>
      <c r="L50" s="64">
        <v>10</v>
      </c>
      <c r="M50" s="64">
        <v>10</v>
      </c>
      <c r="N50" s="64">
        <v>10</v>
      </c>
      <c r="O50" s="65">
        <v>10</v>
      </c>
      <c r="P50" s="48"/>
      <c r="Q50" s="48"/>
      <c r="R50" s="48"/>
      <c r="S50" s="48"/>
      <c r="T50" s="48"/>
      <c r="U50" s="48"/>
    </row>
    <row r="51" spans="1:21" ht="30.75" customHeight="1">
      <c r="A51" s="48"/>
      <c r="B51" s="1257"/>
      <c r="C51" s="1258"/>
      <c r="D51" s="66"/>
      <c r="E51" s="1261" t="s">
        <v>17</v>
      </c>
      <c r="F51" s="1261"/>
      <c r="G51" s="1261"/>
      <c r="H51" s="1261"/>
      <c r="I51" s="1261"/>
      <c r="J51" s="1262"/>
      <c r="K51" s="63">
        <v>1</v>
      </c>
      <c r="L51" s="64">
        <v>0</v>
      </c>
      <c r="M51" s="64">
        <v>0</v>
      </c>
      <c r="N51" s="64">
        <v>0</v>
      </c>
      <c r="O51" s="65">
        <v>0</v>
      </c>
      <c r="P51" s="48"/>
      <c r="Q51" s="48"/>
      <c r="R51" s="48"/>
      <c r="S51" s="48"/>
      <c r="T51" s="48"/>
      <c r="U51" s="48"/>
    </row>
    <row r="52" spans="1:21" ht="30.75" customHeight="1">
      <c r="A52" s="48"/>
      <c r="B52" s="1263" t="s">
        <v>18</v>
      </c>
      <c r="C52" s="1264"/>
      <c r="D52" s="66"/>
      <c r="E52" s="1261" t="s">
        <v>19</v>
      </c>
      <c r="F52" s="1261"/>
      <c r="G52" s="1261"/>
      <c r="H52" s="1261"/>
      <c r="I52" s="1261"/>
      <c r="J52" s="1262"/>
      <c r="K52" s="63">
        <v>2548</v>
      </c>
      <c r="L52" s="64">
        <v>2587</v>
      </c>
      <c r="M52" s="64">
        <v>2676</v>
      </c>
      <c r="N52" s="64">
        <v>2805</v>
      </c>
      <c r="O52" s="65">
        <v>2870</v>
      </c>
      <c r="P52" s="48"/>
      <c r="Q52" s="48"/>
      <c r="R52" s="48"/>
      <c r="S52" s="48"/>
      <c r="T52" s="48"/>
      <c r="U52" s="48"/>
    </row>
    <row r="53" spans="1:21" ht="30.75" customHeight="1" thickBot="1">
      <c r="A53" s="48"/>
      <c r="B53" s="1265" t="s">
        <v>20</v>
      </c>
      <c r="C53" s="1266"/>
      <c r="D53" s="67"/>
      <c r="E53" s="1267" t="s">
        <v>21</v>
      </c>
      <c r="F53" s="1267"/>
      <c r="G53" s="1267"/>
      <c r="H53" s="1267"/>
      <c r="I53" s="1267"/>
      <c r="J53" s="1268"/>
      <c r="K53" s="68">
        <v>1296</v>
      </c>
      <c r="L53" s="69">
        <v>1230</v>
      </c>
      <c r="M53" s="69">
        <v>1256</v>
      </c>
      <c r="N53" s="69">
        <v>1290</v>
      </c>
      <c r="O53" s="70">
        <v>1317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69" t="s">
        <v>24</v>
      </c>
      <c r="C57" s="1270"/>
      <c r="D57" s="1273" t="s">
        <v>25</v>
      </c>
      <c r="E57" s="1274"/>
      <c r="F57" s="1274"/>
      <c r="G57" s="1274"/>
      <c r="H57" s="1274"/>
      <c r="I57" s="1274"/>
      <c r="J57" s="1275"/>
      <c r="K57" s="83"/>
      <c r="L57" s="84"/>
      <c r="M57" s="84"/>
      <c r="N57" s="84"/>
      <c r="O57" s="85"/>
    </row>
    <row r="58" spans="1:21" ht="31.5" customHeight="1" thickBot="1">
      <c r="B58" s="1271"/>
      <c r="C58" s="1272"/>
      <c r="D58" s="1276" t="s">
        <v>26</v>
      </c>
      <c r="E58" s="1277"/>
      <c r="F58" s="1277"/>
      <c r="G58" s="1277"/>
      <c r="H58" s="1277"/>
      <c r="I58" s="1277"/>
      <c r="J58" s="127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BIXpYzlyLMPzn9UZVpqEI4fJkKep7sca14HRmtLrBC6/+GuojlFrgP78Fv8RYhgmWp1jy5l2PbLklTqO+FkVA==" saltValue="T7uU5frjBjj3gUoPeQm8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554</v>
      </c>
      <c r="J40" s="100" t="s">
        <v>555</v>
      </c>
      <c r="K40" s="100" t="s">
        <v>556</v>
      </c>
      <c r="L40" s="100" t="s">
        <v>557</v>
      </c>
      <c r="M40" s="101" t="s">
        <v>558</v>
      </c>
    </row>
    <row r="41" spans="2:13" ht="27.75" customHeight="1">
      <c r="B41" s="1279" t="s">
        <v>29</v>
      </c>
      <c r="C41" s="1280"/>
      <c r="D41" s="102"/>
      <c r="E41" s="1285" t="s">
        <v>30</v>
      </c>
      <c r="F41" s="1285"/>
      <c r="G41" s="1285"/>
      <c r="H41" s="1286"/>
      <c r="I41" s="103">
        <v>38419</v>
      </c>
      <c r="J41" s="104">
        <v>37970</v>
      </c>
      <c r="K41" s="104">
        <v>37527</v>
      </c>
      <c r="L41" s="104">
        <v>35904</v>
      </c>
      <c r="M41" s="105">
        <v>34931</v>
      </c>
    </row>
    <row r="42" spans="2:13" ht="27.75" customHeight="1">
      <c r="B42" s="1281"/>
      <c r="C42" s="1282"/>
      <c r="D42" s="106"/>
      <c r="E42" s="1287" t="s">
        <v>31</v>
      </c>
      <c r="F42" s="1287"/>
      <c r="G42" s="1287"/>
      <c r="H42" s="1288"/>
      <c r="I42" s="107">
        <v>47</v>
      </c>
      <c r="J42" s="108">
        <v>37</v>
      </c>
      <c r="K42" s="108">
        <v>27</v>
      </c>
      <c r="L42" s="108">
        <v>17</v>
      </c>
      <c r="M42" s="109">
        <v>7</v>
      </c>
    </row>
    <row r="43" spans="2:13" ht="27.75" customHeight="1">
      <c r="B43" s="1281"/>
      <c r="C43" s="1282"/>
      <c r="D43" s="106"/>
      <c r="E43" s="1287" t="s">
        <v>32</v>
      </c>
      <c r="F43" s="1287"/>
      <c r="G43" s="1287"/>
      <c r="H43" s="1288"/>
      <c r="I43" s="107">
        <v>7347</v>
      </c>
      <c r="J43" s="108">
        <v>7248</v>
      </c>
      <c r="K43" s="108">
        <v>6696</v>
      </c>
      <c r="L43" s="108">
        <v>6256</v>
      </c>
      <c r="M43" s="109">
        <v>5820</v>
      </c>
    </row>
    <row r="44" spans="2:13" ht="27.75" customHeight="1">
      <c r="B44" s="1281"/>
      <c r="C44" s="1282"/>
      <c r="D44" s="106"/>
      <c r="E44" s="1287" t="s">
        <v>33</v>
      </c>
      <c r="F44" s="1287"/>
      <c r="G44" s="1287"/>
      <c r="H44" s="1288"/>
      <c r="I44" s="107">
        <v>3091</v>
      </c>
      <c r="J44" s="108">
        <v>2941</v>
      </c>
      <c r="K44" s="108">
        <v>2760</v>
      </c>
      <c r="L44" s="108">
        <v>2528</v>
      </c>
      <c r="M44" s="109">
        <v>2419</v>
      </c>
    </row>
    <row r="45" spans="2:13" ht="27.75" customHeight="1">
      <c r="B45" s="1281"/>
      <c r="C45" s="1282"/>
      <c r="D45" s="106"/>
      <c r="E45" s="1287" t="s">
        <v>34</v>
      </c>
      <c r="F45" s="1287"/>
      <c r="G45" s="1287"/>
      <c r="H45" s="1288"/>
      <c r="I45" s="107">
        <v>3183</v>
      </c>
      <c r="J45" s="108">
        <v>3229</v>
      </c>
      <c r="K45" s="108">
        <v>2936</v>
      </c>
      <c r="L45" s="108">
        <v>2728</v>
      </c>
      <c r="M45" s="109">
        <v>2704</v>
      </c>
    </row>
    <row r="46" spans="2:13" ht="27.75" customHeight="1">
      <c r="B46" s="1281"/>
      <c r="C46" s="1282"/>
      <c r="D46" s="110"/>
      <c r="E46" s="1287" t="s">
        <v>35</v>
      </c>
      <c r="F46" s="1287"/>
      <c r="G46" s="1287"/>
      <c r="H46" s="1288"/>
      <c r="I46" s="107" t="s">
        <v>513</v>
      </c>
      <c r="J46" s="108" t="s">
        <v>513</v>
      </c>
      <c r="K46" s="108">
        <v>0</v>
      </c>
      <c r="L46" s="108" t="s">
        <v>513</v>
      </c>
      <c r="M46" s="109" t="s">
        <v>513</v>
      </c>
    </row>
    <row r="47" spans="2:13" ht="27.75" customHeight="1">
      <c r="B47" s="1281"/>
      <c r="C47" s="1282"/>
      <c r="D47" s="111"/>
      <c r="E47" s="1289" t="s">
        <v>36</v>
      </c>
      <c r="F47" s="1290"/>
      <c r="G47" s="1290"/>
      <c r="H47" s="1291"/>
      <c r="I47" s="107" t="s">
        <v>513</v>
      </c>
      <c r="J47" s="108" t="s">
        <v>513</v>
      </c>
      <c r="K47" s="108" t="s">
        <v>513</v>
      </c>
      <c r="L47" s="108" t="s">
        <v>513</v>
      </c>
      <c r="M47" s="109" t="s">
        <v>513</v>
      </c>
    </row>
    <row r="48" spans="2:13" ht="27.75" customHeight="1">
      <c r="B48" s="1281"/>
      <c r="C48" s="1282"/>
      <c r="D48" s="106"/>
      <c r="E48" s="1287" t="s">
        <v>37</v>
      </c>
      <c r="F48" s="1287"/>
      <c r="G48" s="1287"/>
      <c r="H48" s="1288"/>
      <c r="I48" s="107" t="s">
        <v>513</v>
      </c>
      <c r="J48" s="108" t="s">
        <v>513</v>
      </c>
      <c r="K48" s="108" t="s">
        <v>513</v>
      </c>
      <c r="L48" s="108" t="s">
        <v>513</v>
      </c>
      <c r="M48" s="109" t="s">
        <v>513</v>
      </c>
    </row>
    <row r="49" spans="2:13" ht="27.75" customHeight="1">
      <c r="B49" s="1283"/>
      <c r="C49" s="1284"/>
      <c r="D49" s="106"/>
      <c r="E49" s="1287" t="s">
        <v>38</v>
      </c>
      <c r="F49" s="1287"/>
      <c r="G49" s="1287"/>
      <c r="H49" s="1288"/>
      <c r="I49" s="107" t="s">
        <v>513</v>
      </c>
      <c r="J49" s="108" t="s">
        <v>513</v>
      </c>
      <c r="K49" s="108" t="s">
        <v>513</v>
      </c>
      <c r="L49" s="108" t="s">
        <v>513</v>
      </c>
      <c r="M49" s="109" t="s">
        <v>513</v>
      </c>
    </row>
    <row r="50" spans="2:13" ht="27.75" customHeight="1">
      <c r="B50" s="1292" t="s">
        <v>39</v>
      </c>
      <c r="C50" s="1293"/>
      <c r="D50" s="112"/>
      <c r="E50" s="1287" t="s">
        <v>40</v>
      </c>
      <c r="F50" s="1287"/>
      <c r="G50" s="1287"/>
      <c r="H50" s="1288"/>
      <c r="I50" s="107">
        <v>5468</v>
      </c>
      <c r="J50" s="108">
        <v>5322</v>
      </c>
      <c r="K50" s="108">
        <v>5057</v>
      </c>
      <c r="L50" s="108">
        <v>5335</v>
      </c>
      <c r="M50" s="109">
        <v>5595</v>
      </c>
    </row>
    <row r="51" spans="2:13" ht="27.75" customHeight="1">
      <c r="B51" s="1281"/>
      <c r="C51" s="1282"/>
      <c r="D51" s="106"/>
      <c r="E51" s="1287" t="s">
        <v>41</v>
      </c>
      <c r="F51" s="1287"/>
      <c r="G51" s="1287"/>
      <c r="H51" s="1288"/>
      <c r="I51" s="107">
        <v>3016</v>
      </c>
      <c r="J51" s="108">
        <v>2992</v>
      </c>
      <c r="K51" s="108">
        <v>2695</v>
      </c>
      <c r="L51" s="108">
        <v>2595</v>
      </c>
      <c r="M51" s="109">
        <v>2366</v>
      </c>
    </row>
    <row r="52" spans="2:13" ht="27.75" customHeight="1">
      <c r="B52" s="1283"/>
      <c r="C52" s="1284"/>
      <c r="D52" s="106"/>
      <c r="E52" s="1287" t="s">
        <v>42</v>
      </c>
      <c r="F52" s="1287"/>
      <c r="G52" s="1287"/>
      <c r="H52" s="1288"/>
      <c r="I52" s="107">
        <v>33057</v>
      </c>
      <c r="J52" s="108">
        <v>32751</v>
      </c>
      <c r="K52" s="108">
        <v>32309</v>
      </c>
      <c r="L52" s="108">
        <v>31361</v>
      </c>
      <c r="M52" s="109">
        <v>30568</v>
      </c>
    </row>
    <row r="53" spans="2:13" ht="27.75" customHeight="1" thickBot="1">
      <c r="B53" s="1294" t="s">
        <v>43</v>
      </c>
      <c r="C53" s="1295"/>
      <c r="D53" s="113"/>
      <c r="E53" s="1296" t="s">
        <v>44</v>
      </c>
      <c r="F53" s="1296"/>
      <c r="G53" s="1296"/>
      <c r="H53" s="1297"/>
      <c r="I53" s="114">
        <v>10546</v>
      </c>
      <c r="J53" s="115">
        <v>10362</v>
      </c>
      <c r="K53" s="115">
        <v>9886</v>
      </c>
      <c r="L53" s="115">
        <v>8143</v>
      </c>
      <c r="M53" s="116">
        <v>7352</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8RvMd0YAQmHOEXWluBy28s/7YmO5kObiW8WNUeaZ9fQfOkXVA9Crng+MwPPbDLH0wDsvsJkXfopOEHtSJ9Sw==" saltValue="wDWtk8pr1m+B8IuxMBI0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556</v>
      </c>
      <c r="G54" s="125" t="s">
        <v>557</v>
      </c>
      <c r="H54" s="126" t="s">
        <v>558</v>
      </c>
    </row>
    <row r="55" spans="2:8" ht="52.5" customHeight="1">
      <c r="B55" s="127"/>
      <c r="C55" s="1306" t="s">
        <v>47</v>
      </c>
      <c r="D55" s="1306"/>
      <c r="E55" s="1307"/>
      <c r="F55" s="128">
        <v>2556</v>
      </c>
      <c r="G55" s="128">
        <v>2459</v>
      </c>
      <c r="H55" s="129">
        <v>2212</v>
      </c>
    </row>
    <row r="56" spans="2:8" ht="52.5" customHeight="1">
      <c r="B56" s="130"/>
      <c r="C56" s="1308" t="s">
        <v>48</v>
      </c>
      <c r="D56" s="1308"/>
      <c r="E56" s="1309"/>
      <c r="F56" s="131">
        <v>60</v>
      </c>
      <c r="G56" s="131">
        <v>60</v>
      </c>
      <c r="H56" s="132">
        <v>310</v>
      </c>
    </row>
    <row r="57" spans="2:8" ht="53.25" customHeight="1">
      <c r="B57" s="130"/>
      <c r="C57" s="1310" t="s">
        <v>49</v>
      </c>
      <c r="D57" s="1310"/>
      <c r="E57" s="1311"/>
      <c r="F57" s="133">
        <v>3292</v>
      </c>
      <c r="G57" s="133">
        <v>3141</v>
      </c>
      <c r="H57" s="134">
        <v>3079</v>
      </c>
    </row>
    <row r="58" spans="2:8" ht="45.75" customHeight="1">
      <c r="B58" s="135"/>
      <c r="C58" s="1298" t="s">
        <v>603</v>
      </c>
      <c r="D58" s="1299"/>
      <c r="E58" s="1300"/>
      <c r="F58" s="136">
        <v>192</v>
      </c>
      <c r="G58" s="136">
        <v>653</v>
      </c>
      <c r="H58" s="137">
        <v>954</v>
      </c>
    </row>
    <row r="59" spans="2:8" ht="45.75" customHeight="1">
      <c r="B59" s="135"/>
      <c r="C59" s="1298" t="s">
        <v>604</v>
      </c>
      <c r="D59" s="1299"/>
      <c r="E59" s="1300"/>
      <c r="F59" s="136">
        <v>1415</v>
      </c>
      <c r="G59" s="136">
        <v>998</v>
      </c>
      <c r="H59" s="137">
        <v>785</v>
      </c>
    </row>
    <row r="60" spans="2:8" ht="45.75" customHeight="1">
      <c r="B60" s="135"/>
      <c r="C60" s="1298" t="s">
        <v>605</v>
      </c>
      <c r="D60" s="1299"/>
      <c r="E60" s="1300"/>
      <c r="F60" s="136">
        <v>663</v>
      </c>
      <c r="G60" s="136">
        <v>694</v>
      </c>
      <c r="H60" s="137">
        <v>622</v>
      </c>
    </row>
    <row r="61" spans="2:8" ht="45.75" customHeight="1">
      <c r="B61" s="135"/>
      <c r="C61" s="1298" t="s">
        <v>606</v>
      </c>
      <c r="D61" s="1299"/>
      <c r="E61" s="1300"/>
      <c r="F61" s="136">
        <v>412</v>
      </c>
      <c r="G61" s="136">
        <v>365</v>
      </c>
      <c r="H61" s="137">
        <v>338</v>
      </c>
    </row>
    <row r="62" spans="2:8" ht="45.75" customHeight="1" thickBot="1">
      <c r="B62" s="138"/>
      <c r="C62" s="1301" t="s">
        <v>607</v>
      </c>
      <c r="D62" s="1302"/>
      <c r="E62" s="1303"/>
      <c r="F62" s="139">
        <v>226</v>
      </c>
      <c r="G62" s="139">
        <v>226</v>
      </c>
      <c r="H62" s="140">
        <v>189</v>
      </c>
    </row>
    <row r="63" spans="2:8" ht="52.5" customHeight="1" thickBot="1">
      <c r="B63" s="141"/>
      <c r="C63" s="1304" t="s">
        <v>50</v>
      </c>
      <c r="D63" s="1304"/>
      <c r="E63" s="1305"/>
      <c r="F63" s="142">
        <v>5909</v>
      </c>
      <c r="G63" s="142">
        <v>5661</v>
      </c>
      <c r="H63" s="143">
        <v>5600</v>
      </c>
    </row>
    <row r="64" spans="2:8" ht="15" customHeight="1"/>
  </sheetData>
  <sheetProtection algorithmName="SHA-512" hashValue="OR99OcH8n9oXn0qn6uH1JTJE5IBFDCTsoUQwV84EfCnp334fX0BBQeHU6HIUvXXfknwy/JVDceqvq15hQ1jqvg==" saltValue="fiiCIYsSnQTlTfKi3Y3t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4" t="s">
        <v>614</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615</v>
      </c>
    </row>
    <row r="50" spans="1:109">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554</v>
      </c>
      <c r="BQ50" s="1317"/>
      <c r="BR50" s="1317"/>
      <c r="BS50" s="1317"/>
      <c r="BT50" s="1317"/>
      <c r="BU50" s="1317"/>
      <c r="BV50" s="1317"/>
      <c r="BW50" s="1317"/>
      <c r="BX50" s="1317" t="s">
        <v>555</v>
      </c>
      <c r="BY50" s="1317"/>
      <c r="BZ50" s="1317"/>
      <c r="CA50" s="1317"/>
      <c r="CB50" s="1317"/>
      <c r="CC50" s="1317"/>
      <c r="CD50" s="1317"/>
      <c r="CE50" s="1317"/>
      <c r="CF50" s="1317" t="s">
        <v>556</v>
      </c>
      <c r="CG50" s="1317"/>
      <c r="CH50" s="1317"/>
      <c r="CI50" s="1317"/>
      <c r="CJ50" s="1317"/>
      <c r="CK50" s="1317"/>
      <c r="CL50" s="1317"/>
      <c r="CM50" s="1317"/>
      <c r="CN50" s="1317" t="s">
        <v>557</v>
      </c>
      <c r="CO50" s="1317"/>
      <c r="CP50" s="1317"/>
      <c r="CQ50" s="1317"/>
      <c r="CR50" s="1317"/>
      <c r="CS50" s="1317"/>
      <c r="CT50" s="1317"/>
      <c r="CU50" s="1317"/>
      <c r="CV50" s="1317" t="s">
        <v>558</v>
      </c>
      <c r="CW50" s="1317"/>
      <c r="CX50" s="1317"/>
      <c r="CY50" s="1317"/>
      <c r="CZ50" s="1317"/>
      <c r="DA50" s="1317"/>
      <c r="DB50" s="1317"/>
      <c r="DC50" s="1317"/>
    </row>
    <row r="51" spans="1:109" ht="13.5" customHeight="1">
      <c r="B51" s="397"/>
      <c r="G51" s="1320"/>
      <c r="H51" s="1320"/>
      <c r="I51" s="1333"/>
      <c r="J51" s="1333"/>
      <c r="K51" s="1319"/>
      <c r="L51" s="1319"/>
      <c r="M51" s="1319"/>
      <c r="N51" s="1319"/>
      <c r="AM51" s="406"/>
      <c r="AN51" s="1315" t="s">
        <v>616</v>
      </c>
      <c r="AO51" s="1315"/>
      <c r="AP51" s="1315"/>
      <c r="AQ51" s="1315"/>
      <c r="AR51" s="1315"/>
      <c r="AS51" s="1315"/>
      <c r="AT51" s="1315"/>
      <c r="AU51" s="1315"/>
      <c r="AV51" s="1315"/>
      <c r="AW51" s="1315"/>
      <c r="AX51" s="1315"/>
      <c r="AY51" s="1315"/>
      <c r="AZ51" s="1315"/>
      <c r="BA51" s="1315"/>
      <c r="BB51" s="1315" t="s">
        <v>617</v>
      </c>
      <c r="BC51" s="1315"/>
      <c r="BD51" s="1315"/>
      <c r="BE51" s="1315"/>
      <c r="BF51" s="1315"/>
      <c r="BG51" s="1315"/>
      <c r="BH51" s="1315"/>
      <c r="BI51" s="1315"/>
      <c r="BJ51" s="1315"/>
      <c r="BK51" s="1315"/>
      <c r="BL51" s="1315"/>
      <c r="BM51" s="1315"/>
      <c r="BN51" s="1315"/>
      <c r="BO51" s="1315"/>
      <c r="BP51" s="1312">
        <v>77.900000000000006</v>
      </c>
      <c r="BQ51" s="1312"/>
      <c r="BR51" s="1312"/>
      <c r="BS51" s="1312"/>
      <c r="BT51" s="1312"/>
      <c r="BU51" s="1312"/>
      <c r="BV51" s="1312"/>
      <c r="BW51" s="1312"/>
      <c r="BX51" s="1312">
        <v>77.099999999999994</v>
      </c>
      <c r="BY51" s="1312"/>
      <c r="BZ51" s="1312"/>
      <c r="CA51" s="1312"/>
      <c r="CB51" s="1312"/>
      <c r="CC51" s="1312"/>
      <c r="CD51" s="1312"/>
      <c r="CE51" s="1312"/>
      <c r="CF51" s="1312">
        <v>74.5</v>
      </c>
      <c r="CG51" s="1312"/>
      <c r="CH51" s="1312"/>
      <c r="CI51" s="1312"/>
      <c r="CJ51" s="1312"/>
      <c r="CK51" s="1312"/>
      <c r="CL51" s="1312"/>
      <c r="CM51" s="1312"/>
      <c r="CN51" s="1312">
        <v>61.8</v>
      </c>
      <c r="CO51" s="1312"/>
      <c r="CP51" s="1312"/>
      <c r="CQ51" s="1312"/>
      <c r="CR51" s="1312"/>
      <c r="CS51" s="1312"/>
      <c r="CT51" s="1312"/>
      <c r="CU51" s="1312"/>
      <c r="CV51" s="1312">
        <v>54.5</v>
      </c>
      <c r="CW51" s="1312"/>
      <c r="CX51" s="1312"/>
      <c r="CY51" s="1312"/>
      <c r="CZ51" s="1312"/>
      <c r="DA51" s="1312"/>
      <c r="DB51" s="1312"/>
      <c r="DC51" s="1312"/>
    </row>
    <row r="52" spans="1:109">
      <c r="B52" s="397"/>
      <c r="G52" s="1320"/>
      <c r="H52" s="1320"/>
      <c r="I52" s="1333"/>
      <c r="J52" s="1333"/>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618</v>
      </c>
      <c r="BC53" s="1315"/>
      <c r="BD53" s="1315"/>
      <c r="BE53" s="1315"/>
      <c r="BF53" s="1315"/>
      <c r="BG53" s="1315"/>
      <c r="BH53" s="1315"/>
      <c r="BI53" s="1315"/>
      <c r="BJ53" s="1315"/>
      <c r="BK53" s="1315"/>
      <c r="BL53" s="1315"/>
      <c r="BM53" s="1315"/>
      <c r="BN53" s="1315"/>
      <c r="BO53" s="1315"/>
      <c r="BP53" s="1312">
        <v>48.5</v>
      </c>
      <c r="BQ53" s="1312"/>
      <c r="BR53" s="1312"/>
      <c r="BS53" s="1312"/>
      <c r="BT53" s="1312"/>
      <c r="BU53" s="1312"/>
      <c r="BV53" s="1312"/>
      <c r="BW53" s="1312"/>
      <c r="BX53" s="1312">
        <v>49.7</v>
      </c>
      <c r="BY53" s="1312"/>
      <c r="BZ53" s="1312"/>
      <c r="CA53" s="1312"/>
      <c r="CB53" s="1312"/>
      <c r="CC53" s="1312"/>
      <c r="CD53" s="1312"/>
      <c r="CE53" s="1312"/>
      <c r="CF53" s="1312">
        <v>50.9</v>
      </c>
      <c r="CG53" s="1312"/>
      <c r="CH53" s="1312"/>
      <c r="CI53" s="1312"/>
      <c r="CJ53" s="1312"/>
      <c r="CK53" s="1312"/>
      <c r="CL53" s="1312"/>
      <c r="CM53" s="1312"/>
      <c r="CN53" s="1312">
        <v>53.1</v>
      </c>
      <c r="CO53" s="1312"/>
      <c r="CP53" s="1312"/>
      <c r="CQ53" s="1312"/>
      <c r="CR53" s="1312"/>
      <c r="CS53" s="1312"/>
      <c r="CT53" s="1312"/>
      <c r="CU53" s="1312"/>
      <c r="CV53" s="1312">
        <v>54.3</v>
      </c>
      <c r="CW53" s="1312"/>
      <c r="CX53" s="1312"/>
      <c r="CY53" s="1312"/>
      <c r="CZ53" s="1312"/>
      <c r="DA53" s="1312"/>
      <c r="DB53" s="1312"/>
      <c r="DC53" s="1312"/>
    </row>
    <row r="54" spans="1:109">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405"/>
      <c r="B55" s="397"/>
      <c r="G55" s="1318"/>
      <c r="H55" s="1318"/>
      <c r="I55" s="1318"/>
      <c r="J55" s="1318"/>
      <c r="K55" s="1319"/>
      <c r="L55" s="1319"/>
      <c r="M55" s="1319"/>
      <c r="N55" s="1319"/>
      <c r="AN55" s="1317" t="s">
        <v>619</v>
      </c>
      <c r="AO55" s="1317"/>
      <c r="AP55" s="1317"/>
      <c r="AQ55" s="1317"/>
      <c r="AR55" s="1317"/>
      <c r="AS55" s="1317"/>
      <c r="AT55" s="1317"/>
      <c r="AU55" s="1317"/>
      <c r="AV55" s="1317"/>
      <c r="AW55" s="1317"/>
      <c r="AX55" s="1317"/>
      <c r="AY55" s="1317"/>
      <c r="AZ55" s="1317"/>
      <c r="BA55" s="1317"/>
      <c r="BB55" s="1315" t="s">
        <v>617</v>
      </c>
      <c r="BC55" s="1315"/>
      <c r="BD55" s="1315"/>
      <c r="BE55" s="1315"/>
      <c r="BF55" s="1315"/>
      <c r="BG55" s="1315"/>
      <c r="BH55" s="1315"/>
      <c r="BI55" s="1315"/>
      <c r="BJ55" s="1315"/>
      <c r="BK55" s="1315"/>
      <c r="BL55" s="1315"/>
      <c r="BM55" s="1315"/>
      <c r="BN55" s="1315"/>
      <c r="BO55" s="1315"/>
      <c r="BP55" s="1312">
        <v>33.9</v>
      </c>
      <c r="BQ55" s="1312"/>
      <c r="BR55" s="1312"/>
      <c r="BS55" s="1312"/>
      <c r="BT55" s="1312"/>
      <c r="BU55" s="1312"/>
      <c r="BV55" s="1312"/>
      <c r="BW55" s="1312"/>
      <c r="BX55" s="1312">
        <v>32.299999999999997</v>
      </c>
      <c r="BY55" s="1312"/>
      <c r="BZ55" s="1312"/>
      <c r="CA55" s="1312"/>
      <c r="CB55" s="1312"/>
      <c r="CC55" s="1312"/>
      <c r="CD55" s="1312"/>
      <c r="CE55" s="1312"/>
      <c r="CF55" s="1312">
        <v>35.200000000000003</v>
      </c>
      <c r="CG55" s="1312"/>
      <c r="CH55" s="1312"/>
      <c r="CI55" s="1312"/>
      <c r="CJ55" s="1312"/>
      <c r="CK55" s="1312"/>
      <c r="CL55" s="1312"/>
      <c r="CM55" s="1312"/>
      <c r="CN55" s="1312">
        <v>40.4</v>
      </c>
      <c r="CO55" s="1312"/>
      <c r="CP55" s="1312"/>
      <c r="CQ55" s="1312"/>
      <c r="CR55" s="1312"/>
      <c r="CS55" s="1312"/>
      <c r="CT55" s="1312"/>
      <c r="CU55" s="1312"/>
      <c r="CV55" s="1312">
        <v>39.5</v>
      </c>
      <c r="CW55" s="1312"/>
      <c r="CX55" s="1312"/>
      <c r="CY55" s="1312"/>
      <c r="CZ55" s="1312"/>
      <c r="DA55" s="1312"/>
      <c r="DB55" s="1312"/>
      <c r="DC55" s="1312"/>
    </row>
    <row r="56" spans="1:109">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618</v>
      </c>
      <c r="BC57" s="1315"/>
      <c r="BD57" s="1315"/>
      <c r="BE57" s="1315"/>
      <c r="BF57" s="1315"/>
      <c r="BG57" s="1315"/>
      <c r="BH57" s="1315"/>
      <c r="BI57" s="1315"/>
      <c r="BJ57" s="1315"/>
      <c r="BK57" s="1315"/>
      <c r="BL57" s="1315"/>
      <c r="BM57" s="1315"/>
      <c r="BN57" s="1315"/>
      <c r="BO57" s="1315"/>
      <c r="BP57" s="1312">
        <v>55.7</v>
      </c>
      <c r="BQ57" s="1312"/>
      <c r="BR57" s="1312"/>
      <c r="BS57" s="1312"/>
      <c r="BT57" s="1312"/>
      <c r="BU57" s="1312"/>
      <c r="BV57" s="1312"/>
      <c r="BW57" s="1312"/>
      <c r="BX57" s="1312">
        <v>57</v>
      </c>
      <c r="BY57" s="1312"/>
      <c r="BZ57" s="1312"/>
      <c r="CA57" s="1312"/>
      <c r="CB57" s="1312"/>
      <c r="CC57" s="1312"/>
      <c r="CD57" s="1312"/>
      <c r="CE57" s="1312"/>
      <c r="CF57" s="1312">
        <v>57.3</v>
      </c>
      <c r="CG57" s="1312"/>
      <c r="CH57" s="1312"/>
      <c r="CI57" s="1312"/>
      <c r="CJ57" s="1312"/>
      <c r="CK57" s="1312"/>
      <c r="CL57" s="1312"/>
      <c r="CM57" s="1312"/>
      <c r="CN57" s="1312">
        <v>58.4</v>
      </c>
      <c r="CO57" s="1312"/>
      <c r="CP57" s="1312"/>
      <c r="CQ57" s="1312"/>
      <c r="CR57" s="1312"/>
      <c r="CS57" s="1312"/>
      <c r="CT57" s="1312"/>
      <c r="CU57" s="1312"/>
      <c r="CV57" s="1312">
        <v>58.1</v>
      </c>
      <c r="CW57" s="1312"/>
      <c r="CX57" s="1312"/>
      <c r="CY57" s="1312"/>
      <c r="CZ57" s="1312"/>
      <c r="DA57" s="1312"/>
      <c r="DB57" s="1312"/>
      <c r="DC57" s="1312"/>
      <c r="DD57" s="410"/>
      <c r="DE57" s="409"/>
    </row>
    <row r="58" spans="1:109" s="405" customFormat="1">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620</v>
      </c>
    </row>
    <row r="64" spans="1:109">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4" t="s">
        <v>621</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615</v>
      </c>
    </row>
    <row r="72" spans="2:107">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554</v>
      </c>
      <c r="BQ72" s="1317"/>
      <c r="BR72" s="1317"/>
      <c r="BS72" s="1317"/>
      <c r="BT72" s="1317"/>
      <c r="BU72" s="1317"/>
      <c r="BV72" s="1317"/>
      <c r="BW72" s="1317"/>
      <c r="BX72" s="1317" t="s">
        <v>555</v>
      </c>
      <c r="BY72" s="1317"/>
      <c r="BZ72" s="1317"/>
      <c r="CA72" s="1317"/>
      <c r="CB72" s="1317"/>
      <c r="CC72" s="1317"/>
      <c r="CD72" s="1317"/>
      <c r="CE72" s="1317"/>
      <c r="CF72" s="1317" t="s">
        <v>556</v>
      </c>
      <c r="CG72" s="1317"/>
      <c r="CH72" s="1317"/>
      <c r="CI72" s="1317"/>
      <c r="CJ72" s="1317"/>
      <c r="CK72" s="1317"/>
      <c r="CL72" s="1317"/>
      <c r="CM72" s="1317"/>
      <c r="CN72" s="1317" t="s">
        <v>557</v>
      </c>
      <c r="CO72" s="1317"/>
      <c r="CP72" s="1317"/>
      <c r="CQ72" s="1317"/>
      <c r="CR72" s="1317"/>
      <c r="CS72" s="1317"/>
      <c r="CT72" s="1317"/>
      <c r="CU72" s="1317"/>
      <c r="CV72" s="1317" t="s">
        <v>558</v>
      </c>
      <c r="CW72" s="1317"/>
      <c r="CX72" s="1317"/>
      <c r="CY72" s="1317"/>
      <c r="CZ72" s="1317"/>
      <c r="DA72" s="1317"/>
      <c r="DB72" s="1317"/>
      <c r="DC72" s="1317"/>
    </row>
    <row r="73" spans="2:107">
      <c r="B73" s="397"/>
      <c r="G73" s="1320"/>
      <c r="H73" s="1320"/>
      <c r="I73" s="1320"/>
      <c r="J73" s="1320"/>
      <c r="K73" s="1316"/>
      <c r="L73" s="1316"/>
      <c r="M73" s="1316"/>
      <c r="N73" s="1316"/>
      <c r="AM73" s="406"/>
      <c r="AN73" s="1315" t="s">
        <v>616</v>
      </c>
      <c r="AO73" s="1315"/>
      <c r="AP73" s="1315"/>
      <c r="AQ73" s="1315"/>
      <c r="AR73" s="1315"/>
      <c r="AS73" s="1315"/>
      <c r="AT73" s="1315"/>
      <c r="AU73" s="1315"/>
      <c r="AV73" s="1315"/>
      <c r="AW73" s="1315"/>
      <c r="AX73" s="1315"/>
      <c r="AY73" s="1315"/>
      <c r="AZ73" s="1315"/>
      <c r="BA73" s="1315"/>
      <c r="BB73" s="1315" t="s">
        <v>617</v>
      </c>
      <c r="BC73" s="1315"/>
      <c r="BD73" s="1315"/>
      <c r="BE73" s="1315"/>
      <c r="BF73" s="1315"/>
      <c r="BG73" s="1315"/>
      <c r="BH73" s="1315"/>
      <c r="BI73" s="1315"/>
      <c r="BJ73" s="1315"/>
      <c r="BK73" s="1315"/>
      <c r="BL73" s="1315"/>
      <c r="BM73" s="1315"/>
      <c r="BN73" s="1315"/>
      <c r="BO73" s="1315"/>
      <c r="BP73" s="1312">
        <v>77.900000000000006</v>
      </c>
      <c r="BQ73" s="1312"/>
      <c r="BR73" s="1312"/>
      <c r="BS73" s="1312"/>
      <c r="BT73" s="1312"/>
      <c r="BU73" s="1312"/>
      <c r="BV73" s="1312"/>
      <c r="BW73" s="1312"/>
      <c r="BX73" s="1312">
        <v>77.099999999999994</v>
      </c>
      <c r="BY73" s="1312"/>
      <c r="BZ73" s="1312"/>
      <c r="CA73" s="1312"/>
      <c r="CB73" s="1312"/>
      <c r="CC73" s="1312"/>
      <c r="CD73" s="1312"/>
      <c r="CE73" s="1312"/>
      <c r="CF73" s="1312">
        <v>74.5</v>
      </c>
      <c r="CG73" s="1312"/>
      <c r="CH73" s="1312"/>
      <c r="CI73" s="1312"/>
      <c r="CJ73" s="1312"/>
      <c r="CK73" s="1312"/>
      <c r="CL73" s="1312"/>
      <c r="CM73" s="1312"/>
      <c r="CN73" s="1312">
        <v>61.8</v>
      </c>
      <c r="CO73" s="1312"/>
      <c r="CP73" s="1312"/>
      <c r="CQ73" s="1312"/>
      <c r="CR73" s="1312"/>
      <c r="CS73" s="1312"/>
      <c r="CT73" s="1312"/>
      <c r="CU73" s="1312"/>
      <c r="CV73" s="1312">
        <v>54.5</v>
      </c>
      <c r="CW73" s="1312"/>
      <c r="CX73" s="1312"/>
      <c r="CY73" s="1312"/>
      <c r="CZ73" s="1312"/>
      <c r="DA73" s="1312"/>
      <c r="DB73" s="1312"/>
      <c r="DC73" s="1312"/>
    </row>
    <row r="74" spans="2:107">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622</v>
      </c>
      <c r="BC75" s="1315"/>
      <c r="BD75" s="1315"/>
      <c r="BE75" s="1315"/>
      <c r="BF75" s="1315"/>
      <c r="BG75" s="1315"/>
      <c r="BH75" s="1315"/>
      <c r="BI75" s="1315"/>
      <c r="BJ75" s="1315"/>
      <c r="BK75" s="1315"/>
      <c r="BL75" s="1315"/>
      <c r="BM75" s="1315"/>
      <c r="BN75" s="1315"/>
      <c r="BO75" s="1315"/>
      <c r="BP75" s="1312">
        <v>9.6999999999999993</v>
      </c>
      <c r="BQ75" s="1312"/>
      <c r="BR75" s="1312"/>
      <c r="BS75" s="1312"/>
      <c r="BT75" s="1312"/>
      <c r="BU75" s="1312"/>
      <c r="BV75" s="1312"/>
      <c r="BW75" s="1312"/>
      <c r="BX75" s="1312">
        <v>9.4</v>
      </c>
      <c r="BY75" s="1312"/>
      <c r="BZ75" s="1312"/>
      <c r="CA75" s="1312"/>
      <c r="CB75" s="1312"/>
      <c r="CC75" s="1312"/>
      <c r="CD75" s="1312"/>
      <c r="CE75" s="1312"/>
      <c r="CF75" s="1312">
        <v>9.4</v>
      </c>
      <c r="CG75" s="1312"/>
      <c r="CH75" s="1312"/>
      <c r="CI75" s="1312"/>
      <c r="CJ75" s="1312"/>
      <c r="CK75" s="1312"/>
      <c r="CL75" s="1312"/>
      <c r="CM75" s="1312"/>
      <c r="CN75" s="1312">
        <v>9.4</v>
      </c>
      <c r="CO75" s="1312"/>
      <c r="CP75" s="1312"/>
      <c r="CQ75" s="1312"/>
      <c r="CR75" s="1312"/>
      <c r="CS75" s="1312"/>
      <c r="CT75" s="1312"/>
      <c r="CU75" s="1312"/>
      <c r="CV75" s="1312">
        <v>9.6</v>
      </c>
      <c r="CW75" s="1312"/>
      <c r="CX75" s="1312"/>
      <c r="CY75" s="1312"/>
      <c r="CZ75" s="1312"/>
      <c r="DA75" s="1312"/>
      <c r="DB75" s="1312"/>
      <c r="DC75" s="1312"/>
    </row>
    <row r="76" spans="2:107">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7"/>
      <c r="G77" s="1318"/>
      <c r="H77" s="1318"/>
      <c r="I77" s="1318"/>
      <c r="J77" s="1318"/>
      <c r="K77" s="1316"/>
      <c r="L77" s="1316"/>
      <c r="M77" s="1316"/>
      <c r="N77" s="1316"/>
      <c r="AN77" s="1317" t="s">
        <v>619</v>
      </c>
      <c r="AO77" s="1317"/>
      <c r="AP77" s="1317"/>
      <c r="AQ77" s="1317"/>
      <c r="AR77" s="1317"/>
      <c r="AS77" s="1317"/>
      <c r="AT77" s="1317"/>
      <c r="AU77" s="1317"/>
      <c r="AV77" s="1317"/>
      <c r="AW77" s="1317"/>
      <c r="AX77" s="1317"/>
      <c r="AY77" s="1317"/>
      <c r="AZ77" s="1317"/>
      <c r="BA77" s="1317"/>
      <c r="BB77" s="1315" t="s">
        <v>617</v>
      </c>
      <c r="BC77" s="1315"/>
      <c r="BD77" s="1315"/>
      <c r="BE77" s="1315"/>
      <c r="BF77" s="1315"/>
      <c r="BG77" s="1315"/>
      <c r="BH77" s="1315"/>
      <c r="BI77" s="1315"/>
      <c r="BJ77" s="1315"/>
      <c r="BK77" s="1315"/>
      <c r="BL77" s="1315"/>
      <c r="BM77" s="1315"/>
      <c r="BN77" s="1315"/>
      <c r="BO77" s="1315"/>
      <c r="BP77" s="1312">
        <v>33.9</v>
      </c>
      <c r="BQ77" s="1312"/>
      <c r="BR77" s="1312"/>
      <c r="BS77" s="1312"/>
      <c r="BT77" s="1312"/>
      <c r="BU77" s="1312"/>
      <c r="BV77" s="1312"/>
      <c r="BW77" s="1312"/>
      <c r="BX77" s="1312">
        <v>32.299999999999997</v>
      </c>
      <c r="BY77" s="1312"/>
      <c r="BZ77" s="1312"/>
      <c r="CA77" s="1312"/>
      <c r="CB77" s="1312"/>
      <c r="CC77" s="1312"/>
      <c r="CD77" s="1312"/>
      <c r="CE77" s="1312"/>
      <c r="CF77" s="1312">
        <v>35.200000000000003</v>
      </c>
      <c r="CG77" s="1312"/>
      <c r="CH77" s="1312"/>
      <c r="CI77" s="1312"/>
      <c r="CJ77" s="1312"/>
      <c r="CK77" s="1312"/>
      <c r="CL77" s="1312"/>
      <c r="CM77" s="1312"/>
      <c r="CN77" s="1312">
        <v>40.4</v>
      </c>
      <c r="CO77" s="1312"/>
      <c r="CP77" s="1312"/>
      <c r="CQ77" s="1312"/>
      <c r="CR77" s="1312"/>
      <c r="CS77" s="1312"/>
      <c r="CT77" s="1312"/>
      <c r="CU77" s="1312"/>
      <c r="CV77" s="1312">
        <v>39.5</v>
      </c>
      <c r="CW77" s="1312"/>
      <c r="CX77" s="1312"/>
      <c r="CY77" s="1312"/>
      <c r="CZ77" s="1312"/>
      <c r="DA77" s="1312"/>
      <c r="DB77" s="1312"/>
      <c r="DC77" s="1312"/>
    </row>
    <row r="78" spans="2:107">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622</v>
      </c>
      <c r="BC79" s="1315"/>
      <c r="BD79" s="1315"/>
      <c r="BE79" s="1315"/>
      <c r="BF79" s="1315"/>
      <c r="BG79" s="1315"/>
      <c r="BH79" s="1315"/>
      <c r="BI79" s="1315"/>
      <c r="BJ79" s="1315"/>
      <c r="BK79" s="1315"/>
      <c r="BL79" s="1315"/>
      <c r="BM79" s="1315"/>
      <c r="BN79" s="1315"/>
      <c r="BO79" s="1315"/>
      <c r="BP79" s="1312">
        <v>7.4</v>
      </c>
      <c r="BQ79" s="1312"/>
      <c r="BR79" s="1312"/>
      <c r="BS79" s="1312"/>
      <c r="BT79" s="1312"/>
      <c r="BU79" s="1312"/>
      <c r="BV79" s="1312"/>
      <c r="BW79" s="1312"/>
      <c r="BX79" s="1312">
        <v>7</v>
      </c>
      <c r="BY79" s="1312"/>
      <c r="BZ79" s="1312"/>
      <c r="CA79" s="1312"/>
      <c r="CB79" s="1312"/>
      <c r="CC79" s="1312"/>
      <c r="CD79" s="1312"/>
      <c r="CE79" s="1312"/>
      <c r="CF79" s="1312">
        <v>6.9</v>
      </c>
      <c r="CG79" s="1312"/>
      <c r="CH79" s="1312"/>
      <c r="CI79" s="1312"/>
      <c r="CJ79" s="1312"/>
      <c r="CK79" s="1312"/>
      <c r="CL79" s="1312"/>
      <c r="CM79" s="1312"/>
      <c r="CN79" s="1312">
        <v>7</v>
      </c>
      <c r="CO79" s="1312"/>
      <c r="CP79" s="1312"/>
      <c r="CQ79" s="1312"/>
      <c r="CR79" s="1312"/>
      <c r="CS79" s="1312"/>
      <c r="CT79" s="1312"/>
      <c r="CU79" s="1312"/>
      <c r="CV79" s="1312">
        <v>6.9</v>
      </c>
      <c r="CW79" s="1312"/>
      <c r="CX79" s="1312"/>
      <c r="CY79" s="1312"/>
      <c r="CZ79" s="1312"/>
      <c r="DA79" s="1312"/>
      <c r="DB79" s="1312"/>
      <c r="DC79" s="1312"/>
    </row>
    <row r="80" spans="2:107">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jUQhLEnakfJ0olfIeOodS7z/mJRoTC9opy508gy92BzC+BHeJ2QUiwNSlhWYF7N/QShsX3ZUSRWHthaALZ5/Cw==" saltValue="J7KDs1EYA/QqBveMtA9V3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623</v>
      </c>
    </row>
  </sheetData>
  <sheetProtection algorithmName="SHA-512" hashValue="cmMHdliYppCbYp6v29KHOlsOGbURgEmF2YdEX1tAJ8vdLMLt+r6sE3bkGzpGTkua1tbHU5M3NgQfBKfBPyJx+g==" saltValue="FwYyfEPe06TexCju9O7y7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624</v>
      </c>
    </row>
  </sheetData>
  <sheetProtection algorithmName="SHA-512" hashValue="LiPBRbG8u9UooR33Vu8aJRP4puJJ7cv7AVDQvXPXEvCF+J3peOUWi8SlSzivEOJPivrbn4JdKZpCeUwEiy2yPQ==" saltValue="oRVo0CJ8yUdmm/Q7BN1Q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551</v>
      </c>
      <c r="G2" s="157"/>
      <c r="H2" s="158"/>
    </row>
    <row r="3" spans="1:8">
      <c r="A3" s="154" t="s">
        <v>544</v>
      </c>
      <c r="B3" s="159"/>
      <c r="C3" s="160"/>
      <c r="D3" s="161">
        <v>116180</v>
      </c>
      <c r="E3" s="162"/>
      <c r="F3" s="163">
        <v>86564</v>
      </c>
      <c r="G3" s="164"/>
      <c r="H3" s="165"/>
    </row>
    <row r="4" spans="1:8">
      <c r="A4" s="166"/>
      <c r="B4" s="167"/>
      <c r="C4" s="168"/>
      <c r="D4" s="169">
        <v>77138</v>
      </c>
      <c r="E4" s="170"/>
      <c r="F4" s="171">
        <v>44869</v>
      </c>
      <c r="G4" s="172"/>
      <c r="H4" s="173"/>
    </row>
    <row r="5" spans="1:8">
      <c r="A5" s="154" t="s">
        <v>546</v>
      </c>
      <c r="B5" s="159"/>
      <c r="C5" s="160"/>
      <c r="D5" s="161">
        <v>49543</v>
      </c>
      <c r="E5" s="162"/>
      <c r="F5" s="163">
        <v>62698</v>
      </c>
      <c r="G5" s="164"/>
      <c r="H5" s="165"/>
    </row>
    <row r="6" spans="1:8">
      <c r="A6" s="166"/>
      <c r="B6" s="167"/>
      <c r="C6" s="168"/>
      <c r="D6" s="169">
        <v>30783</v>
      </c>
      <c r="E6" s="170"/>
      <c r="F6" s="171">
        <v>31973</v>
      </c>
      <c r="G6" s="172"/>
      <c r="H6" s="173"/>
    </row>
    <row r="7" spans="1:8">
      <c r="A7" s="154" t="s">
        <v>547</v>
      </c>
      <c r="B7" s="159"/>
      <c r="C7" s="160"/>
      <c r="D7" s="161">
        <v>58952</v>
      </c>
      <c r="E7" s="162"/>
      <c r="F7" s="163">
        <v>79245</v>
      </c>
      <c r="G7" s="164"/>
      <c r="H7" s="165"/>
    </row>
    <row r="8" spans="1:8">
      <c r="A8" s="166"/>
      <c r="B8" s="167"/>
      <c r="C8" s="168"/>
      <c r="D8" s="169">
        <v>34428</v>
      </c>
      <c r="E8" s="170"/>
      <c r="F8" s="171">
        <v>40378</v>
      </c>
      <c r="G8" s="172"/>
      <c r="H8" s="173"/>
    </row>
    <row r="9" spans="1:8">
      <c r="A9" s="154" t="s">
        <v>548</v>
      </c>
      <c r="B9" s="159"/>
      <c r="C9" s="160"/>
      <c r="D9" s="161">
        <v>44461</v>
      </c>
      <c r="E9" s="162"/>
      <c r="F9" s="163">
        <v>71604</v>
      </c>
      <c r="G9" s="164"/>
      <c r="H9" s="165"/>
    </row>
    <row r="10" spans="1:8">
      <c r="A10" s="166"/>
      <c r="B10" s="167"/>
      <c r="C10" s="168"/>
      <c r="D10" s="169">
        <v>20521</v>
      </c>
      <c r="E10" s="170"/>
      <c r="F10" s="171">
        <v>45121</v>
      </c>
      <c r="G10" s="172"/>
      <c r="H10" s="173"/>
    </row>
    <row r="11" spans="1:8">
      <c r="A11" s="154" t="s">
        <v>549</v>
      </c>
      <c r="B11" s="159"/>
      <c r="C11" s="160"/>
      <c r="D11" s="161">
        <v>52559</v>
      </c>
      <c r="E11" s="162"/>
      <c r="F11" s="163">
        <v>67009</v>
      </c>
      <c r="G11" s="164"/>
      <c r="H11" s="165"/>
    </row>
    <row r="12" spans="1:8">
      <c r="A12" s="166"/>
      <c r="B12" s="167"/>
      <c r="C12" s="174"/>
      <c r="D12" s="169">
        <v>28867</v>
      </c>
      <c r="E12" s="170"/>
      <c r="F12" s="171">
        <v>43028</v>
      </c>
      <c r="G12" s="172"/>
      <c r="H12" s="173"/>
    </row>
    <row r="13" spans="1:8">
      <c r="A13" s="154"/>
      <c r="B13" s="159"/>
      <c r="C13" s="175"/>
      <c r="D13" s="176">
        <v>64339</v>
      </c>
      <c r="E13" s="177"/>
      <c r="F13" s="178">
        <v>73424</v>
      </c>
      <c r="G13" s="179"/>
      <c r="H13" s="165"/>
    </row>
    <row r="14" spans="1:8">
      <c r="A14" s="166"/>
      <c r="B14" s="167"/>
      <c r="C14" s="168"/>
      <c r="D14" s="169">
        <v>38347</v>
      </c>
      <c r="E14" s="170"/>
      <c r="F14" s="171">
        <v>41074</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4.8499999999999996</v>
      </c>
      <c r="C19" s="180">
        <f>ROUND(VALUE(SUBSTITUTE(実質収支比率等に係る経年分析!G$48,"▲","-")),2)</f>
        <v>5.78</v>
      </c>
      <c r="D19" s="180">
        <f>ROUND(VALUE(SUBSTITUTE(実質収支比率等に係る経年分析!H$48,"▲","-")),2)</f>
        <v>6.39</v>
      </c>
      <c r="E19" s="180">
        <f>ROUND(VALUE(SUBSTITUTE(実質収支比率等に係る経年分析!I$48,"▲","-")),2)</f>
        <v>4.72</v>
      </c>
      <c r="F19" s="180">
        <f>ROUND(VALUE(SUBSTITUTE(実質収支比率等に係る経年分析!J$48,"▲","-")),2)</f>
        <v>7.07</v>
      </c>
    </row>
    <row r="20" spans="1:11">
      <c r="A20" s="180" t="s">
        <v>54</v>
      </c>
      <c r="B20" s="180">
        <f>ROUND(VALUE(SUBSTITUTE(実質収支比率等に係る経年分析!F$47,"▲","-")),2)</f>
        <v>18.68</v>
      </c>
      <c r="C20" s="180">
        <f>ROUND(VALUE(SUBSTITUTE(実質収支比率等に係る経年分析!G$47,"▲","-")),2)</f>
        <v>18.739999999999998</v>
      </c>
      <c r="D20" s="180">
        <f>ROUND(VALUE(SUBSTITUTE(実質収支比率等に係る経年分析!H$47,"▲","-")),2)</f>
        <v>16.29</v>
      </c>
      <c r="E20" s="180">
        <f>ROUND(VALUE(SUBSTITUTE(実質収支比率等に係る経年分析!I$47,"▲","-")),2)</f>
        <v>15.65</v>
      </c>
      <c r="F20" s="180">
        <f>ROUND(VALUE(SUBSTITUTE(実質収支比率等に係る経年分析!J$47,"▲","-")),2)</f>
        <v>13.73</v>
      </c>
    </row>
    <row r="21" spans="1:11">
      <c r="A21" s="180" t="s">
        <v>55</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-1.59</v>
      </c>
      <c r="D21" s="180">
        <f>IF(ISNUMBER(VALUE(SUBSTITUTE(実質収支比率等に係る経年分析!H$49,"▲","-"))),ROUND(VALUE(SUBSTITUTE(実質収支比率等に係る経年分析!H$49,"▲","-")),2),NA())</f>
        <v>-5.0999999999999996</v>
      </c>
      <c r="E21" s="180">
        <f>IF(ISNUMBER(VALUE(SUBSTITUTE(実質収支比率等に係る経年分析!I$49,"▲","-"))),ROUND(VALUE(SUBSTITUTE(実質収支比率等に係る経年分析!I$49,"▲","-")),2),NA())</f>
        <v>-6.1</v>
      </c>
      <c r="F21" s="180">
        <f>IF(ISNUMBER(VALUE(SUBSTITUTE(実質収支比率等に係る経年分析!J$49,"▲","-"))),ROUND(VALUE(SUBSTITUTE(実質収支比率等に係る経年分析!J$49,"▲","-")),2),NA())</f>
        <v>-1.86</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14.62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14.68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国民健康保険伊吹診療所特別会計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航路事業特別会計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c r="A32" s="181" t="str">
        <f>IF(連結実質赤字比率に係る赤字・黒字の構成分析!C$38="",NA(),連結実質赤字比率に係る赤字・黒字の構成分析!C$38)</f>
        <v>施設貸付事業特別会計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c r="A33" s="181" t="str">
        <f>IF(連結実質赤字比率に係る赤字・黒字の構成分析!C$37="",NA(),連結実質赤字比率に係る赤字・黒字の構成分析!C$37)</f>
        <v>粟井坂瀬山林特別会計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1.34</v>
      </c>
    </row>
    <row r="35" spans="1:16">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6.88</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2548</v>
      </c>
      <c r="E42" s="182"/>
      <c r="F42" s="182"/>
      <c r="G42" s="182">
        <f>'実質公債費比率（分子）の構造'!L$52</f>
        <v>2587</v>
      </c>
      <c r="H42" s="182"/>
      <c r="I42" s="182"/>
      <c r="J42" s="182">
        <f>'実質公債費比率（分子）の構造'!M$52</f>
        <v>2676</v>
      </c>
      <c r="K42" s="182"/>
      <c r="L42" s="182"/>
      <c r="M42" s="182">
        <f>'実質公債費比率（分子）の構造'!N$52</f>
        <v>2805</v>
      </c>
      <c r="N42" s="182"/>
      <c r="O42" s="182"/>
      <c r="P42" s="182">
        <f>'実質公債費比率（分子）の構造'!O$52</f>
        <v>2870</v>
      </c>
    </row>
    <row r="43" spans="1:16">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10</v>
      </c>
      <c r="C44" s="182"/>
      <c r="D44" s="182"/>
      <c r="E44" s="182">
        <f>'実質公債費比率（分子）の構造'!L$50</f>
        <v>10</v>
      </c>
      <c r="F44" s="182"/>
      <c r="G44" s="182"/>
      <c r="H44" s="182">
        <f>'実質公債費比率（分子）の構造'!M$50</f>
        <v>10</v>
      </c>
      <c r="I44" s="182"/>
      <c r="J44" s="182"/>
      <c r="K44" s="182">
        <f>'実質公債費比率（分子）の構造'!N$50</f>
        <v>10</v>
      </c>
      <c r="L44" s="182"/>
      <c r="M44" s="182"/>
      <c r="N44" s="182">
        <f>'実質公債費比率（分子）の構造'!O$50</f>
        <v>10</v>
      </c>
      <c r="O44" s="182"/>
      <c r="P44" s="182"/>
    </row>
    <row r="45" spans="1:16">
      <c r="A45" s="182" t="s">
        <v>65</v>
      </c>
      <c r="B45" s="182">
        <f>'実質公債費比率（分子）の構造'!K$49</f>
        <v>224</v>
      </c>
      <c r="C45" s="182"/>
      <c r="D45" s="182"/>
      <c r="E45" s="182">
        <f>'実質公債費比率（分子）の構造'!L$49</f>
        <v>216</v>
      </c>
      <c r="F45" s="182"/>
      <c r="G45" s="182"/>
      <c r="H45" s="182">
        <f>'実質公債費比率（分子）の構造'!M$49</f>
        <v>250</v>
      </c>
      <c r="I45" s="182"/>
      <c r="J45" s="182"/>
      <c r="K45" s="182">
        <f>'実質公債費比率（分子）の構造'!N$49</f>
        <v>283</v>
      </c>
      <c r="L45" s="182"/>
      <c r="M45" s="182"/>
      <c r="N45" s="182">
        <f>'実質公債費比率（分子）の構造'!O$49</f>
        <v>289</v>
      </c>
      <c r="O45" s="182"/>
      <c r="P45" s="182"/>
    </row>
    <row r="46" spans="1:16">
      <c r="A46" s="182" t="s">
        <v>66</v>
      </c>
      <c r="B46" s="182">
        <f>'実質公債費比率（分子）の構造'!K$48</f>
        <v>501</v>
      </c>
      <c r="C46" s="182"/>
      <c r="D46" s="182"/>
      <c r="E46" s="182">
        <f>'実質公債費比率（分子）の構造'!L$48</f>
        <v>498</v>
      </c>
      <c r="F46" s="182"/>
      <c r="G46" s="182"/>
      <c r="H46" s="182">
        <f>'実質公債費比率（分子）の構造'!M$48</f>
        <v>461</v>
      </c>
      <c r="I46" s="182"/>
      <c r="J46" s="182"/>
      <c r="K46" s="182">
        <f>'実質公債費比率（分子）の構造'!N$48</f>
        <v>455</v>
      </c>
      <c r="L46" s="182"/>
      <c r="M46" s="182"/>
      <c r="N46" s="182">
        <f>'実質公債費比率（分子）の構造'!O$48</f>
        <v>448</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3108</v>
      </c>
      <c r="C49" s="182"/>
      <c r="D49" s="182"/>
      <c r="E49" s="182">
        <f>'実質公債費比率（分子）の構造'!L$45</f>
        <v>3093</v>
      </c>
      <c r="F49" s="182"/>
      <c r="G49" s="182"/>
      <c r="H49" s="182">
        <f>'実質公債費比率（分子）の構造'!M$45</f>
        <v>3211</v>
      </c>
      <c r="I49" s="182"/>
      <c r="J49" s="182"/>
      <c r="K49" s="182">
        <f>'実質公債費比率（分子）の構造'!N$45</f>
        <v>3347</v>
      </c>
      <c r="L49" s="182"/>
      <c r="M49" s="182"/>
      <c r="N49" s="182">
        <f>'実質公債費比率（分子）の構造'!O$45</f>
        <v>3440</v>
      </c>
      <c r="O49" s="182"/>
      <c r="P49" s="182"/>
    </row>
    <row r="50" spans="1:16">
      <c r="A50" s="182" t="s">
        <v>70</v>
      </c>
      <c r="B50" s="182" t="e">
        <f>NA()</f>
        <v>#N/A</v>
      </c>
      <c r="C50" s="182">
        <f>IF(ISNUMBER('実質公債費比率（分子）の構造'!K$53),'実質公債費比率（分子）の構造'!K$53,NA())</f>
        <v>1296</v>
      </c>
      <c r="D50" s="182" t="e">
        <f>NA()</f>
        <v>#N/A</v>
      </c>
      <c r="E50" s="182" t="e">
        <f>NA()</f>
        <v>#N/A</v>
      </c>
      <c r="F50" s="182">
        <f>IF(ISNUMBER('実質公債費比率（分子）の構造'!L$53),'実質公債費比率（分子）の構造'!L$53,NA())</f>
        <v>1230</v>
      </c>
      <c r="G50" s="182" t="e">
        <f>NA()</f>
        <v>#N/A</v>
      </c>
      <c r="H50" s="182" t="e">
        <f>NA()</f>
        <v>#N/A</v>
      </c>
      <c r="I50" s="182">
        <f>IF(ISNUMBER('実質公債費比率（分子）の構造'!M$53),'実質公債費比率（分子）の構造'!M$53,NA())</f>
        <v>1256</v>
      </c>
      <c r="J50" s="182" t="e">
        <f>NA()</f>
        <v>#N/A</v>
      </c>
      <c r="K50" s="182" t="e">
        <f>NA()</f>
        <v>#N/A</v>
      </c>
      <c r="L50" s="182">
        <f>IF(ISNUMBER('実質公債費比率（分子）の構造'!N$53),'実質公債費比率（分子）の構造'!N$53,NA())</f>
        <v>1290</v>
      </c>
      <c r="M50" s="182" t="e">
        <f>NA()</f>
        <v>#N/A</v>
      </c>
      <c r="N50" s="182" t="e">
        <f>NA()</f>
        <v>#N/A</v>
      </c>
      <c r="O50" s="182">
        <f>IF(ISNUMBER('実質公債費比率（分子）の構造'!O$53),'実質公債費比率（分子）の構造'!O$53,NA())</f>
        <v>1317</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33057</v>
      </c>
      <c r="E56" s="181"/>
      <c r="F56" s="181"/>
      <c r="G56" s="181">
        <f>'将来負担比率（分子）の構造'!J$52</f>
        <v>32751</v>
      </c>
      <c r="H56" s="181"/>
      <c r="I56" s="181"/>
      <c r="J56" s="181">
        <f>'将来負担比率（分子）の構造'!K$52</f>
        <v>32309</v>
      </c>
      <c r="K56" s="181"/>
      <c r="L56" s="181"/>
      <c r="M56" s="181">
        <f>'将来負担比率（分子）の構造'!L$52</f>
        <v>31361</v>
      </c>
      <c r="N56" s="181"/>
      <c r="O56" s="181"/>
      <c r="P56" s="181">
        <f>'将来負担比率（分子）の構造'!M$52</f>
        <v>30568</v>
      </c>
    </row>
    <row r="57" spans="1:16">
      <c r="A57" s="181" t="s">
        <v>41</v>
      </c>
      <c r="B57" s="181"/>
      <c r="C57" s="181"/>
      <c r="D57" s="181">
        <f>'将来負担比率（分子）の構造'!I$51</f>
        <v>3016</v>
      </c>
      <c r="E57" s="181"/>
      <c r="F57" s="181"/>
      <c r="G57" s="181">
        <f>'将来負担比率（分子）の構造'!J$51</f>
        <v>2992</v>
      </c>
      <c r="H57" s="181"/>
      <c r="I57" s="181"/>
      <c r="J57" s="181">
        <f>'将来負担比率（分子）の構造'!K$51</f>
        <v>2695</v>
      </c>
      <c r="K57" s="181"/>
      <c r="L57" s="181"/>
      <c r="M57" s="181">
        <f>'将来負担比率（分子）の構造'!L$51</f>
        <v>2595</v>
      </c>
      <c r="N57" s="181"/>
      <c r="O57" s="181"/>
      <c r="P57" s="181">
        <f>'将来負担比率（分子）の構造'!M$51</f>
        <v>2366</v>
      </c>
    </row>
    <row r="58" spans="1:16">
      <c r="A58" s="181" t="s">
        <v>40</v>
      </c>
      <c r="B58" s="181"/>
      <c r="C58" s="181"/>
      <c r="D58" s="181">
        <f>'将来負担比率（分子）の構造'!I$50</f>
        <v>5468</v>
      </c>
      <c r="E58" s="181"/>
      <c r="F58" s="181"/>
      <c r="G58" s="181">
        <f>'将来負担比率（分子）の構造'!J$50</f>
        <v>5322</v>
      </c>
      <c r="H58" s="181"/>
      <c r="I58" s="181"/>
      <c r="J58" s="181">
        <f>'将来負担比率（分子）の構造'!K$50</f>
        <v>5057</v>
      </c>
      <c r="K58" s="181"/>
      <c r="L58" s="181"/>
      <c r="M58" s="181">
        <f>'将来負担比率（分子）の構造'!L$50</f>
        <v>5335</v>
      </c>
      <c r="N58" s="181"/>
      <c r="O58" s="181"/>
      <c r="P58" s="181">
        <f>'将来負担比率（分子）の構造'!M$50</f>
        <v>5595</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f>'将来負担比率（分子）の構造'!K$46</f>
        <v>0</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3183</v>
      </c>
      <c r="C62" s="181"/>
      <c r="D62" s="181"/>
      <c r="E62" s="181">
        <f>'将来負担比率（分子）の構造'!J$45</f>
        <v>3229</v>
      </c>
      <c r="F62" s="181"/>
      <c r="G62" s="181"/>
      <c r="H62" s="181">
        <f>'将来負担比率（分子）の構造'!K$45</f>
        <v>2936</v>
      </c>
      <c r="I62" s="181"/>
      <c r="J62" s="181"/>
      <c r="K62" s="181">
        <f>'将来負担比率（分子）の構造'!L$45</f>
        <v>2728</v>
      </c>
      <c r="L62" s="181"/>
      <c r="M62" s="181"/>
      <c r="N62" s="181">
        <f>'将来負担比率（分子）の構造'!M$45</f>
        <v>2704</v>
      </c>
      <c r="O62" s="181"/>
      <c r="P62" s="181"/>
    </row>
    <row r="63" spans="1:16">
      <c r="A63" s="181" t="s">
        <v>33</v>
      </c>
      <c r="B63" s="181">
        <f>'将来負担比率（分子）の構造'!I$44</f>
        <v>3091</v>
      </c>
      <c r="C63" s="181"/>
      <c r="D63" s="181"/>
      <c r="E63" s="181">
        <f>'将来負担比率（分子）の構造'!J$44</f>
        <v>2941</v>
      </c>
      <c r="F63" s="181"/>
      <c r="G63" s="181"/>
      <c r="H63" s="181">
        <f>'将来負担比率（分子）の構造'!K$44</f>
        <v>2760</v>
      </c>
      <c r="I63" s="181"/>
      <c r="J63" s="181"/>
      <c r="K63" s="181">
        <f>'将来負担比率（分子）の構造'!L$44</f>
        <v>2528</v>
      </c>
      <c r="L63" s="181"/>
      <c r="M63" s="181"/>
      <c r="N63" s="181">
        <f>'将来負担比率（分子）の構造'!M$44</f>
        <v>2419</v>
      </c>
      <c r="O63" s="181"/>
      <c r="P63" s="181"/>
    </row>
    <row r="64" spans="1:16">
      <c r="A64" s="181" t="s">
        <v>32</v>
      </c>
      <c r="B64" s="181">
        <f>'将来負担比率（分子）の構造'!I$43</f>
        <v>7347</v>
      </c>
      <c r="C64" s="181"/>
      <c r="D64" s="181"/>
      <c r="E64" s="181">
        <f>'将来負担比率（分子）の構造'!J$43</f>
        <v>7248</v>
      </c>
      <c r="F64" s="181"/>
      <c r="G64" s="181"/>
      <c r="H64" s="181">
        <f>'将来負担比率（分子）の構造'!K$43</f>
        <v>6696</v>
      </c>
      <c r="I64" s="181"/>
      <c r="J64" s="181"/>
      <c r="K64" s="181">
        <f>'将来負担比率（分子）の構造'!L$43</f>
        <v>6256</v>
      </c>
      <c r="L64" s="181"/>
      <c r="M64" s="181"/>
      <c r="N64" s="181">
        <f>'将来負担比率（分子）の構造'!M$43</f>
        <v>5820</v>
      </c>
      <c r="O64" s="181"/>
      <c r="P64" s="181"/>
    </row>
    <row r="65" spans="1:16">
      <c r="A65" s="181" t="s">
        <v>31</v>
      </c>
      <c r="B65" s="181">
        <f>'将来負担比率（分子）の構造'!I$42</f>
        <v>47</v>
      </c>
      <c r="C65" s="181"/>
      <c r="D65" s="181"/>
      <c r="E65" s="181">
        <f>'将来負担比率（分子）の構造'!J$42</f>
        <v>37</v>
      </c>
      <c r="F65" s="181"/>
      <c r="G65" s="181"/>
      <c r="H65" s="181">
        <f>'将来負担比率（分子）の構造'!K$42</f>
        <v>27</v>
      </c>
      <c r="I65" s="181"/>
      <c r="J65" s="181"/>
      <c r="K65" s="181">
        <f>'将来負担比率（分子）の構造'!L$42</f>
        <v>17</v>
      </c>
      <c r="L65" s="181"/>
      <c r="M65" s="181"/>
      <c r="N65" s="181">
        <f>'将来負担比率（分子）の構造'!M$42</f>
        <v>7</v>
      </c>
      <c r="O65" s="181"/>
      <c r="P65" s="181"/>
    </row>
    <row r="66" spans="1:16">
      <c r="A66" s="181" t="s">
        <v>30</v>
      </c>
      <c r="B66" s="181">
        <f>'将来負担比率（分子）の構造'!I$41</f>
        <v>38419</v>
      </c>
      <c r="C66" s="181"/>
      <c r="D66" s="181"/>
      <c r="E66" s="181">
        <f>'将来負担比率（分子）の構造'!J$41</f>
        <v>37970</v>
      </c>
      <c r="F66" s="181"/>
      <c r="G66" s="181"/>
      <c r="H66" s="181">
        <f>'将来負担比率（分子）の構造'!K$41</f>
        <v>37527</v>
      </c>
      <c r="I66" s="181"/>
      <c r="J66" s="181"/>
      <c r="K66" s="181">
        <f>'将来負担比率（分子）の構造'!L$41</f>
        <v>35904</v>
      </c>
      <c r="L66" s="181"/>
      <c r="M66" s="181"/>
      <c r="N66" s="181">
        <f>'将来負担比率（分子）の構造'!M$41</f>
        <v>34931</v>
      </c>
      <c r="O66" s="181"/>
      <c r="P66" s="181"/>
    </row>
    <row r="67" spans="1:16">
      <c r="A67" s="181" t="s">
        <v>74</v>
      </c>
      <c r="B67" s="181" t="e">
        <f>NA()</f>
        <v>#N/A</v>
      </c>
      <c r="C67" s="181">
        <f>IF(ISNUMBER('将来負担比率（分子）の構造'!I$53), IF('将来負担比率（分子）の構造'!I$53 &lt; 0, 0, '将来負担比率（分子）の構造'!I$53), NA())</f>
        <v>10546</v>
      </c>
      <c r="D67" s="181" t="e">
        <f>NA()</f>
        <v>#N/A</v>
      </c>
      <c r="E67" s="181" t="e">
        <f>NA()</f>
        <v>#N/A</v>
      </c>
      <c r="F67" s="181">
        <f>IF(ISNUMBER('将来負担比率（分子）の構造'!J$53), IF('将来負担比率（分子）の構造'!J$53 &lt; 0, 0, '将来負担比率（分子）の構造'!J$53), NA())</f>
        <v>10362</v>
      </c>
      <c r="G67" s="181" t="e">
        <f>NA()</f>
        <v>#N/A</v>
      </c>
      <c r="H67" s="181" t="e">
        <f>NA()</f>
        <v>#N/A</v>
      </c>
      <c r="I67" s="181">
        <f>IF(ISNUMBER('将来負担比率（分子）の構造'!K$53), IF('将来負担比率（分子）の構造'!K$53 &lt; 0, 0, '将来負担比率（分子）の構造'!K$53), NA())</f>
        <v>9886</v>
      </c>
      <c r="J67" s="181" t="e">
        <f>NA()</f>
        <v>#N/A</v>
      </c>
      <c r="K67" s="181" t="e">
        <f>NA()</f>
        <v>#N/A</v>
      </c>
      <c r="L67" s="181">
        <f>IF(ISNUMBER('将来負担比率（分子）の構造'!L$53), IF('将来負担比率（分子）の構造'!L$53 &lt; 0, 0, '将来負担比率（分子）の構造'!L$53), NA())</f>
        <v>8143</v>
      </c>
      <c r="M67" s="181" t="e">
        <f>NA()</f>
        <v>#N/A</v>
      </c>
      <c r="N67" s="181" t="e">
        <f>NA()</f>
        <v>#N/A</v>
      </c>
      <c r="O67" s="181">
        <f>IF(ISNUMBER('将来負担比率（分子）の構造'!M$53), IF('将来負担比率（分子）の構造'!M$53 &lt; 0, 0, '将来負担比率（分子）の構造'!M$53), NA())</f>
        <v>7352</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2556</v>
      </c>
      <c r="C72" s="185">
        <f>基金残高に係る経年分析!G55</f>
        <v>2459</v>
      </c>
      <c r="D72" s="185">
        <f>基金残高に係る経年分析!H55</f>
        <v>2212</v>
      </c>
    </row>
    <row r="73" spans="1:16">
      <c r="A73" s="184" t="s">
        <v>77</v>
      </c>
      <c r="B73" s="185">
        <f>基金残高に係る経年分析!F56</f>
        <v>60</v>
      </c>
      <c r="C73" s="185">
        <f>基金残高に係る経年分析!G56</f>
        <v>60</v>
      </c>
      <c r="D73" s="185">
        <f>基金残高に係る経年分析!H56</f>
        <v>310</v>
      </c>
    </row>
    <row r="74" spans="1:16">
      <c r="A74" s="184" t="s">
        <v>78</v>
      </c>
      <c r="B74" s="185">
        <f>基金残高に係る経年分析!F57</f>
        <v>3292</v>
      </c>
      <c r="C74" s="185">
        <f>基金残高に係る経年分析!G57</f>
        <v>3141</v>
      </c>
      <c r="D74" s="185">
        <f>基金残高に係る経年分析!H57</f>
        <v>3079</v>
      </c>
    </row>
  </sheetData>
  <sheetProtection algorithmName="SHA-512" hashValue="e40GK6lpLAgGZT10DhWP30Lk88WNkUqXWXHrZMKGVSkRGhEx7x63xsRvPD63ktG7GEyBTiX6D6V+jvXFDBwKaA==" saltValue="p/xNrKgiCCR/3pUp1lECq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224</v>
      </c>
      <c r="C5" s="672"/>
      <c r="D5" s="672"/>
      <c r="E5" s="672"/>
      <c r="F5" s="672"/>
      <c r="G5" s="672"/>
      <c r="H5" s="672"/>
      <c r="I5" s="672"/>
      <c r="J5" s="672"/>
      <c r="K5" s="672"/>
      <c r="L5" s="672"/>
      <c r="M5" s="672"/>
      <c r="N5" s="672"/>
      <c r="O5" s="672"/>
      <c r="P5" s="672"/>
      <c r="Q5" s="673"/>
      <c r="R5" s="674">
        <v>9024639</v>
      </c>
      <c r="S5" s="675"/>
      <c r="T5" s="675"/>
      <c r="U5" s="675"/>
      <c r="V5" s="675"/>
      <c r="W5" s="675"/>
      <c r="X5" s="675"/>
      <c r="Y5" s="676"/>
      <c r="Z5" s="677">
        <v>25.6</v>
      </c>
      <c r="AA5" s="677"/>
      <c r="AB5" s="677"/>
      <c r="AC5" s="677"/>
      <c r="AD5" s="678">
        <v>8772616</v>
      </c>
      <c r="AE5" s="678"/>
      <c r="AF5" s="678"/>
      <c r="AG5" s="678"/>
      <c r="AH5" s="678"/>
      <c r="AI5" s="678"/>
      <c r="AJ5" s="678"/>
      <c r="AK5" s="678"/>
      <c r="AL5" s="679">
        <v>55.7</v>
      </c>
      <c r="AM5" s="680"/>
      <c r="AN5" s="680"/>
      <c r="AO5" s="681"/>
      <c r="AP5" s="671" t="s">
        <v>225</v>
      </c>
      <c r="AQ5" s="672"/>
      <c r="AR5" s="672"/>
      <c r="AS5" s="672"/>
      <c r="AT5" s="672"/>
      <c r="AU5" s="672"/>
      <c r="AV5" s="672"/>
      <c r="AW5" s="672"/>
      <c r="AX5" s="672"/>
      <c r="AY5" s="672"/>
      <c r="AZ5" s="672"/>
      <c r="BA5" s="672"/>
      <c r="BB5" s="672"/>
      <c r="BC5" s="672"/>
      <c r="BD5" s="672"/>
      <c r="BE5" s="672"/>
      <c r="BF5" s="673"/>
      <c r="BG5" s="685">
        <v>8770105</v>
      </c>
      <c r="BH5" s="686"/>
      <c r="BI5" s="686"/>
      <c r="BJ5" s="686"/>
      <c r="BK5" s="686"/>
      <c r="BL5" s="686"/>
      <c r="BM5" s="686"/>
      <c r="BN5" s="687"/>
      <c r="BO5" s="688">
        <v>97.2</v>
      </c>
      <c r="BP5" s="688"/>
      <c r="BQ5" s="688"/>
      <c r="BR5" s="688"/>
      <c r="BS5" s="689">
        <v>248654</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c r="B6" s="682" t="s">
        <v>229</v>
      </c>
      <c r="C6" s="683"/>
      <c r="D6" s="683"/>
      <c r="E6" s="683"/>
      <c r="F6" s="683"/>
      <c r="G6" s="683"/>
      <c r="H6" s="683"/>
      <c r="I6" s="683"/>
      <c r="J6" s="683"/>
      <c r="K6" s="683"/>
      <c r="L6" s="683"/>
      <c r="M6" s="683"/>
      <c r="N6" s="683"/>
      <c r="O6" s="683"/>
      <c r="P6" s="683"/>
      <c r="Q6" s="684"/>
      <c r="R6" s="685">
        <v>208738</v>
      </c>
      <c r="S6" s="686"/>
      <c r="T6" s="686"/>
      <c r="U6" s="686"/>
      <c r="V6" s="686"/>
      <c r="W6" s="686"/>
      <c r="X6" s="686"/>
      <c r="Y6" s="687"/>
      <c r="Z6" s="688">
        <v>0.6</v>
      </c>
      <c r="AA6" s="688"/>
      <c r="AB6" s="688"/>
      <c r="AC6" s="688"/>
      <c r="AD6" s="689">
        <v>208738</v>
      </c>
      <c r="AE6" s="689"/>
      <c r="AF6" s="689"/>
      <c r="AG6" s="689"/>
      <c r="AH6" s="689"/>
      <c r="AI6" s="689"/>
      <c r="AJ6" s="689"/>
      <c r="AK6" s="689"/>
      <c r="AL6" s="690">
        <v>1.3</v>
      </c>
      <c r="AM6" s="691"/>
      <c r="AN6" s="691"/>
      <c r="AO6" s="692"/>
      <c r="AP6" s="682" t="s">
        <v>230</v>
      </c>
      <c r="AQ6" s="683"/>
      <c r="AR6" s="683"/>
      <c r="AS6" s="683"/>
      <c r="AT6" s="683"/>
      <c r="AU6" s="683"/>
      <c r="AV6" s="683"/>
      <c r="AW6" s="683"/>
      <c r="AX6" s="683"/>
      <c r="AY6" s="683"/>
      <c r="AZ6" s="683"/>
      <c r="BA6" s="683"/>
      <c r="BB6" s="683"/>
      <c r="BC6" s="683"/>
      <c r="BD6" s="683"/>
      <c r="BE6" s="683"/>
      <c r="BF6" s="684"/>
      <c r="BG6" s="685">
        <v>8770105</v>
      </c>
      <c r="BH6" s="686"/>
      <c r="BI6" s="686"/>
      <c r="BJ6" s="686"/>
      <c r="BK6" s="686"/>
      <c r="BL6" s="686"/>
      <c r="BM6" s="686"/>
      <c r="BN6" s="687"/>
      <c r="BO6" s="688">
        <v>97.2</v>
      </c>
      <c r="BP6" s="688"/>
      <c r="BQ6" s="688"/>
      <c r="BR6" s="688"/>
      <c r="BS6" s="689">
        <v>248654</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226581</v>
      </c>
      <c r="CS6" s="686"/>
      <c r="CT6" s="686"/>
      <c r="CU6" s="686"/>
      <c r="CV6" s="686"/>
      <c r="CW6" s="686"/>
      <c r="CX6" s="686"/>
      <c r="CY6" s="687"/>
      <c r="CZ6" s="679">
        <v>0.7</v>
      </c>
      <c r="DA6" s="680"/>
      <c r="DB6" s="680"/>
      <c r="DC6" s="699"/>
      <c r="DD6" s="694" t="s">
        <v>127</v>
      </c>
      <c r="DE6" s="686"/>
      <c r="DF6" s="686"/>
      <c r="DG6" s="686"/>
      <c r="DH6" s="686"/>
      <c r="DI6" s="686"/>
      <c r="DJ6" s="686"/>
      <c r="DK6" s="686"/>
      <c r="DL6" s="686"/>
      <c r="DM6" s="686"/>
      <c r="DN6" s="686"/>
      <c r="DO6" s="686"/>
      <c r="DP6" s="687"/>
      <c r="DQ6" s="694">
        <v>226581</v>
      </c>
      <c r="DR6" s="686"/>
      <c r="DS6" s="686"/>
      <c r="DT6" s="686"/>
      <c r="DU6" s="686"/>
      <c r="DV6" s="686"/>
      <c r="DW6" s="686"/>
      <c r="DX6" s="686"/>
      <c r="DY6" s="686"/>
      <c r="DZ6" s="686"/>
      <c r="EA6" s="686"/>
      <c r="EB6" s="686"/>
      <c r="EC6" s="695"/>
    </row>
    <row r="7" spans="2:143" ht="11.25" customHeight="1">
      <c r="B7" s="682" t="s">
        <v>232</v>
      </c>
      <c r="C7" s="683"/>
      <c r="D7" s="683"/>
      <c r="E7" s="683"/>
      <c r="F7" s="683"/>
      <c r="G7" s="683"/>
      <c r="H7" s="683"/>
      <c r="I7" s="683"/>
      <c r="J7" s="683"/>
      <c r="K7" s="683"/>
      <c r="L7" s="683"/>
      <c r="M7" s="683"/>
      <c r="N7" s="683"/>
      <c r="O7" s="683"/>
      <c r="P7" s="683"/>
      <c r="Q7" s="684"/>
      <c r="R7" s="685">
        <v>12186</v>
      </c>
      <c r="S7" s="686"/>
      <c r="T7" s="686"/>
      <c r="U7" s="686"/>
      <c r="V7" s="686"/>
      <c r="W7" s="686"/>
      <c r="X7" s="686"/>
      <c r="Y7" s="687"/>
      <c r="Z7" s="688">
        <v>0</v>
      </c>
      <c r="AA7" s="688"/>
      <c r="AB7" s="688"/>
      <c r="AC7" s="688"/>
      <c r="AD7" s="689">
        <v>12186</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3970594</v>
      </c>
      <c r="BH7" s="686"/>
      <c r="BI7" s="686"/>
      <c r="BJ7" s="686"/>
      <c r="BK7" s="686"/>
      <c r="BL7" s="686"/>
      <c r="BM7" s="686"/>
      <c r="BN7" s="687"/>
      <c r="BO7" s="688">
        <v>44</v>
      </c>
      <c r="BP7" s="688"/>
      <c r="BQ7" s="688"/>
      <c r="BR7" s="688"/>
      <c r="BS7" s="689">
        <v>248654</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9860818</v>
      </c>
      <c r="CS7" s="686"/>
      <c r="CT7" s="686"/>
      <c r="CU7" s="686"/>
      <c r="CV7" s="686"/>
      <c r="CW7" s="686"/>
      <c r="CX7" s="686"/>
      <c r="CY7" s="687"/>
      <c r="CZ7" s="688">
        <v>29</v>
      </c>
      <c r="DA7" s="688"/>
      <c r="DB7" s="688"/>
      <c r="DC7" s="688"/>
      <c r="DD7" s="694">
        <v>53333</v>
      </c>
      <c r="DE7" s="686"/>
      <c r="DF7" s="686"/>
      <c r="DG7" s="686"/>
      <c r="DH7" s="686"/>
      <c r="DI7" s="686"/>
      <c r="DJ7" s="686"/>
      <c r="DK7" s="686"/>
      <c r="DL7" s="686"/>
      <c r="DM7" s="686"/>
      <c r="DN7" s="686"/>
      <c r="DO7" s="686"/>
      <c r="DP7" s="687"/>
      <c r="DQ7" s="694">
        <v>2155158</v>
      </c>
      <c r="DR7" s="686"/>
      <c r="DS7" s="686"/>
      <c r="DT7" s="686"/>
      <c r="DU7" s="686"/>
      <c r="DV7" s="686"/>
      <c r="DW7" s="686"/>
      <c r="DX7" s="686"/>
      <c r="DY7" s="686"/>
      <c r="DZ7" s="686"/>
      <c r="EA7" s="686"/>
      <c r="EB7" s="686"/>
      <c r="EC7" s="695"/>
    </row>
    <row r="8" spans="2:143" ht="11.25" customHeight="1">
      <c r="B8" s="682" t="s">
        <v>235</v>
      </c>
      <c r="C8" s="683"/>
      <c r="D8" s="683"/>
      <c r="E8" s="683"/>
      <c r="F8" s="683"/>
      <c r="G8" s="683"/>
      <c r="H8" s="683"/>
      <c r="I8" s="683"/>
      <c r="J8" s="683"/>
      <c r="K8" s="683"/>
      <c r="L8" s="683"/>
      <c r="M8" s="683"/>
      <c r="N8" s="683"/>
      <c r="O8" s="683"/>
      <c r="P8" s="683"/>
      <c r="Q8" s="684"/>
      <c r="R8" s="685">
        <v>40655</v>
      </c>
      <c r="S8" s="686"/>
      <c r="T8" s="686"/>
      <c r="U8" s="686"/>
      <c r="V8" s="686"/>
      <c r="W8" s="686"/>
      <c r="X8" s="686"/>
      <c r="Y8" s="687"/>
      <c r="Z8" s="688">
        <v>0.1</v>
      </c>
      <c r="AA8" s="688"/>
      <c r="AB8" s="688"/>
      <c r="AC8" s="688"/>
      <c r="AD8" s="689">
        <v>40655</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107844</v>
      </c>
      <c r="BH8" s="686"/>
      <c r="BI8" s="686"/>
      <c r="BJ8" s="686"/>
      <c r="BK8" s="686"/>
      <c r="BL8" s="686"/>
      <c r="BM8" s="686"/>
      <c r="BN8" s="687"/>
      <c r="BO8" s="688">
        <v>1.2</v>
      </c>
      <c r="BP8" s="688"/>
      <c r="BQ8" s="688"/>
      <c r="BR8" s="688"/>
      <c r="BS8" s="694" t="s">
        <v>127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8987481</v>
      </c>
      <c r="CS8" s="686"/>
      <c r="CT8" s="686"/>
      <c r="CU8" s="686"/>
      <c r="CV8" s="686"/>
      <c r="CW8" s="686"/>
      <c r="CX8" s="686"/>
      <c r="CY8" s="687"/>
      <c r="CZ8" s="688">
        <v>26.5</v>
      </c>
      <c r="DA8" s="688"/>
      <c r="DB8" s="688"/>
      <c r="DC8" s="688"/>
      <c r="DD8" s="694">
        <v>29015</v>
      </c>
      <c r="DE8" s="686"/>
      <c r="DF8" s="686"/>
      <c r="DG8" s="686"/>
      <c r="DH8" s="686"/>
      <c r="DI8" s="686"/>
      <c r="DJ8" s="686"/>
      <c r="DK8" s="686"/>
      <c r="DL8" s="686"/>
      <c r="DM8" s="686"/>
      <c r="DN8" s="686"/>
      <c r="DO8" s="686"/>
      <c r="DP8" s="687"/>
      <c r="DQ8" s="694">
        <v>5041401</v>
      </c>
      <c r="DR8" s="686"/>
      <c r="DS8" s="686"/>
      <c r="DT8" s="686"/>
      <c r="DU8" s="686"/>
      <c r="DV8" s="686"/>
      <c r="DW8" s="686"/>
      <c r="DX8" s="686"/>
      <c r="DY8" s="686"/>
      <c r="DZ8" s="686"/>
      <c r="EA8" s="686"/>
      <c r="EB8" s="686"/>
      <c r="EC8" s="695"/>
    </row>
    <row r="9" spans="2:143" ht="11.25" customHeight="1">
      <c r="B9" s="682" t="s">
        <v>238</v>
      </c>
      <c r="C9" s="683"/>
      <c r="D9" s="683"/>
      <c r="E9" s="683"/>
      <c r="F9" s="683"/>
      <c r="G9" s="683"/>
      <c r="H9" s="683"/>
      <c r="I9" s="683"/>
      <c r="J9" s="683"/>
      <c r="K9" s="683"/>
      <c r="L9" s="683"/>
      <c r="M9" s="683"/>
      <c r="N9" s="683"/>
      <c r="O9" s="683"/>
      <c r="P9" s="683"/>
      <c r="Q9" s="684"/>
      <c r="R9" s="685">
        <v>40746</v>
      </c>
      <c r="S9" s="686"/>
      <c r="T9" s="686"/>
      <c r="U9" s="686"/>
      <c r="V9" s="686"/>
      <c r="W9" s="686"/>
      <c r="X9" s="686"/>
      <c r="Y9" s="687"/>
      <c r="Z9" s="688">
        <v>0.1</v>
      </c>
      <c r="AA9" s="688"/>
      <c r="AB9" s="688"/>
      <c r="AC9" s="688"/>
      <c r="AD9" s="689">
        <v>40746</v>
      </c>
      <c r="AE9" s="689"/>
      <c r="AF9" s="689"/>
      <c r="AG9" s="689"/>
      <c r="AH9" s="689"/>
      <c r="AI9" s="689"/>
      <c r="AJ9" s="689"/>
      <c r="AK9" s="689"/>
      <c r="AL9" s="690">
        <v>0.3</v>
      </c>
      <c r="AM9" s="691"/>
      <c r="AN9" s="691"/>
      <c r="AO9" s="692"/>
      <c r="AP9" s="682" t="s">
        <v>239</v>
      </c>
      <c r="AQ9" s="683"/>
      <c r="AR9" s="683"/>
      <c r="AS9" s="683"/>
      <c r="AT9" s="683"/>
      <c r="AU9" s="683"/>
      <c r="AV9" s="683"/>
      <c r="AW9" s="683"/>
      <c r="AX9" s="683"/>
      <c r="AY9" s="683"/>
      <c r="AZ9" s="683"/>
      <c r="BA9" s="683"/>
      <c r="BB9" s="683"/>
      <c r="BC9" s="683"/>
      <c r="BD9" s="683"/>
      <c r="BE9" s="683"/>
      <c r="BF9" s="684"/>
      <c r="BG9" s="685">
        <v>2676278</v>
      </c>
      <c r="BH9" s="686"/>
      <c r="BI9" s="686"/>
      <c r="BJ9" s="686"/>
      <c r="BK9" s="686"/>
      <c r="BL9" s="686"/>
      <c r="BM9" s="686"/>
      <c r="BN9" s="687"/>
      <c r="BO9" s="688">
        <v>29.7</v>
      </c>
      <c r="BP9" s="688"/>
      <c r="BQ9" s="688"/>
      <c r="BR9" s="688"/>
      <c r="BS9" s="694" t="s">
        <v>127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2561711</v>
      </c>
      <c r="CS9" s="686"/>
      <c r="CT9" s="686"/>
      <c r="CU9" s="686"/>
      <c r="CV9" s="686"/>
      <c r="CW9" s="686"/>
      <c r="CX9" s="686"/>
      <c r="CY9" s="687"/>
      <c r="CZ9" s="688">
        <v>7.5</v>
      </c>
      <c r="DA9" s="688"/>
      <c r="DB9" s="688"/>
      <c r="DC9" s="688"/>
      <c r="DD9" s="694">
        <v>94396</v>
      </c>
      <c r="DE9" s="686"/>
      <c r="DF9" s="686"/>
      <c r="DG9" s="686"/>
      <c r="DH9" s="686"/>
      <c r="DI9" s="686"/>
      <c r="DJ9" s="686"/>
      <c r="DK9" s="686"/>
      <c r="DL9" s="686"/>
      <c r="DM9" s="686"/>
      <c r="DN9" s="686"/>
      <c r="DO9" s="686"/>
      <c r="DP9" s="687"/>
      <c r="DQ9" s="694">
        <v>2135793</v>
      </c>
      <c r="DR9" s="686"/>
      <c r="DS9" s="686"/>
      <c r="DT9" s="686"/>
      <c r="DU9" s="686"/>
      <c r="DV9" s="686"/>
      <c r="DW9" s="686"/>
      <c r="DX9" s="686"/>
      <c r="DY9" s="686"/>
      <c r="DZ9" s="686"/>
      <c r="EA9" s="686"/>
      <c r="EB9" s="686"/>
      <c r="EC9" s="695"/>
    </row>
    <row r="10" spans="2:143" ht="11.25" customHeight="1">
      <c r="B10" s="682" t="s">
        <v>241</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127</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184343</v>
      </c>
      <c r="BH10" s="686"/>
      <c r="BI10" s="686"/>
      <c r="BJ10" s="686"/>
      <c r="BK10" s="686"/>
      <c r="BL10" s="686"/>
      <c r="BM10" s="686"/>
      <c r="BN10" s="687"/>
      <c r="BO10" s="688">
        <v>2</v>
      </c>
      <c r="BP10" s="688"/>
      <c r="BQ10" s="688"/>
      <c r="BR10" s="688"/>
      <c r="BS10" s="694" t="s">
        <v>127</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49498</v>
      </c>
      <c r="CS10" s="686"/>
      <c r="CT10" s="686"/>
      <c r="CU10" s="686"/>
      <c r="CV10" s="686"/>
      <c r="CW10" s="686"/>
      <c r="CX10" s="686"/>
      <c r="CY10" s="687"/>
      <c r="CZ10" s="688">
        <v>0.1</v>
      </c>
      <c r="DA10" s="688"/>
      <c r="DB10" s="688"/>
      <c r="DC10" s="688"/>
      <c r="DD10" s="694">
        <v>825</v>
      </c>
      <c r="DE10" s="686"/>
      <c r="DF10" s="686"/>
      <c r="DG10" s="686"/>
      <c r="DH10" s="686"/>
      <c r="DI10" s="686"/>
      <c r="DJ10" s="686"/>
      <c r="DK10" s="686"/>
      <c r="DL10" s="686"/>
      <c r="DM10" s="686"/>
      <c r="DN10" s="686"/>
      <c r="DO10" s="686"/>
      <c r="DP10" s="687"/>
      <c r="DQ10" s="694">
        <v>7808</v>
      </c>
      <c r="DR10" s="686"/>
      <c r="DS10" s="686"/>
      <c r="DT10" s="686"/>
      <c r="DU10" s="686"/>
      <c r="DV10" s="686"/>
      <c r="DW10" s="686"/>
      <c r="DX10" s="686"/>
      <c r="DY10" s="686"/>
      <c r="DZ10" s="686"/>
      <c r="EA10" s="686"/>
      <c r="EB10" s="686"/>
      <c r="EC10" s="695"/>
    </row>
    <row r="11" spans="2:143" ht="11.25" customHeight="1">
      <c r="B11" s="682" t="s">
        <v>244</v>
      </c>
      <c r="C11" s="683"/>
      <c r="D11" s="683"/>
      <c r="E11" s="683"/>
      <c r="F11" s="683"/>
      <c r="G11" s="683"/>
      <c r="H11" s="683"/>
      <c r="I11" s="683"/>
      <c r="J11" s="683"/>
      <c r="K11" s="683"/>
      <c r="L11" s="683"/>
      <c r="M11" s="683"/>
      <c r="N11" s="683"/>
      <c r="O11" s="683"/>
      <c r="P11" s="683"/>
      <c r="Q11" s="684"/>
      <c r="R11" s="685">
        <v>1330058</v>
      </c>
      <c r="S11" s="686"/>
      <c r="T11" s="686"/>
      <c r="U11" s="686"/>
      <c r="V11" s="686"/>
      <c r="W11" s="686"/>
      <c r="X11" s="686"/>
      <c r="Y11" s="687"/>
      <c r="Z11" s="690">
        <v>3.8</v>
      </c>
      <c r="AA11" s="691"/>
      <c r="AB11" s="691"/>
      <c r="AC11" s="703"/>
      <c r="AD11" s="694">
        <v>1330058</v>
      </c>
      <c r="AE11" s="686"/>
      <c r="AF11" s="686"/>
      <c r="AG11" s="686"/>
      <c r="AH11" s="686"/>
      <c r="AI11" s="686"/>
      <c r="AJ11" s="686"/>
      <c r="AK11" s="687"/>
      <c r="AL11" s="690">
        <v>8.4</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1002129</v>
      </c>
      <c r="BH11" s="686"/>
      <c r="BI11" s="686"/>
      <c r="BJ11" s="686"/>
      <c r="BK11" s="686"/>
      <c r="BL11" s="686"/>
      <c r="BM11" s="686"/>
      <c r="BN11" s="687"/>
      <c r="BO11" s="688">
        <v>11.1</v>
      </c>
      <c r="BP11" s="688"/>
      <c r="BQ11" s="688"/>
      <c r="BR11" s="688"/>
      <c r="BS11" s="694">
        <v>248654</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1261438</v>
      </c>
      <c r="CS11" s="686"/>
      <c r="CT11" s="686"/>
      <c r="CU11" s="686"/>
      <c r="CV11" s="686"/>
      <c r="CW11" s="686"/>
      <c r="CX11" s="686"/>
      <c r="CY11" s="687"/>
      <c r="CZ11" s="688">
        <v>3.7</v>
      </c>
      <c r="DA11" s="688"/>
      <c r="DB11" s="688"/>
      <c r="DC11" s="688"/>
      <c r="DD11" s="694">
        <v>796584</v>
      </c>
      <c r="DE11" s="686"/>
      <c r="DF11" s="686"/>
      <c r="DG11" s="686"/>
      <c r="DH11" s="686"/>
      <c r="DI11" s="686"/>
      <c r="DJ11" s="686"/>
      <c r="DK11" s="686"/>
      <c r="DL11" s="686"/>
      <c r="DM11" s="686"/>
      <c r="DN11" s="686"/>
      <c r="DO11" s="686"/>
      <c r="DP11" s="687"/>
      <c r="DQ11" s="694">
        <v>381425</v>
      </c>
      <c r="DR11" s="686"/>
      <c r="DS11" s="686"/>
      <c r="DT11" s="686"/>
      <c r="DU11" s="686"/>
      <c r="DV11" s="686"/>
      <c r="DW11" s="686"/>
      <c r="DX11" s="686"/>
      <c r="DY11" s="686"/>
      <c r="DZ11" s="686"/>
      <c r="EA11" s="686"/>
      <c r="EB11" s="686"/>
      <c r="EC11" s="695"/>
    </row>
    <row r="12" spans="2:143" ht="11.25" customHeight="1">
      <c r="B12" s="682" t="s">
        <v>247</v>
      </c>
      <c r="C12" s="683"/>
      <c r="D12" s="683"/>
      <c r="E12" s="683"/>
      <c r="F12" s="683"/>
      <c r="G12" s="683"/>
      <c r="H12" s="683"/>
      <c r="I12" s="683"/>
      <c r="J12" s="683"/>
      <c r="K12" s="683"/>
      <c r="L12" s="683"/>
      <c r="M12" s="683"/>
      <c r="N12" s="683"/>
      <c r="O12" s="683"/>
      <c r="P12" s="683"/>
      <c r="Q12" s="684"/>
      <c r="R12" s="685" t="s">
        <v>127</v>
      </c>
      <c r="S12" s="686"/>
      <c r="T12" s="686"/>
      <c r="U12" s="686"/>
      <c r="V12" s="686"/>
      <c r="W12" s="686"/>
      <c r="X12" s="686"/>
      <c r="Y12" s="687"/>
      <c r="Z12" s="688" t="s">
        <v>127</v>
      </c>
      <c r="AA12" s="688"/>
      <c r="AB12" s="688"/>
      <c r="AC12" s="688"/>
      <c r="AD12" s="689" t="s">
        <v>127</v>
      </c>
      <c r="AE12" s="689"/>
      <c r="AF12" s="689"/>
      <c r="AG12" s="689"/>
      <c r="AH12" s="689"/>
      <c r="AI12" s="689"/>
      <c r="AJ12" s="689"/>
      <c r="AK12" s="689"/>
      <c r="AL12" s="690" t="s">
        <v>127</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4132376</v>
      </c>
      <c r="BH12" s="686"/>
      <c r="BI12" s="686"/>
      <c r="BJ12" s="686"/>
      <c r="BK12" s="686"/>
      <c r="BL12" s="686"/>
      <c r="BM12" s="686"/>
      <c r="BN12" s="687"/>
      <c r="BO12" s="688">
        <v>45.8</v>
      </c>
      <c r="BP12" s="688"/>
      <c r="BQ12" s="688"/>
      <c r="BR12" s="688"/>
      <c r="BS12" s="694" t="s">
        <v>127</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643331</v>
      </c>
      <c r="CS12" s="686"/>
      <c r="CT12" s="686"/>
      <c r="CU12" s="686"/>
      <c r="CV12" s="686"/>
      <c r="CW12" s="686"/>
      <c r="CX12" s="686"/>
      <c r="CY12" s="687"/>
      <c r="CZ12" s="688">
        <v>1.9</v>
      </c>
      <c r="DA12" s="688"/>
      <c r="DB12" s="688"/>
      <c r="DC12" s="688"/>
      <c r="DD12" s="694">
        <v>16175</v>
      </c>
      <c r="DE12" s="686"/>
      <c r="DF12" s="686"/>
      <c r="DG12" s="686"/>
      <c r="DH12" s="686"/>
      <c r="DI12" s="686"/>
      <c r="DJ12" s="686"/>
      <c r="DK12" s="686"/>
      <c r="DL12" s="686"/>
      <c r="DM12" s="686"/>
      <c r="DN12" s="686"/>
      <c r="DO12" s="686"/>
      <c r="DP12" s="687"/>
      <c r="DQ12" s="694">
        <v>497721</v>
      </c>
      <c r="DR12" s="686"/>
      <c r="DS12" s="686"/>
      <c r="DT12" s="686"/>
      <c r="DU12" s="686"/>
      <c r="DV12" s="686"/>
      <c r="DW12" s="686"/>
      <c r="DX12" s="686"/>
      <c r="DY12" s="686"/>
      <c r="DZ12" s="686"/>
      <c r="EA12" s="686"/>
      <c r="EB12" s="686"/>
      <c r="EC12" s="695"/>
    </row>
    <row r="13" spans="2:143" ht="11.25" customHeight="1">
      <c r="B13" s="682" t="s">
        <v>250</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127</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4125805</v>
      </c>
      <c r="BH13" s="686"/>
      <c r="BI13" s="686"/>
      <c r="BJ13" s="686"/>
      <c r="BK13" s="686"/>
      <c r="BL13" s="686"/>
      <c r="BM13" s="686"/>
      <c r="BN13" s="687"/>
      <c r="BO13" s="688">
        <v>45.7</v>
      </c>
      <c r="BP13" s="688"/>
      <c r="BQ13" s="688"/>
      <c r="BR13" s="688"/>
      <c r="BS13" s="694" t="s">
        <v>127</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2341421</v>
      </c>
      <c r="CS13" s="686"/>
      <c r="CT13" s="686"/>
      <c r="CU13" s="686"/>
      <c r="CV13" s="686"/>
      <c r="CW13" s="686"/>
      <c r="CX13" s="686"/>
      <c r="CY13" s="687"/>
      <c r="CZ13" s="688">
        <v>6.9</v>
      </c>
      <c r="DA13" s="688"/>
      <c r="DB13" s="688"/>
      <c r="DC13" s="688"/>
      <c r="DD13" s="694">
        <v>1162496</v>
      </c>
      <c r="DE13" s="686"/>
      <c r="DF13" s="686"/>
      <c r="DG13" s="686"/>
      <c r="DH13" s="686"/>
      <c r="DI13" s="686"/>
      <c r="DJ13" s="686"/>
      <c r="DK13" s="686"/>
      <c r="DL13" s="686"/>
      <c r="DM13" s="686"/>
      <c r="DN13" s="686"/>
      <c r="DO13" s="686"/>
      <c r="DP13" s="687"/>
      <c r="DQ13" s="694">
        <v>1152609</v>
      </c>
      <c r="DR13" s="686"/>
      <c r="DS13" s="686"/>
      <c r="DT13" s="686"/>
      <c r="DU13" s="686"/>
      <c r="DV13" s="686"/>
      <c r="DW13" s="686"/>
      <c r="DX13" s="686"/>
      <c r="DY13" s="686"/>
      <c r="DZ13" s="686"/>
      <c r="EA13" s="686"/>
      <c r="EB13" s="686"/>
      <c r="EC13" s="695"/>
    </row>
    <row r="14" spans="2:143" ht="11.25" customHeight="1">
      <c r="B14" s="682" t="s">
        <v>253</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127</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247807</v>
      </c>
      <c r="BH14" s="686"/>
      <c r="BI14" s="686"/>
      <c r="BJ14" s="686"/>
      <c r="BK14" s="686"/>
      <c r="BL14" s="686"/>
      <c r="BM14" s="686"/>
      <c r="BN14" s="687"/>
      <c r="BO14" s="688">
        <v>2.7</v>
      </c>
      <c r="BP14" s="688"/>
      <c r="BQ14" s="688"/>
      <c r="BR14" s="688"/>
      <c r="BS14" s="694" t="s">
        <v>127</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1047238</v>
      </c>
      <c r="CS14" s="686"/>
      <c r="CT14" s="686"/>
      <c r="CU14" s="686"/>
      <c r="CV14" s="686"/>
      <c r="CW14" s="686"/>
      <c r="CX14" s="686"/>
      <c r="CY14" s="687"/>
      <c r="CZ14" s="688">
        <v>3.1</v>
      </c>
      <c r="DA14" s="688"/>
      <c r="DB14" s="688"/>
      <c r="DC14" s="688"/>
      <c r="DD14" s="694">
        <v>98412</v>
      </c>
      <c r="DE14" s="686"/>
      <c r="DF14" s="686"/>
      <c r="DG14" s="686"/>
      <c r="DH14" s="686"/>
      <c r="DI14" s="686"/>
      <c r="DJ14" s="686"/>
      <c r="DK14" s="686"/>
      <c r="DL14" s="686"/>
      <c r="DM14" s="686"/>
      <c r="DN14" s="686"/>
      <c r="DO14" s="686"/>
      <c r="DP14" s="687"/>
      <c r="DQ14" s="694">
        <v>1002712</v>
      </c>
      <c r="DR14" s="686"/>
      <c r="DS14" s="686"/>
      <c r="DT14" s="686"/>
      <c r="DU14" s="686"/>
      <c r="DV14" s="686"/>
      <c r="DW14" s="686"/>
      <c r="DX14" s="686"/>
      <c r="DY14" s="686"/>
      <c r="DZ14" s="686"/>
      <c r="EA14" s="686"/>
      <c r="EB14" s="686"/>
      <c r="EC14" s="695"/>
    </row>
    <row r="15" spans="2:143" ht="11.25" customHeight="1">
      <c r="B15" s="682" t="s">
        <v>256</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127</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419328</v>
      </c>
      <c r="BH15" s="686"/>
      <c r="BI15" s="686"/>
      <c r="BJ15" s="686"/>
      <c r="BK15" s="686"/>
      <c r="BL15" s="686"/>
      <c r="BM15" s="686"/>
      <c r="BN15" s="687"/>
      <c r="BO15" s="688">
        <v>4.5999999999999996</v>
      </c>
      <c r="BP15" s="688"/>
      <c r="BQ15" s="688"/>
      <c r="BR15" s="688"/>
      <c r="BS15" s="694" t="s">
        <v>127</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3503618</v>
      </c>
      <c r="CS15" s="686"/>
      <c r="CT15" s="686"/>
      <c r="CU15" s="686"/>
      <c r="CV15" s="686"/>
      <c r="CW15" s="686"/>
      <c r="CX15" s="686"/>
      <c r="CY15" s="687"/>
      <c r="CZ15" s="688">
        <v>10.3</v>
      </c>
      <c r="DA15" s="688"/>
      <c r="DB15" s="688"/>
      <c r="DC15" s="688"/>
      <c r="DD15" s="694">
        <v>862753</v>
      </c>
      <c r="DE15" s="686"/>
      <c r="DF15" s="686"/>
      <c r="DG15" s="686"/>
      <c r="DH15" s="686"/>
      <c r="DI15" s="686"/>
      <c r="DJ15" s="686"/>
      <c r="DK15" s="686"/>
      <c r="DL15" s="686"/>
      <c r="DM15" s="686"/>
      <c r="DN15" s="686"/>
      <c r="DO15" s="686"/>
      <c r="DP15" s="687"/>
      <c r="DQ15" s="694">
        <v>2232851</v>
      </c>
      <c r="DR15" s="686"/>
      <c r="DS15" s="686"/>
      <c r="DT15" s="686"/>
      <c r="DU15" s="686"/>
      <c r="DV15" s="686"/>
      <c r="DW15" s="686"/>
      <c r="DX15" s="686"/>
      <c r="DY15" s="686"/>
      <c r="DZ15" s="686"/>
      <c r="EA15" s="686"/>
      <c r="EB15" s="686"/>
      <c r="EC15" s="695"/>
    </row>
    <row r="16" spans="2:143" ht="11.25" customHeight="1">
      <c r="B16" s="682" t="s">
        <v>259</v>
      </c>
      <c r="C16" s="683"/>
      <c r="D16" s="683"/>
      <c r="E16" s="683"/>
      <c r="F16" s="683"/>
      <c r="G16" s="683"/>
      <c r="H16" s="683"/>
      <c r="I16" s="683"/>
      <c r="J16" s="683"/>
      <c r="K16" s="683"/>
      <c r="L16" s="683"/>
      <c r="M16" s="683"/>
      <c r="N16" s="683"/>
      <c r="O16" s="683"/>
      <c r="P16" s="683"/>
      <c r="Q16" s="684"/>
      <c r="R16" s="685">
        <v>20088</v>
      </c>
      <c r="S16" s="686"/>
      <c r="T16" s="686"/>
      <c r="U16" s="686"/>
      <c r="V16" s="686"/>
      <c r="W16" s="686"/>
      <c r="X16" s="686"/>
      <c r="Y16" s="687"/>
      <c r="Z16" s="688">
        <v>0.1</v>
      </c>
      <c r="AA16" s="688"/>
      <c r="AB16" s="688"/>
      <c r="AC16" s="688"/>
      <c r="AD16" s="689">
        <v>20088</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10834</v>
      </c>
      <c r="CS16" s="686"/>
      <c r="CT16" s="686"/>
      <c r="CU16" s="686"/>
      <c r="CV16" s="686"/>
      <c r="CW16" s="686"/>
      <c r="CX16" s="686"/>
      <c r="CY16" s="687"/>
      <c r="CZ16" s="688">
        <v>0</v>
      </c>
      <c r="DA16" s="688"/>
      <c r="DB16" s="688"/>
      <c r="DC16" s="688"/>
      <c r="DD16" s="694" t="s">
        <v>127</v>
      </c>
      <c r="DE16" s="686"/>
      <c r="DF16" s="686"/>
      <c r="DG16" s="686"/>
      <c r="DH16" s="686"/>
      <c r="DI16" s="686"/>
      <c r="DJ16" s="686"/>
      <c r="DK16" s="686"/>
      <c r="DL16" s="686"/>
      <c r="DM16" s="686"/>
      <c r="DN16" s="686"/>
      <c r="DO16" s="686"/>
      <c r="DP16" s="687"/>
      <c r="DQ16" s="694">
        <v>3591</v>
      </c>
      <c r="DR16" s="686"/>
      <c r="DS16" s="686"/>
      <c r="DT16" s="686"/>
      <c r="DU16" s="686"/>
      <c r="DV16" s="686"/>
      <c r="DW16" s="686"/>
      <c r="DX16" s="686"/>
      <c r="DY16" s="686"/>
      <c r="DZ16" s="686"/>
      <c r="EA16" s="686"/>
      <c r="EB16" s="686"/>
      <c r="EC16" s="695"/>
    </row>
    <row r="17" spans="2:133" ht="11.25" customHeight="1">
      <c r="B17" s="682" t="s">
        <v>262</v>
      </c>
      <c r="C17" s="683"/>
      <c r="D17" s="683"/>
      <c r="E17" s="683"/>
      <c r="F17" s="683"/>
      <c r="G17" s="683"/>
      <c r="H17" s="683"/>
      <c r="I17" s="683"/>
      <c r="J17" s="683"/>
      <c r="K17" s="683"/>
      <c r="L17" s="683"/>
      <c r="M17" s="683"/>
      <c r="N17" s="683"/>
      <c r="O17" s="683"/>
      <c r="P17" s="683"/>
      <c r="Q17" s="684"/>
      <c r="R17" s="685">
        <v>125803</v>
      </c>
      <c r="S17" s="686"/>
      <c r="T17" s="686"/>
      <c r="U17" s="686"/>
      <c r="V17" s="686"/>
      <c r="W17" s="686"/>
      <c r="X17" s="686"/>
      <c r="Y17" s="687"/>
      <c r="Z17" s="688">
        <v>0.4</v>
      </c>
      <c r="AA17" s="688"/>
      <c r="AB17" s="688"/>
      <c r="AC17" s="688"/>
      <c r="AD17" s="689">
        <v>125803</v>
      </c>
      <c r="AE17" s="689"/>
      <c r="AF17" s="689"/>
      <c r="AG17" s="689"/>
      <c r="AH17" s="689"/>
      <c r="AI17" s="689"/>
      <c r="AJ17" s="689"/>
      <c r="AK17" s="689"/>
      <c r="AL17" s="690">
        <v>0.8</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3440008</v>
      </c>
      <c r="CS17" s="686"/>
      <c r="CT17" s="686"/>
      <c r="CU17" s="686"/>
      <c r="CV17" s="686"/>
      <c r="CW17" s="686"/>
      <c r="CX17" s="686"/>
      <c r="CY17" s="687"/>
      <c r="CZ17" s="688">
        <v>10.1</v>
      </c>
      <c r="DA17" s="688"/>
      <c r="DB17" s="688"/>
      <c r="DC17" s="688"/>
      <c r="DD17" s="694" t="s">
        <v>127</v>
      </c>
      <c r="DE17" s="686"/>
      <c r="DF17" s="686"/>
      <c r="DG17" s="686"/>
      <c r="DH17" s="686"/>
      <c r="DI17" s="686"/>
      <c r="DJ17" s="686"/>
      <c r="DK17" s="686"/>
      <c r="DL17" s="686"/>
      <c r="DM17" s="686"/>
      <c r="DN17" s="686"/>
      <c r="DO17" s="686"/>
      <c r="DP17" s="687"/>
      <c r="DQ17" s="694">
        <v>3403606</v>
      </c>
      <c r="DR17" s="686"/>
      <c r="DS17" s="686"/>
      <c r="DT17" s="686"/>
      <c r="DU17" s="686"/>
      <c r="DV17" s="686"/>
      <c r="DW17" s="686"/>
      <c r="DX17" s="686"/>
      <c r="DY17" s="686"/>
      <c r="DZ17" s="686"/>
      <c r="EA17" s="686"/>
      <c r="EB17" s="686"/>
      <c r="EC17" s="695"/>
    </row>
    <row r="18" spans="2:133" ht="11.25" customHeight="1">
      <c r="B18" s="682" t="s">
        <v>265</v>
      </c>
      <c r="C18" s="683"/>
      <c r="D18" s="683"/>
      <c r="E18" s="683"/>
      <c r="F18" s="683"/>
      <c r="G18" s="683"/>
      <c r="H18" s="683"/>
      <c r="I18" s="683"/>
      <c r="J18" s="683"/>
      <c r="K18" s="683"/>
      <c r="L18" s="683"/>
      <c r="M18" s="683"/>
      <c r="N18" s="683"/>
      <c r="O18" s="683"/>
      <c r="P18" s="683"/>
      <c r="Q18" s="684"/>
      <c r="R18" s="685">
        <v>55375</v>
      </c>
      <c r="S18" s="686"/>
      <c r="T18" s="686"/>
      <c r="U18" s="686"/>
      <c r="V18" s="686"/>
      <c r="W18" s="686"/>
      <c r="X18" s="686"/>
      <c r="Y18" s="687"/>
      <c r="Z18" s="688">
        <v>0.2</v>
      </c>
      <c r="AA18" s="688"/>
      <c r="AB18" s="688"/>
      <c r="AC18" s="688"/>
      <c r="AD18" s="689">
        <v>55375</v>
      </c>
      <c r="AE18" s="689"/>
      <c r="AF18" s="689"/>
      <c r="AG18" s="689"/>
      <c r="AH18" s="689"/>
      <c r="AI18" s="689"/>
      <c r="AJ18" s="689"/>
      <c r="AK18" s="689"/>
      <c r="AL18" s="690">
        <v>0.4</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v>23149</v>
      </c>
      <c r="CS18" s="686"/>
      <c r="CT18" s="686"/>
      <c r="CU18" s="686"/>
      <c r="CV18" s="686"/>
      <c r="CW18" s="686"/>
      <c r="CX18" s="686"/>
      <c r="CY18" s="687"/>
      <c r="CZ18" s="688">
        <v>0.1</v>
      </c>
      <c r="DA18" s="688"/>
      <c r="DB18" s="688"/>
      <c r="DC18" s="688"/>
      <c r="DD18" s="694" t="s">
        <v>127</v>
      </c>
      <c r="DE18" s="686"/>
      <c r="DF18" s="686"/>
      <c r="DG18" s="686"/>
      <c r="DH18" s="686"/>
      <c r="DI18" s="686"/>
      <c r="DJ18" s="686"/>
      <c r="DK18" s="686"/>
      <c r="DL18" s="686"/>
      <c r="DM18" s="686"/>
      <c r="DN18" s="686"/>
      <c r="DO18" s="686"/>
      <c r="DP18" s="687"/>
      <c r="DQ18" s="694">
        <v>23149</v>
      </c>
      <c r="DR18" s="686"/>
      <c r="DS18" s="686"/>
      <c r="DT18" s="686"/>
      <c r="DU18" s="686"/>
      <c r="DV18" s="686"/>
      <c r="DW18" s="686"/>
      <c r="DX18" s="686"/>
      <c r="DY18" s="686"/>
      <c r="DZ18" s="686"/>
      <c r="EA18" s="686"/>
      <c r="EB18" s="686"/>
      <c r="EC18" s="695"/>
    </row>
    <row r="19" spans="2:133" ht="11.25" customHeight="1">
      <c r="B19" s="682" t="s">
        <v>268</v>
      </c>
      <c r="C19" s="683"/>
      <c r="D19" s="683"/>
      <c r="E19" s="683"/>
      <c r="F19" s="683"/>
      <c r="G19" s="683"/>
      <c r="H19" s="683"/>
      <c r="I19" s="683"/>
      <c r="J19" s="683"/>
      <c r="K19" s="683"/>
      <c r="L19" s="683"/>
      <c r="M19" s="683"/>
      <c r="N19" s="683"/>
      <c r="O19" s="683"/>
      <c r="P19" s="683"/>
      <c r="Q19" s="684"/>
      <c r="R19" s="685">
        <v>42054</v>
      </c>
      <c r="S19" s="686"/>
      <c r="T19" s="686"/>
      <c r="U19" s="686"/>
      <c r="V19" s="686"/>
      <c r="W19" s="686"/>
      <c r="X19" s="686"/>
      <c r="Y19" s="687"/>
      <c r="Z19" s="688">
        <v>0.1</v>
      </c>
      <c r="AA19" s="688"/>
      <c r="AB19" s="688"/>
      <c r="AC19" s="688"/>
      <c r="AD19" s="689">
        <v>42054</v>
      </c>
      <c r="AE19" s="689"/>
      <c r="AF19" s="689"/>
      <c r="AG19" s="689"/>
      <c r="AH19" s="689"/>
      <c r="AI19" s="689"/>
      <c r="AJ19" s="689"/>
      <c r="AK19" s="689"/>
      <c r="AL19" s="690">
        <v>0.3</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254534</v>
      </c>
      <c r="BH19" s="686"/>
      <c r="BI19" s="686"/>
      <c r="BJ19" s="686"/>
      <c r="BK19" s="686"/>
      <c r="BL19" s="686"/>
      <c r="BM19" s="686"/>
      <c r="BN19" s="687"/>
      <c r="BO19" s="688">
        <v>2.8</v>
      </c>
      <c r="BP19" s="688"/>
      <c r="BQ19" s="688"/>
      <c r="BR19" s="688"/>
      <c r="BS19" s="694" t="s">
        <v>127</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c r="B20" s="682" t="s">
        <v>271</v>
      </c>
      <c r="C20" s="683"/>
      <c r="D20" s="683"/>
      <c r="E20" s="683"/>
      <c r="F20" s="683"/>
      <c r="G20" s="683"/>
      <c r="H20" s="683"/>
      <c r="I20" s="683"/>
      <c r="J20" s="683"/>
      <c r="K20" s="683"/>
      <c r="L20" s="683"/>
      <c r="M20" s="683"/>
      <c r="N20" s="683"/>
      <c r="O20" s="683"/>
      <c r="P20" s="683"/>
      <c r="Q20" s="684"/>
      <c r="R20" s="685">
        <v>9012</v>
      </c>
      <c r="S20" s="686"/>
      <c r="T20" s="686"/>
      <c r="U20" s="686"/>
      <c r="V20" s="686"/>
      <c r="W20" s="686"/>
      <c r="X20" s="686"/>
      <c r="Y20" s="687"/>
      <c r="Z20" s="688">
        <v>0</v>
      </c>
      <c r="AA20" s="688"/>
      <c r="AB20" s="688"/>
      <c r="AC20" s="688"/>
      <c r="AD20" s="689">
        <v>9012</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254534</v>
      </c>
      <c r="BH20" s="686"/>
      <c r="BI20" s="686"/>
      <c r="BJ20" s="686"/>
      <c r="BK20" s="686"/>
      <c r="BL20" s="686"/>
      <c r="BM20" s="686"/>
      <c r="BN20" s="687"/>
      <c r="BO20" s="688">
        <v>2.8</v>
      </c>
      <c r="BP20" s="688"/>
      <c r="BQ20" s="688"/>
      <c r="BR20" s="688"/>
      <c r="BS20" s="694" t="s">
        <v>127</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33957126</v>
      </c>
      <c r="CS20" s="686"/>
      <c r="CT20" s="686"/>
      <c r="CU20" s="686"/>
      <c r="CV20" s="686"/>
      <c r="CW20" s="686"/>
      <c r="CX20" s="686"/>
      <c r="CY20" s="687"/>
      <c r="CZ20" s="688">
        <v>100</v>
      </c>
      <c r="DA20" s="688"/>
      <c r="DB20" s="688"/>
      <c r="DC20" s="688"/>
      <c r="DD20" s="694">
        <v>3113989</v>
      </c>
      <c r="DE20" s="686"/>
      <c r="DF20" s="686"/>
      <c r="DG20" s="686"/>
      <c r="DH20" s="686"/>
      <c r="DI20" s="686"/>
      <c r="DJ20" s="686"/>
      <c r="DK20" s="686"/>
      <c r="DL20" s="686"/>
      <c r="DM20" s="686"/>
      <c r="DN20" s="686"/>
      <c r="DO20" s="686"/>
      <c r="DP20" s="687"/>
      <c r="DQ20" s="694">
        <v>18264405</v>
      </c>
      <c r="DR20" s="686"/>
      <c r="DS20" s="686"/>
      <c r="DT20" s="686"/>
      <c r="DU20" s="686"/>
      <c r="DV20" s="686"/>
      <c r="DW20" s="686"/>
      <c r="DX20" s="686"/>
      <c r="DY20" s="686"/>
      <c r="DZ20" s="686"/>
      <c r="EA20" s="686"/>
      <c r="EB20" s="686"/>
      <c r="EC20" s="695"/>
    </row>
    <row r="21" spans="2:133" ht="11.25" customHeight="1">
      <c r="B21" s="682" t="s">
        <v>274</v>
      </c>
      <c r="C21" s="683"/>
      <c r="D21" s="683"/>
      <c r="E21" s="683"/>
      <c r="F21" s="683"/>
      <c r="G21" s="683"/>
      <c r="H21" s="683"/>
      <c r="I21" s="683"/>
      <c r="J21" s="683"/>
      <c r="K21" s="683"/>
      <c r="L21" s="683"/>
      <c r="M21" s="683"/>
      <c r="N21" s="683"/>
      <c r="O21" s="683"/>
      <c r="P21" s="683"/>
      <c r="Q21" s="684"/>
      <c r="R21" s="685">
        <v>4309</v>
      </c>
      <c r="S21" s="686"/>
      <c r="T21" s="686"/>
      <c r="U21" s="686"/>
      <c r="V21" s="686"/>
      <c r="W21" s="686"/>
      <c r="X21" s="686"/>
      <c r="Y21" s="687"/>
      <c r="Z21" s="688">
        <v>0</v>
      </c>
      <c r="AA21" s="688"/>
      <c r="AB21" s="688"/>
      <c r="AC21" s="688"/>
      <c r="AD21" s="689">
        <v>4309</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2511</v>
      </c>
      <c r="BH21" s="686"/>
      <c r="BI21" s="686"/>
      <c r="BJ21" s="686"/>
      <c r="BK21" s="686"/>
      <c r="BL21" s="686"/>
      <c r="BM21" s="686"/>
      <c r="BN21" s="687"/>
      <c r="BO21" s="688">
        <v>0</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276</v>
      </c>
      <c r="C22" s="683"/>
      <c r="D22" s="683"/>
      <c r="E22" s="683"/>
      <c r="F22" s="683"/>
      <c r="G22" s="683"/>
      <c r="H22" s="683"/>
      <c r="I22" s="683"/>
      <c r="J22" s="683"/>
      <c r="K22" s="683"/>
      <c r="L22" s="683"/>
      <c r="M22" s="683"/>
      <c r="N22" s="683"/>
      <c r="O22" s="683"/>
      <c r="P22" s="683"/>
      <c r="Q22" s="684"/>
      <c r="R22" s="685">
        <v>5775075</v>
      </c>
      <c r="S22" s="686"/>
      <c r="T22" s="686"/>
      <c r="U22" s="686"/>
      <c r="V22" s="686"/>
      <c r="W22" s="686"/>
      <c r="X22" s="686"/>
      <c r="Y22" s="687"/>
      <c r="Z22" s="688">
        <v>16.399999999999999</v>
      </c>
      <c r="AA22" s="688"/>
      <c r="AB22" s="688"/>
      <c r="AC22" s="688"/>
      <c r="AD22" s="689">
        <v>5060554</v>
      </c>
      <c r="AE22" s="689"/>
      <c r="AF22" s="689"/>
      <c r="AG22" s="689"/>
      <c r="AH22" s="689"/>
      <c r="AI22" s="689"/>
      <c r="AJ22" s="689"/>
      <c r="AK22" s="689"/>
      <c r="AL22" s="690">
        <v>32.1</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279</v>
      </c>
      <c r="C23" s="683"/>
      <c r="D23" s="683"/>
      <c r="E23" s="683"/>
      <c r="F23" s="683"/>
      <c r="G23" s="683"/>
      <c r="H23" s="683"/>
      <c r="I23" s="683"/>
      <c r="J23" s="683"/>
      <c r="K23" s="683"/>
      <c r="L23" s="683"/>
      <c r="M23" s="683"/>
      <c r="N23" s="683"/>
      <c r="O23" s="683"/>
      <c r="P23" s="683"/>
      <c r="Q23" s="684"/>
      <c r="R23" s="685">
        <v>5060554</v>
      </c>
      <c r="S23" s="686"/>
      <c r="T23" s="686"/>
      <c r="U23" s="686"/>
      <c r="V23" s="686"/>
      <c r="W23" s="686"/>
      <c r="X23" s="686"/>
      <c r="Y23" s="687"/>
      <c r="Z23" s="688">
        <v>14.4</v>
      </c>
      <c r="AA23" s="688"/>
      <c r="AB23" s="688"/>
      <c r="AC23" s="688"/>
      <c r="AD23" s="689">
        <v>5060554</v>
      </c>
      <c r="AE23" s="689"/>
      <c r="AF23" s="689"/>
      <c r="AG23" s="689"/>
      <c r="AH23" s="689"/>
      <c r="AI23" s="689"/>
      <c r="AJ23" s="689"/>
      <c r="AK23" s="689"/>
      <c r="AL23" s="690">
        <v>32.1</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252023</v>
      </c>
      <c r="BH23" s="686"/>
      <c r="BI23" s="686"/>
      <c r="BJ23" s="686"/>
      <c r="BK23" s="686"/>
      <c r="BL23" s="686"/>
      <c r="BM23" s="686"/>
      <c r="BN23" s="687"/>
      <c r="BO23" s="688">
        <v>2.8</v>
      </c>
      <c r="BP23" s="688"/>
      <c r="BQ23" s="688"/>
      <c r="BR23" s="688"/>
      <c r="BS23" s="694" t="s">
        <v>127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c r="B24" s="682" t="s">
        <v>286</v>
      </c>
      <c r="C24" s="683"/>
      <c r="D24" s="683"/>
      <c r="E24" s="683"/>
      <c r="F24" s="683"/>
      <c r="G24" s="683"/>
      <c r="H24" s="683"/>
      <c r="I24" s="683"/>
      <c r="J24" s="683"/>
      <c r="K24" s="683"/>
      <c r="L24" s="683"/>
      <c r="M24" s="683"/>
      <c r="N24" s="683"/>
      <c r="O24" s="683"/>
      <c r="P24" s="683"/>
      <c r="Q24" s="684"/>
      <c r="R24" s="685">
        <v>714521</v>
      </c>
      <c r="S24" s="686"/>
      <c r="T24" s="686"/>
      <c r="U24" s="686"/>
      <c r="V24" s="686"/>
      <c r="W24" s="686"/>
      <c r="X24" s="686"/>
      <c r="Y24" s="687"/>
      <c r="Z24" s="688">
        <v>2</v>
      </c>
      <c r="AA24" s="688"/>
      <c r="AB24" s="688"/>
      <c r="AC24" s="688"/>
      <c r="AD24" s="689" t="s">
        <v>127</v>
      </c>
      <c r="AE24" s="689"/>
      <c r="AF24" s="689"/>
      <c r="AG24" s="689"/>
      <c r="AH24" s="689"/>
      <c r="AI24" s="689"/>
      <c r="AJ24" s="689"/>
      <c r="AK24" s="689"/>
      <c r="AL24" s="690" t="s">
        <v>127</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12428751</v>
      </c>
      <c r="CS24" s="675"/>
      <c r="CT24" s="675"/>
      <c r="CU24" s="675"/>
      <c r="CV24" s="675"/>
      <c r="CW24" s="675"/>
      <c r="CX24" s="675"/>
      <c r="CY24" s="676"/>
      <c r="CZ24" s="679">
        <v>36.6</v>
      </c>
      <c r="DA24" s="680"/>
      <c r="DB24" s="680"/>
      <c r="DC24" s="699"/>
      <c r="DD24" s="719">
        <v>8786363</v>
      </c>
      <c r="DE24" s="675"/>
      <c r="DF24" s="675"/>
      <c r="DG24" s="675"/>
      <c r="DH24" s="675"/>
      <c r="DI24" s="675"/>
      <c r="DJ24" s="675"/>
      <c r="DK24" s="676"/>
      <c r="DL24" s="719">
        <v>8496963</v>
      </c>
      <c r="DM24" s="675"/>
      <c r="DN24" s="675"/>
      <c r="DO24" s="675"/>
      <c r="DP24" s="675"/>
      <c r="DQ24" s="675"/>
      <c r="DR24" s="675"/>
      <c r="DS24" s="675"/>
      <c r="DT24" s="675"/>
      <c r="DU24" s="675"/>
      <c r="DV24" s="676"/>
      <c r="DW24" s="679">
        <v>51.4</v>
      </c>
      <c r="DX24" s="680"/>
      <c r="DY24" s="680"/>
      <c r="DZ24" s="680"/>
      <c r="EA24" s="680"/>
      <c r="EB24" s="680"/>
      <c r="EC24" s="681"/>
    </row>
    <row r="25" spans="2:133" ht="11.25" customHeight="1">
      <c r="B25" s="682" t="s">
        <v>289</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127</v>
      </c>
      <c r="AA25" s="688"/>
      <c r="AB25" s="688"/>
      <c r="AC25" s="688"/>
      <c r="AD25" s="689" t="s">
        <v>127</v>
      </c>
      <c r="AE25" s="689"/>
      <c r="AF25" s="689"/>
      <c r="AG25" s="689"/>
      <c r="AH25" s="689"/>
      <c r="AI25" s="689"/>
      <c r="AJ25" s="689"/>
      <c r="AK25" s="689"/>
      <c r="AL25" s="690" t="s">
        <v>127</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4388959</v>
      </c>
      <c r="CS25" s="722"/>
      <c r="CT25" s="722"/>
      <c r="CU25" s="722"/>
      <c r="CV25" s="722"/>
      <c r="CW25" s="722"/>
      <c r="CX25" s="722"/>
      <c r="CY25" s="723"/>
      <c r="CZ25" s="690">
        <v>12.9</v>
      </c>
      <c r="DA25" s="720"/>
      <c r="DB25" s="720"/>
      <c r="DC25" s="724"/>
      <c r="DD25" s="694">
        <v>3949814</v>
      </c>
      <c r="DE25" s="722"/>
      <c r="DF25" s="722"/>
      <c r="DG25" s="722"/>
      <c r="DH25" s="722"/>
      <c r="DI25" s="722"/>
      <c r="DJ25" s="722"/>
      <c r="DK25" s="723"/>
      <c r="DL25" s="694">
        <v>3660558</v>
      </c>
      <c r="DM25" s="722"/>
      <c r="DN25" s="722"/>
      <c r="DO25" s="722"/>
      <c r="DP25" s="722"/>
      <c r="DQ25" s="722"/>
      <c r="DR25" s="722"/>
      <c r="DS25" s="722"/>
      <c r="DT25" s="722"/>
      <c r="DU25" s="722"/>
      <c r="DV25" s="723"/>
      <c r="DW25" s="690">
        <v>22.1</v>
      </c>
      <c r="DX25" s="720"/>
      <c r="DY25" s="720"/>
      <c r="DZ25" s="720"/>
      <c r="EA25" s="720"/>
      <c r="EB25" s="720"/>
      <c r="EC25" s="721"/>
    </row>
    <row r="26" spans="2:133" ht="11.25" customHeight="1">
      <c r="B26" s="682" t="s">
        <v>292</v>
      </c>
      <c r="C26" s="683"/>
      <c r="D26" s="683"/>
      <c r="E26" s="683"/>
      <c r="F26" s="683"/>
      <c r="G26" s="683"/>
      <c r="H26" s="683"/>
      <c r="I26" s="683"/>
      <c r="J26" s="683"/>
      <c r="K26" s="683"/>
      <c r="L26" s="683"/>
      <c r="M26" s="683"/>
      <c r="N26" s="683"/>
      <c r="O26" s="683"/>
      <c r="P26" s="683"/>
      <c r="Q26" s="684"/>
      <c r="R26" s="685">
        <v>16633363</v>
      </c>
      <c r="S26" s="686"/>
      <c r="T26" s="686"/>
      <c r="U26" s="686"/>
      <c r="V26" s="686"/>
      <c r="W26" s="686"/>
      <c r="X26" s="686"/>
      <c r="Y26" s="687"/>
      <c r="Z26" s="688">
        <v>47.2</v>
      </c>
      <c r="AA26" s="688"/>
      <c r="AB26" s="688"/>
      <c r="AC26" s="688"/>
      <c r="AD26" s="689">
        <v>15666819</v>
      </c>
      <c r="AE26" s="689"/>
      <c r="AF26" s="689"/>
      <c r="AG26" s="689"/>
      <c r="AH26" s="689"/>
      <c r="AI26" s="689"/>
      <c r="AJ26" s="689"/>
      <c r="AK26" s="689"/>
      <c r="AL26" s="690">
        <v>99.4</v>
      </c>
      <c r="AM26" s="691"/>
      <c r="AN26" s="691"/>
      <c r="AO26" s="692"/>
      <c r="AP26" s="704" t="s">
        <v>293</v>
      </c>
      <c r="AQ26" s="731"/>
      <c r="AR26" s="731"/>
      <c r="AS26" s="731"/>
      <c r="AT26" s="731"/>
      <c r="AU26" s="731"/>
      <c r="AV26" s="731"/>
      <c r="AW26" s="731"/>
      <c r="AX26" s="731"/>
      <c r="AY26" s="731"/>
      <c r="AZ26" s="731"/>
      <c r="BA26" s="731"/>
      <c r="BB26" s="731"/>
      <c r="BC26" s="731"/>
      <c r="BD26" s="731"/>
      <c r="BE26" s="731"/>
      <c r="BF26" s="706"/>
      <c r="BG26" s="685" t="s">
        <v>127</v>
      </c>
      <c r="BH26" s="686"/>
      <c r="BI26" s="686"/>
      <c r="BJ26" s="686"/>
      <c r="BK26" s="686"/>
      <c r="BL26" s="686"/>
      <c r="BM26" s="686"/>
      <c r="BN26" s="687"/>
      <c r="BO26" s="688" t="s">
        <v>127</v>
      </c>
      <c r="BP26" s="688"/>
      <c r="BQ26" s="688"/>
      <c r="BR26" s="688"/>
      <c r="BS26" s="694" t="s">
        <v>127</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2987338</v>
      </c>
      <c r="CS26" s="686"/>
      <c r="CT26" s="686"/>
      <c r="CU26" s="686"/>
      <c r="CV26" s="686"/>
      <c r="CW26" s="686"/>
      <c r="CX26" s="686"/>
      <c r="CY26" s="687"/>
      <c r="CZ26" s="690">
        <v>8.8000000000000007</v>
      </c>
      <c r="DA26" s="720"/>
      <c r="DB26" s="720"/>
      <c r="DC26" s="724"/>
      <c r="DD26" s="694">
        <v>2653602</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20"/>
      <c r="DY26" s="720"/>
      <c r="DZ26" s="720"/>
      <c r="EA26" s="720"/>
      <c r="EB26" s="720"/>
      <c r="EC26" s="721"/>
    </row>
    <row r="27" spans="2:133" ht="11.25" customHeight="1">
      <c r="B27" s="682" t="s">
        <v>295</v>
      </c>
      <c r="C27" s="683"/>
      <c r="D27" s="683"/>
      <c r="E27" s="683"/>
      <c r="F27" s="683"/>
      <c r="G27" s="683"/>
      <c r="H27" s="683"/>
      <c r="I27" s="683"/>
      <c r="J27" s="683"/>
      <c r="K27" s="683"/>
      <c r="L27" s="683"/>
      <c r="M27" s="683"/>
      <c r="N27" s="683"/>
      <c r="O27" s="683"/>
      <c r="P27" s="683"/>
      <c r="Q27" s="684"/>
      <c r="R27" s="685">
        <v>7249</v>
      </c>
      <c r="S27" s="686"/>
      <c r="T27" s="686"/>
      <c r="U27" s="686"/>
      <c r="V27" s="686"/>
      <c r="W27" s="686"/>
      <c r="X27" s="686"/>
      <c r="Y27" s="687"/>
      <c r="Z27" s="688">
        <v>0</v>
      </c>
      <c r="AA27" s="688"/>
      <c r="AB27" s="688"/>
      <c r="AC27" s="688"/>
      <c r="AD27" s="689">
        <v>7249</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9024639</v>
      </c>
      <c r="BH27" s="686"/>
      <c r="BI27" s="686"/>
      <c r="BJ27" s="686"/>
      <c r="BK27" s="686"/>
      <c r="BL27" s="686"/>
      <c r="BM27" s="686"/>
      <c r="BN27" s="687"/>
      <c r="BO27" s="688">
        <v>100</v>
      </c>
      <c r="BP27" s="688"/>
      <c r="BQ27" s="688"/>
      <c r="BR27" s="688"/>
      <c r="BS27" s="694">
        <v>248654</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4599784</v>
      </c>
      <c r="CS27" s="722"/>
      <c r="CT27" s="722"/>
      <c r="CU27" s="722"/>
      <c r="CV27" s="722"/>
      <c r="CW27" s="722"/>
      <c r="CX27" s="722"/>
      <c r="CY27" s="723"/>
      <c r="CZ27" s="690">
        <v>13.5</v>
      </c>
      <c r="DA27" s="720"/>
      <c r="DB27" s="720"/>
      <c r="DC27" s="724"/>
      <c r="DD27" s="694">
        <v>1432943</v>
      </c>
      <c r="DE27" s="722"/>
      <c r="DF27" s="722"/>
      <c r="DG27" s="722"/>
      <c r="DH27" s="722"/>
      <c r="DI27" s="722"/>
      <c r="DJ27" s="722"/>
      <c r="DK27" s="723"/>
      <c r="DL27" s="694">
        <v>1432799</v>
      </c>
      <c r="DM27" s="722"/>
      <c r="DN27" s="722"/>
      <c r="DO27" s="722"/>
      <c r="DP27" s="722"/>
      <c r="DQ27" s="722"/>
      <c r="DR27" s="722"/>
      <c r="DS27" s="722"/>
      <c r="DT27" s="722"/>
      <c r="DU27" s="722"/>
      <c r="DV27" s="723"/>
      <c r="DW27" s="690">
        <v>8.6999999999999993</v>
      </c>
      <c r="DX27" s="720"/>
      <c r="DY27" s="720"/>
      <c r="DZ27" s="720"/>
      <c r="EA27" s="720"/>
      <c r="EB27" s="720"/>
      <c r="EC27" s="721"/>
    </row>
    <row r="28" spans="2:133" ht="11.25" customHeight="1">
      <c r="B28" s="682" t="s">
        <v>298</v>
      </c>
      <c r="C28" s="683"/>
      <c r="D28" s="683"/>
      <c r="E28" s="683"/>
      <c r="F28" s="683"/>
      <c r="G28" s="683"/>
      <c r="H28" s="683"/>
      <c r="I28" s="683"/>
      <c r="J28" s="683"/>
      <c r="K28" s="683"/>
      <c r="L28" s="683"/>
      <c r="M28" s="683"/>
      <c r="N28" s="683"/>
      <c r="O28" s="683"/>
      <c r="P28" s="683"/>
      <c r="Q28" s="684"/>
      <c r="R28" s="685">
        <v>206712</v>
      </c>
      <c r="S28" s="686"/>
      <c r="T28" s="686"/>
      <c r="U28" s="686"/>
      <c r="V28" s="686"/>
      <c r="W28" s="686"/>
      <c r="X28" s="686"/>
      <c r="Y28" s="687"/>
      <c r="Z28" s="688">
        <v>0.6</v>
      </c>
      <c r="AA28" s="688"/>
      <c r="AB28" s="688"/>
      <c r="AC28" s="688"/>
      <c r="AD28" s="689">
        <v>18943</v>
      </c>
      <c r="AE28" s="689"/>
      <c r="AF28" s="689"/>
      <c r="AG28" s="689"/>
      <c r="AH28" s="689"/>
      <c r="AI28" s="689"/>
      <c r="AJ28" s="689"/>
      <c r="AK28" s="689"/>
      <c r="AL28" s="690">
        <v>0.1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3440008</v>
      </c>
      <c r="CS28" s="686"/>
      <c r="CT28" s="686"/>
      <c r="CU28" s="686"/>
      <c r="CV28" s="686"/>
      <c r="CW28" s="686"/>
      <c r="CX28" s="686"/>
      <c r="CY28" s="687"/>
      <c r="CZ28" s="690">
        <v>10.1</v>
      </c>
      <c r="DA28" s="720"/>
      <c r="DB28" s="720"/>
      <c r="DC28" s="724"/>
      <c r="DD28" s="694">
        <v>3403606</v>
      </c>
      <c r="DE28" s="686"/>
      <c r="DF28" s="686"/>
      <c r="DG28" s="686"/>
      <c r="DH28" s="686"/>
      <c r="DI28" s="686"/>
      <c r="DJ28" s="686"/>
      <c r="DK28" s="687"/>
      <c r="DL28" s="694">
        <v>3403606</v>
      </c>
      <c r="DM28" s="686"/>
      <c r="DN28" s="686"/>
      <c r="DO28" s="686"/>
      <c r="DP28" s="686"/>
      <c r="DQ28" s="686"/>
      <c r="DR28" s="686"/>
      <c r="DS28" s="686"/>
      <c r="DT28" s="686"/>
      <c r="DU28" s="686"/>
      <c r="DV28" s="687"/>
      <c r="DW28" s="690">
        <v>20.6</v>
      </c>
      <c r="DX28" s="720"/>
      <c r="DY28" s="720"/>
      <c r="DZ28" s="720"/>
      <c r="EA28" s="720"/>
      <c r="EB28" s="720"/>
      <c r="EC28" s="721"/>
    </row>
    <row r="29" spans="2:133" ht="11.25" customHeight="1">
      <c r="B29" s="682" t="s">
        <v>300</v>
      </c>
      <c r="C29" s="683"/>
      <c r="D29" s="683"/>
      <c r="E29" s="683"/>
      <c r="F29" s="683"/>
      <c r="G29" s="683"/>
      <c r="H29" s="683"/>
      <c r="I29" s="683"/>
      <c r="J29" s="683"/>
      <c r="K29" s="683"/>
      <c r="L29" s="683"/>
      <c r="M29" s="683"/>
      <c r="N29" s="683"/>
      <c r="O29" s="683"/>
      <c r="P29" s="683"/>
      <c r="Q29" s="684"/>
      <c r="R29" s="685">
        <v>273803</v>
      </c>
      <c r="S29" s="686"/>
      <c r="T29" s="686"/>
      <c r="U29" s="686"/>
      <c r="V29" s="686"/>
      <c r="W29" s="686"/>
      <c r="X29" s="686"/>
      <c r="Y29" s="687"/>
      <c r="Z29" s="688">
        <v>0.8</v>
      </c>
      <c r="AA29" s="688"/>
      <c r="AB29" s="688"/>
      <c r="AC29" s="688"/>
      <c r="AD29" s="689">
        <v>12128</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3439749</v>
      </c>
      <c r="CS29" s="722"/>
      <c r="CT29" s="722"/>
      <c r="CU29" s="722"/>
      <c r="CV29" s="722"/>
      <c r="CW29" s="722"/>
      <c r="CX29" s="722"/>
      <c r="CY29" s="723"/>
      <c r="CZ29" s="690">
        <v>10.1</v>
      </c>
      <c r="DA29" s="720"/>
      <c r="DB29" s="720"/>
      <c r="DC29" s="724"/>
      <c r="DD29" s="694">
        <v>3403347</v>
      </c>
      <c r="DE29" s="722"/>
      <c r="DF29" s="722"/>
      <c r="DG29" s="722"/>
      <c r="DH29" s="722"/>
      <c r="DI29" s="722"/>
      <c r="DJ29" s="722"/>
      <c r="DK29" s="723"/>
      <c r="DL29" s="694">
        <v>3403347</v>
      </c>
      <c r="DM29" s="722"/>
      <c r="DN29" s="722"/>
      <c r="DO29" s="722"/>
      <c r="DP29" s="722"/>
      <c r="DQ29" s="722"/>
      <c r="DR29" s="722"/>
      <c r="DS29" s="722"/>
      <c r="DT29" s="722"/>
      <c r="DU29" s="722"/>
      <c r="DV29" s="723"/>
      <c r="DW29" s="690">
        <v>20.6</v>
      </c>
      <c r="DX29" s="720"/>
      <c r="DY29" s="720"/>
      <c r="DZ29" s="720"/>
      <c r="EA29" s="720"/>
      <c r="EB29" s="720"/>
      <c r="EC29" s="721"/>
    </row>
    <row r="30" spans="2:133" ht="11.25" customHeight="1">
      <c r="B30" s="682" t="s">
        <v>303</v>
      </c>
      <c r="C30" s="683"/>
      <c r="D30" s="683"/>
      <c r="E30" s="683"/>
      <c r="F30" s="683"/>
      <c r="G30" s="683"/>
      <c r="H30" s="683"/>
      <c r="I30" s="683"/>
      <c r="J30" s="683"/>
      <c r="K30" s="683"/>
      <c r="L30" s="683"/>
      <c r="M30" s="683"/>
      <c r="N30" s="683"/>
      <c r="O30" s="683"/>
      <c r="P30" s="683"/>
      <c r="Q30" s="684"/>
      <c r="R30" s="685">
        <v>128113</v>
      </c>
      <c r="S30" s="686"/>
      <c r="T30" s="686"/>
      <c r="U30" s="686"/>
      <c r="V30" s="686"/>
      <c r="W30" s="686"/>
      <c r="X30" s="686"/>
      <c r="Y30" s="687"/>
      <c r="Z30" s="688">
        <v>0.4</v>
      </c>
      <c r="AA30" s="688"/>
      <c r="AB30" s="688"/>
      <c r="AC30" s="688"/>
      <c r="AD30" s="689" t="s">
        <v>127</v>
      </c>
      <c r="AE30" s="689"/>
      <c r="AF30" s="689"/>
      <c r="AG30" s="689"/>
      <c r="AH30" s="689"/>
      <c r="AI30" s="689"/>
      <c r="AJ30" s="689"/>
      <c r="AK30" s="689"/>
      <c r="AL30" s="690" t="s">
        <v>127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2"/>
      <c r="BI30" s="732"/>
      <c r="BJ30" s="732"/>
      <c r="BK30" s="732"/>
      <c r="BL30" s="732"/>
      <c r="BM30" s="732"/>
      <c r="BN30" s="732"/>
      <c r="BO30" s="732"/>
      <c r="BP30" s="732"/>
      <c r="BQ30" s="733"/>
      <c r="BR30" s="664" t="s">
        <v>305</v>
      </c>
      <c r="BS30" s="732"/>
      <c r="BT30" s="732"/>
      <c r="BU30" s="732"/>
      <c r="BV30" s="732"/>
      <c r="BW30" s="732"/>
      <c r="BX30" s="732"/>
      <c r="BY30" s="732"/>
      <c r="BZ30" s="732"/>
      <c r="CA30" s="732"/>
      <c r="CB30" s="733"/>
      <c r="CD30" s="727"/>
      <c r="CE30" s="728"/>
      <c r="CF30" s="700" t="s">
        <v>306</v>
      </c>
      <c r="CG30" s="701"/>
      <c r="CH30" s="701"/>
      <c r="CI30" s="701"/>
      <c r="CJ30" s="701"/>
      <c r="CK30" s="701"/>
      <c r="CL30" s="701"/>
      <c r="CM30" s="701"/>
      <c r="CN30" s="701"/>
      <c r="CO30" s="701"/>
      <c r="CP30" s="701"/>
      <c r="CQ30" s="702"/>
      <c r="CR30" s="685">
        <v>3278333</v>
      </c>
      <c r="CS30" s="686"/>
      <c r="CT30" s="686"/>
      <c r="CU30" s="686"/>
      <c r="CV30" s="686"/>
      <c r="CW30" s="686"/>
      <c r="CX30" s="686"/>
      <c r="CY30" s="687"/>
      <c r="CZ30" s="690">
        <v>9.6999999999999993</v>
      </c>
      <c r="DA30" s="720"/>
      <c r="DB30" s="720"/>
      <c r="DC30" s="724"/>
      <c r="DD30" s="694">
        <v>3243670</v>
      </c>
      <c r="DE30" s="686"/>
      <c r="DF30" s="686"/>
      <c r="DG30" s="686"/>
      <c r="DH30" s="686"/>
      <c r="DI30" s="686"/>
      <c r="DJ30" s="686"/>
      <c r="DK30" s="687"/>
      <c r="DL30" s="694">
        <v>3243670</v>
      </c>
      <c r="DM30" s="686"/>
      <c r="DN30" s="686"/>
      <c r="DO30" s="686"/>
      <c r="DP30" s="686"/>
      <c r="DQ30" s="686"/>
      <c r="DR30" s="686"/>
      <c r="DS30" s="686"/>
      <c r="DT30" s="686"/>
      <c r="DU30" s="686"/>
      <c r="DV30" s="687"/>
      <c r="DW30" s="690">
        <v>19.600000000000001</v>
      </c>
      <c r="DX30" s="720"/>
      <c r="DY30" s="720"/>
      <c r="DZ30" s="720"/>
      <c r="EA30" s="720"/>
      <c r="EB30" s="720"/>
      <c r="EC30" s="721"/>
    </row>
    <row r="31" spans="2:133" ht="11.25" customHeight="1">
      <c r="B31" s="682" t="s">
        <v>307</v>
      </c>
      <c r="C31" s="683"/>
      <c r="D31" s="683"/>
      <c r="E31" s="683"/>
      <c r="F31" s="683"/>
      <c r="G31" s="683"/>
      <c r="H31" s="683"/>
      <c r="I31" s="683"/>
      <c r="J31" s="683"/>
      <c r="K31" s="683"/>
      <c r="L31" s="683"/>
      <c r="M31" s="683"/>
      <c r="N31" s="683"/>
      <c r="O31" s="683"/>
      <c r="P31" s="683"/>
      <c r="Q31" s="684"/>
      <c r="R31" s="685">
        <v>10236902</v>
      </c>
      <c r="S31" s="686"/>
      <c r="T31" s="686"/>
      <c r="U31" s="686"/>
      <c r="V31" s="686"/>
      <c r="W31" s="686"/>
      <c r="X31" s="686"/>
      <c r="Y31" s="687"/>
      <c r="Z31" s="688">
        <v>29.1</v>
      </c>
      <c r="AA31" s="688"/>
      <c r="AB31" s="688"/>
      <c r="AC31" s="688"/>
      <c r="AD31" s="689" t="s">
        <v>127</v>
      </c>
      <c r="AE31" s="689"/>
      <c r="AF31" s="689"/>
      <c r="AG31" s="689"/>
      <c r="AH31" s="689"/>
      <c r="AI31" s="689"/>
      <c r="AJ31" s="689"/>
      <c r="AK31" s="689"/>
      <c r="AL31" s="690" t="s">
        <v>127</v>
      </c>
      <c r="AM31" s="691"/>
      <c r="AN31" s="691"/>
      <c r="AO31" s="692"/>
      <c r="AP31" s="739" t="s">
        <v>308</v>
      </c>
      <c r="AQ31" s="740"/>
      <c r="AR31" s="740"/>
      <c r="AS31" s="740"/>
      <c r="AT31" s="745" t="s">
        <v>309</v>
      </c>
      <c r="AU31" s="231"/>
      <c r="AV31" s="231"/>
      <c r="AW31" s="231"/>
      <c r="AX31" s="671" t="s">
        <v>184</v>
      </c>
      <c r="AY31" s="672"/>
      <c r="AZ31" s="672"/>
      <c r="BA31" s="672"/>
      <c r="BB31" s="672"/>
      <c r="BC31" s="672"/>
      <c r="BD31" s="672"/>
      <c r="BE31" s="672"/>
      <c r="BF31" s="673"/>
      <c r="BG31" s="753">
        <v>98.8</v>
      </c>
      <c r="BH31" s="737"/>
      <c r="BI31" s="737"/>
      <c r="BJ31" s="737"/>
      <c r="BK31" s="737"/>
      <c r="BL31" s="737"/>
      <c r="BM31" s="680">
        <v>95.2</v>
      </c>
      <c r="BN31" s="737"/>
      <c r="BO31" s="737"/>
      <c r="BP31" s="737"/>
      <c r="BQ31" s="738"/>
      <c r="BR31" s="753">
        <v>99</v>
      </c>
      <c r="BS31" s="737"/>
      <c r="BT31" s="737"/>
      <c r="BU31" s="737"/>
      <c r="BV31" s="737"/>
      <c r="BW31" s="737"/>
      <c r="BX31" s="680">
        <v>95.1</v>
      </c>
      <c r="BY31" s="737"/>
      <c r="BZ31" s="737"/>
      <c r="CA31" s="737"/>
      <c r="CB31" s="738"/>
      <c r="CD31" s="727"/>
      <c r="CE31" s="728"/>
      <c r="CF31" s="700" t="s">
        <v>310</v>
      </c>
      <c r="CG31" s="701"/>
      <c r="CH31" s="701"/>
      <c r="CI31" s="701"/>
      <c r="CJ31" s="701"/>
      <c r="CK31" s="701"/>
      <c r="CL31" s="701"/>
      <c r="CM31" s="701"/>
      <c r="CN31" s="701"/>
      <c r="CO31" s="701"/>
      <c r="CP31" s="701"/>
      <c r="CQ31" s="702"/>
      <c r="CR31" s="685">
        <v>161416</v>
      </c>
      <c r="CS31" s="722"/>
      <c r="CT31" s="722"/>
      <c r="CU31" s="722"/>
      <c r="CV31" s="722"/>
      <c r="CW31" s="722"/>
      <c r="CX31" s="722"/>
      <c r="CY31" s="723"/>
      <c r="CZ31" s="690">
        <v>0.5</v>
      </c>
      <c r="DA31" s="720"/>
      <c r="DB31" s="720"/>
      <c r="DC31" s="724"/>
      <c r="DD31" s="694">
        <v>159677</v>
      </c>
      <c r="DE31" s="722"/>
      <c r="DF31" s="722"/>
      <c r="DG31" s="722"/>
      <c r="DH31" s="722"/>
      <c r="DI31" s="722"/>
      <c r="DJ31" s="722"/>
      <c r="DK31" s="723"/>
      <c r="DL31" s="694">
        <v>159677</v>
      </c>
      <c r="DM31" s="722"/>
      <c r="DN31" s="722"/>
      <c r="DO31" s="722"/>
      <c r="DP31" s="722"/>
      <c r="DQ31" s="722"/>
      <c r="DR31" s="722"/>
      <c r="DS31" s="722"/>
      <c r="DT31" s="722"/>
      <c r="DU31" s="722"/>
      <c r="DV31" s="723"/>
      <c r="DW31" s="690">
        <v>1</v>
      </c>
      <c r="DX31" s="720"/>
      <c r="DY31" s="720"/>
      <c r="DZ31" s="720"/>
      <c r="EA31" s="720"/>
      <c r="EB31" s="720"/>
      <c r="EC31" s="721"/>
    </row>
    <row r="32" spans="2:133" ht="11.25" customHeight="1">
      <c r="B32" s="748" t="s">
        <v>311</v>
      </c>
      <c r="C32" s="749"/>
      <c r="D32" s="749"/>
      <c r="E32" s="749"/>
      <c r="F32" s="749"/>
      <c r="G32" s="749"/>
      <c r="H32" s="749"/>
      <c r="I32" s="749"/>
      <c r="J32" s="749"/>
      <c r="K32" s="749"/>
      <c r="L32" s="749"/>
      <c r="M32" s="749"/>
      <c r="N32" s="749"/>
      <c r="O32" s="749"/>
      <c r="P32" s="749"/>
      <c r="Q32" s="750"/>
      <c r="R32" s="685" t="s">
        <v>127</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1"/>
      <c r="AQ32" s="742"/>
      <c r="AR32" s="742"/>
      <c r="AS32" s="742"/>
      <c r="AT32" s="746"/>
      <c r="AU32" s="230" t="s">
        <v>312</v>
      </c>
      <c r="AV32" s="230"/>
      <c r="AW32" s="230"/>
      <c r="AX32" s="682" t="s">
        <v>313</v>
      </c>
      <c r="AY32" s="683"/>
      <c r="AZ32" s="683"/>
      <c r="BA32" s="683"/>
      <c r="BB32" s="683"/>
      <c r="BC32" s="683"/>
      <c r="BD32" s="683"/>
      <c r="BE32" s="683"/>
      <c r="BF32" s="684"/>
      <c r="BG32" s="754">
        <v>99.5</v>
      </c>
      <c r="BH32" s="722"/>
      <c r="BI32" s="722"/>
      <c r="BJ32" s="722"/>
      <c r="BK32" s="722"/>
      <c r="BL32" s="722"/>
      <c r="BM32" s="691">
        <v>97.1</v>
      </c>
      <c r="BN32" s="751"/>
      <c r="BO32" s="751"/>
      <c r="BP32" s="751"/>
      <c r="BQ32" s="752"/>
      <c r="BR32" s="754">
        <v>99.3</v>
      </c>
      <c r="BS32" s="722"/>
      <c r="BT32" s="722"/>
      <c r="BU32" s="722"/>
      <c r="BV32" s="722"/>
      <c r="BW32" s="722"/>
      <c r="BX32" s="691">
        <v>96.7</v>
      </c>
      <c r="BY32" s="751"/>
      <c r="BZ32" s="751"/>
      <c r="CA32" s="751"/>
      <c r="CB32" s="752"/>
      <c r="CD32" s="729"/>
      <c r="CE32" s="730"/>
      <c r="CF32" s="700" t="s">
        <v>314</v>
      </c>
      <c r="CG32" s="701"/>
      <c r="CH32" s="701"/>
      <c r="CI32" s="701"/>
      <c r="CJ32" s="701"/>
      <c r="CK32" s="701"/>
      <c r="CL32" s="701"/>
      <c r="CM32" s="701"/>
      <c r="CN32" s="701"/>
      <c r="CO32" s="701"/>
      <c r="CP32" s="701"/>
      <c r="CQ32" s="702"/>
      <c r="CR32" s="685">
        <v>259</v>
      </c>
      <c r="CS32" s="686"/>
      <c r="CT32" s="686"/>
      <c r="CU32" s="686"/>
      <c r="CV32" s="686"/>
      <c r="CW32" s="686"/>
      <c r="CX32" s="686"/>
      <c r="CY32" s="687"/>
      <c r="CZ32" s="690">
        <v>0</v>
      </c>
      <c r="DA32" s="720"/>
      <c r="DB32" s="720"/>
      <c r="DC32" s="724"/>
      <c r="DD32" s="694">
        <v>259</v>
      </c>
      <c r="DE32" s="686"/>
      <c r="DF32" s="686"/>
      <c r="DG32" s="686"/>
      <c r="DH32" s="686"/>
      <c r="DI32" s="686"/>
      <c r="DJ32" s="686"/>
      <c r="DK32" s="687"/>
      <c r="DL32" s="694">
        <v>259</v>
      </c>
      <c r="DM32" s="686"/>
      <c r="DN32" s="686"/>
      <c r="DO32" s="686"/>
      <c r="DP32" s="686"/>
      <c r="DQ32" s="686"/>
      <c r="DR32" s="686"/>
      <c r="DS32" s="686"/>
      <c r="DT32" s="686"/>
      <c r="DU32" s="686"/>
      <c r="DV32" s="687"/>
      <c r="DW32" s="690">
        <v>0</v>
      </c>
      <c r="DX32" s="720"/>
      <c r="DY32" s="720"/>
      <c r="DZ32" s="720"/>
      <c r="EA32" s="720"/>
      <c r="EB32" s="720"/>
      <c r="EC32" s="721"/>
    </row>
    <row r="33" spans="2:133" ht="11.25" customHeight="1">
      <c r="B33" s="682" t="s">
        <v>315</v>
      </c>
      <c r="C33" s="683"/>
      <c r="D33" s="683"/>
      <c r="E33" s="683"/>
      <c r="F33" s="683"/>
      <c r="G33" s="683"/>
      <c r="H33" s="683"/>
      <c r="I33" s="683"/>
      <c r="J33" s="683"/>
      <c r="K33" s="683"/>
      <c r="L33" s="683"/>
      <c r="M33" s="683"/>
      <c r="N33" s="683"/>
      <c r="O33" s="683"/>
      <c r="P33" s="683"/>
      <c r="Q33" s="684"/>
      <c r="R33" s="685">
        <v>1902637</v>
      </c>
      <c r="S33" s="686"/>
      <c r="T33" s="686"/>
      <c r="U33" s="686"/>
      <c r="V33" s="686"/>
      <c r="W33" s="686"/>
      <c r="X33" s="686"/>
      <c r="Y33" s="687"/>
      <c r="Z33" s="688">
        <v>5.4</v>
      </c>
      <c r="AA33" s="688"/>
      <c r="AB33" s="688"/>
      <c r="AC33" s="688"/>
      <c r="AD33" s="689" t="s">
        <v>127</v>
      </c>
      <c r="AE33" s="689"/>
      <c r="AF33" s="689"/>
      <c r="AG33" s="689"/>
      <c r="AH33" s="689"/>
      <c r="AI33" s="689"/>
      <c r="AJ33" s="689"/>
      <c r="AK33" s="689"/>
      <c r="AL33" s="690" t="s">
        <v>127</v>
      </c>
      <c r="AM33" s="691"/>
      <c r="AN33" s="691"/>
      <c r="AO33" s="692"/>
      <c r="AP33" s="743"/>
      <c r="AQ33" s="744"/>
      <c r="AR33" s="744"/>
      <c r="AS33" s="744"/>
      <c r="AT33" s="747"/>
      <c r="AU33" s="232"/>
      <c r="AV33" s="232"/>
      <c r="AW33" s="232"/>
      <c r="AX33" s="734" t="s">
        <v>316</v>
      </c>
      <c r="AY33" s="735"/>
      <c r="AZ33" s="735"/>
      <c r="BA33" s="735"/>
      <c r="BB33" s="735"/>
      <c r="BC33" s="735"/>
      <c r="BD33" s="735"/>
      <c r="BE33" s="735"/>
      <c r="BF33" s="736"/>
      <c r="BG33" s="755">
        <v>98.1</v>
      </c>
      <c r="BH33" s="756"/>
      <c r="BI33" s="756"/>
      <c r="BJ33" s="756"/>
      <c r="BK33" s="756"/>
      <c r="BL33" s="756"/>
      <c r="BM33" s="757">
        <v>93.3</v>
      </c>
      <c r="BN33" s="756"/>
      <c r="BO33" s="756"/>
      <c r="BP33" s="756"/>
      <c r="BQ33" s="758"/>
      <c r="BR33" s="755">
        <v>98.6</v>
      </c>
      <c r="BS33" s="756"/>
      <c r="BT33" s="756"/>
      <c r="BU33" s="756"/>
      <c r="BV33" s="756"/>
      <c r="BW33" s="756"/>
      <c r="BX33" s="757">
        <v>93.3</v>
      </c>
      <c r="BY33" s="756"/>
      <c r="BZ33" s="756"/>
      <c r="CA33" s="756"/>
      <c r="CB33" s="758"/>
      <c r="CD33" s="700" t="s">
        <v>317</v>
      </c>
      <c r="CE33" s="701"/>
      <c r="CF33" s="701"/>
      <c r="CG33" s="701"/>
      <c r="CH33" s="701"/>
      <c r="CI33" s="701"/>
      <c r="CJ33" s="701"/>
      <c r="CK33" s="701"/>
      <c r="CL33" s="701"/>
      <c r="CM33" s="701"/>
      <c r="CN33" s="701"/>
      <c r="CO33" s="701"/>
      <c r="CP33" s="701"/>
      <c r="CQ33" s="702"/>
      <c r="CR33" s="685">
        <v>18403552</v>
      </c>
      <c r="CS33" s="722"/>
      <c r="CT33" s="722"/>
      <c r="CU33" s="722"/>
      <c r="CV33" s="722"/>
      <c r="CW33" s="722"/>
      <c r="CX33" s="722"/>
      <c r="CY33" s="723"/>
      <c r="CZ33" s="690">
        <v>54.2</v>
      </c>
      <c r="DA33" s="720"/>
      <c r="DB33" s="720"/>
      <c r="DC33" s="724"/>
      <c r="DD33" s="694">
        <v>8895722</v>
      </c>
      <c r="DE33" s="722"/>
      <c r="DF33" s="722"/>
      <c r="DG33" s="722"/>
      <c r="DH33" s="722"/>
      <c r="DI33" s="722"/>
      <c r="DJ33" s="722"/>
      <c r="DK33" s="723"/>
      <c r="DL33" s="694">
        <v>6448152</v>
      </c>
      <c r="DM33" s="722"/>
      <c r="DN33" s="722"/>
      <c r="DO33" s="722"/>
      <c r="DP33" s="722"/>
      <c r="DQ33" s="722"/>
      <c r="DR33" s="722"/>
      <c r="DS33" s="722"/>
      <c r="DT33" s="722"/>
      <c r="DU33" s="722"/>
      <c r="DV33" s="723"/>
      <c r="DW33" s="690">
        <v>39</v>
      </c>
      <c r="DX33" s="720"/>
      <c r="DY33" s="720"/>
      <c r="DZ33" s="720"/>
      <c r="EA33" s="720"/>
      <c r="EB33" s="720"/>
      <c r="EC33" s="721"/>
    </row>
    <row r="34" spans="2:133" ht="11.25" customHeight="1">
      <c r="B34" s="682" t="s">
        <v>318</v>
      </c>
      <c r="C34" s="683"/>
      <c r="D34" s="683"/>
      <c r="E34" s="683"/>
      <c r="F34" s="683"/>
      <c r="G34" s="683"/>
      <c r="H34" s="683"/>
      <c r="I34" s="683"/>
      <c r="J34" s="683"/>
      <c r="K34" s="683"/>
      <c r="L34" s="683"/>
      <c r="M34" s="683"/>
      <c r="N34" s="683"/>
      <c r="O34" s="683"/>
      <c r="P34" s="683"/>
      <c r="Q34" s="684"/>
      <c r="R34" s="685">
        <v>142418</v>
      </c>
      <c r="S34" s="686"/>
      <c r="T34" s="686"/>
      <c r="U34" s="686"/>
      <c r="V34" s="686"/>
      <c r="W34" s="686"/>
      <c r="X34" s="686"/>
      <c r="Y34" s="687"/>
      <c r="Z34" s="688">
        <v>0.4</v>
      </c>
      <c r="AA34" s="688"/>
      <c r="AB34" s="688"/>
      <c r="AC34" s="688"/>
      <c r="AD34" s="689">
        <v>45256</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4076640</v>
      </c>
      <c r="CS34" s="686"/>
      <c r="CT34" s="686"/>
      <c r="CU34" s="686"/>
      <c r="CV34" s="686"/>
      <c r="CW34" s="686"/>
      <c r="CX34" s="686"/>
      <c r="CY34" s="687"/>
      <c r="CZ34" s="690">
        <v>12</v>
      </c>
      <c r="DA34" s="720"/>
      <c r="DB34" s="720"/>
      <c r="DC34" s="724"/>
      <c r="DD34" s="694">
        <v>2715946</v>
      </c>
      <c r="DE34" s="686"/>
      <c r="DF34" s="686"/>
      <c r="DG34" s="686"/>
      <c r="DH34" s="686"/>
      <c r="DI34" s="686"/>
      <c r="DJ34" s="686"/>
      <c r="DK34" s="687"/>
      <c r="DL34" s="694">
        <v>2083884</v>
      </c>
      <c r="DM34" s="686"/>
      <c r="DN34" s="686"/>
      <c r="DO34" s="686"/>
      <c r="DP34" s="686"/>
      <c r="DQ34" s="686"/>
      <c r="DR34" s="686"/>
      <c r="DS34" s="686"/>
      <c r="DT34" s="686"/>
      <c r="DU34" s="686"/>
      <c r="DV34" s="687"/>
      <c r="DW34" s="690">
        <v>12.6</v>
      </c>
      <c r="DX34" s="720"/>
      <c r="DY34" s="720"/>
      <c r="DZ34" s="720"/>
      <c r="EA34" s="720"/>
      <c r="EB34" s="720"/>
      <c r="EC34" s="721"/>
    </row>
    <row r="35" spans="2:133" ht="11.25" customHeight="1">
      <c r="B35" s="682" t="s">
        <v>320</v>
      </c>
      <c r="C35" s="683"/>
      <c r="D35" s="683"/>
      <c r="E35" s="683"/>
      <c r="F35" s="683"/>
      <c r="G35" s="683"/>
      <c r="H35" s="683"/>
      <c r="I35" s="683"/>
      <c r="J35" s="683"/>
      <c r="K35" s="683"/>
      <c r="L35" s="683"/>
      <c r="M35" s="683"/>
      <c r="N35" s="683"/>
      <c r="O35" s="683"/>
      <c r="P35" s="683"/>
      <c r="Q35" s="684"/>
      <c r="R35" s="685">
        <v>854572</v>
      </c>
      <c r="S35" s="686"/>
      <c r="T35" s="686"/>
      <c r="U35" s="686"/>
      <c r="V35" s="686"/>
      <c r="W35" s="686"/>
      <c r="X35" s="686"/>
      <c r="Y35" s="687"/>
      <c r="Z35" s="688">
        <v>2.4</v>
      </c>
      <c r="AA35" s="688"/>
      <c r="AB35" s="688"/>
      <c r="AC35" s="688"/>
      <c r="AD35" s="689" t="s">
        <v>127</v>
      </c>
      <c r="AE35" s="689"/>
      <c r="AF35" s="689"/>
      <c r="AG35" s="689"/>
      <c r="AH35" s="689"/>
      <c r="AI35" s="689"/>
      <c r="AJ35" s="689"/>
      <c r="AK35" s="689"/>
      <c r="AL35" s="690" t="s">
        <v>127</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215251</v>
      </c>
      <c r="CS35" s="722"/>
      <c r="CT35" s="722"/>
      <c r="CU35" s="722"/>
      <c r="CV35" s="722"/>
      <c r="CW35" s="722"/>
      <c r="CX35" s="722"/>
      <c r="CY35" s="723"/>
      <c r="CZ35" s="690">
        <v>0.6</v>
      </c>
      <c r="DA35" s="720"/>
      <c r="DB35" s="720"/>
      <c r="DC35" s="724"/>
      <c r="DD35" s="694">
        <v>138217</v>
      </c>
      <c r="DE35" s="722"/>
      <c r="DF35" s="722"/>
      <c r="DG35" s="722"/>
      <c r="DH35" s="722"/>
      <c r="DI35" s="722"/>
      <c r="DJ35" s="722"/>
      <c r="DK35" s="723"/>
      <c r="DL35" s="694">
        <v>138073</v>
      </c>
      <c r="DM35" s="722"/>
      <c r="DN35" s="722"/>
      <c r="DO35" s="722"/>
      <c r="DP35" s="722"/>
      <c r="DQ35" s="722"/>
      <c r="DR35" s="722"/>
      <c r="DS35" s="722"/>
      <c r="DT35" s="722"/>
      <c r="DU35" s="722"/>
      <c r="DV35" s="723"/>
      <c r="DW35" s="690">
        <v>0.8</v>
      </c>
      <c r="DX35" s="720"/>
      <c r="DY35" s="720"/>
      <c r="DZ35" s="720"/>
      <c r="EA35" s="720"/>
      <c r="EB35" s="720"/>
      <c r="EC35" s="721"/>
    </row>
    <row r="36" spans="2:133" ht="11.25" customHeight="1">
      <c r="B36" s="682" t="s">
        <v>324</v>
      </c>
      <c r="C36" s="683"/>
      <c r="D36" s="683"/>
      <c r="E36" s="683"/>
      <c r="F36" s="683"/>
      <c r="G36" s="683"/>
      <c r="H36" s="683"/>
      <c r="I36" s="683"/>
      <c r="J36" s="683"/>
      <c r="K36" s="683"/>
      <c r="L36" s="683"/>
      <c r="M36" s="683"/>
      <c r="N36" s="683"/>
      <c r="O36" s="683"/>
      <c r="P36" s="683"/>
      <c r="Q36" s="684"/>
      <c r="R36" s="685">
        <v>1643972</v>
      </c>
      <c r="S36" s="686"/>
      <c r="T36" s="686"/>
      <c r="U36" s="686"/>
      <c r="V36" s="686"/>
      <c r="W36" s="686"/>
      <c r="X36" s="686"/>
      <c r="Y36" s="687"/>
      <c r="Z36" s="688">
        <v>4.7</v>
      </c>
      <c r="AA36" s="688"/>
      <c r="AB36" s="688"/>
      <c r="AC36" s="688"/>
      <c r="AD36" s="689" t="s">
        <v>127</v>
      </c>
      <c r="AE36" s="689"/>
      <c r="AF36" s="689"/>
      <c r="AG36" s="689"/>
      <c r="AH36" s="689"/>
      <c r="AI36" s="689"/>
      <c r="AJ36" s="689"/>
      <c r="AK36" s="689"/>
      <c r="AL36" s="690" t="s">
        <v>127</v>
      </c>
      <c r="AM36" s="691"/>
      <c r="AN36" s="691"/>
      <c r="AO36" s="692"/>
      <c r="AP36" s="235"/>
      <c r="AQ36" s="759" t="s">
        <v>325</v>
      </c>
      <c r="AR36" s="760"/>
      <c r="AS36" s="760"/>
      <c r="AT36" s="760"/>
      <c r="AU36" s="760"/>
      <c r="AV36" s="760"/>
      <c r="AW36" s="760"/>
      <c r="AX36" s="760"/>
      <c r="AY36" s="761"/>
      <c r="AZ36" s="674">
        <v>4111472</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6789</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9833426</v>
      </c>
      <c r="CS36" s="686"/>
      <c r="CT36" s="686"/>
      <c r="CU36" s="686"/>
      <c r="CV36" s="686"/>
      <c r="CW36" s="686"/>
      <c r="CX36" s="686"/>
      <c r="CY36" s="687"/>
      <c r="CZ36" s="690">
        <v>29</v>
      </c>
      <c r="DA36" s="720"/>
      <c r="DB36" s="720"/>
      <c r="DC36" s="724"/>
      <c r="DD36" s="694">
        <v>3412578</v>
      </c>
      <c r="DE36" s="686"/>
      <c r="DF36" s="686"/>
      <c r="DG36" s="686"/>
      <c r="DH36" s="686"/>
      <c r="DI36" s="686"/>
      <c r="DJ36" s="686"/>
      <c r="DK36" s="687"/>
      <c r="DL36" s="694">
        <v>2291882</v>
      </c>
      <c r="DM36" s="686"/>
      <c r="DN36" s="686"/>
      <c r="DO36" s="686"/>
      <c r="DP36" s="686"/>
      <c r="DQ36" s="686"/>
      <c r="DR36" s="686"/>
      <c r="DS36" s="686"/>
      <c r="DT36" s="686"/>
      <c r="DU36" s="686"/>
      <c r="DV36" s="687"/>
      <c r="DW36" s="690">
        <v>13.9</v>
      </c>
      <c r="DX36" s="720"/>
      <c r="DY36" s="720"/>
      <c r="DZ36" s="720"/>
      <c r="EA36" s="720"/>
      <c r="EB36" s="720"/>
      <c r="EC36" s="721"/>
    </row>
    <row r="37" spans="2:133" ht="11.25" customHeight="1">
      <c r="B37" s="682" t="s">
        <v>328</v>
      </c>
      <c r="C37" s="683"/>
      <c r="D37" s="683"/>
      <c r="E37" s="683"/>
      <c r="F37" s="683"/>
      <c r="G37" s="683"/>
      <c r="H37" s="683"/>
      <c r="I37" s="683"/>
      <c r="J37" s="683"/>
      <c r="K37" s="683"/>
      <c r="L37" s="683"/>
      <c r="M37" s="683"/>
      <c r="N37" s="683"/>
      <c r="O37" s="683"/>
      <c r="P37" s="683"/>
      <c r="Q37" s="684"/>
      <c r="R37" s="685">
        <v>369169</v>
      </c>
      <c r="S37" s="686"/>
      <c r="T37" s="686"/>
      <c r="U37" s="686"/>
      <c r="V37" s="686"/>
      <c r="W37" s="686"/>
      <c r="X37" s="686"/>
      <c r="Y37" s="687"/>
      <c r="Z37" s="688">
        <v>1</v>
      </c>
      <c r="AA37" s="688"/>
      <c r="AB37" s="688"/>
      <c r="AC37" s="688"/>
      <c r="AD37" s="689" t="s">
        <v>127</v>
      </c>
      <c r="AE37" s="689"/>
      <c r="AF37" s="689"/>
      <c r="AG37" s="689"/>
      <c r="AH37" s="689"/>
      <c r="AI37" s="689"/>
      <c r="AJ37" s="689"/>
      <c r="AK37" s="689"/>
      <c r="AL37" s="690" t="s">
        <v>127</v>
      </c>
      <c r="AM37" s="691"/>
      <c r="AN37" s="691"/>
      <c r="AO37" s="692"/>
      <c r="AQ37" s="763" t="s">
        <v>329</v>
      </c>
      <c r="AR37" s="764"/>
      <c r="AS37" s="764"/>
      <c r="AT37" s="764"/>
      <c r="AU37" s="764"/>
      <c r="AV37" s="764"/>
      <c r="AW37" s="764"/>
      <c r="AX37" s="764"/>
      <c r="AY37" s="765"/>
      <c r="AZ37" s="685">
        <v>655920</v>
      </c>
      <c r="BA37" s="686"/>
      <c r="BB37" s="686"/>
      <c r="BC37" s="686"/>
      <c r="BD37" s="722"/>
      <c r="BE37" s="722"/>
      <c r="BF37" s="752"/>
      <c r="BG37" s="700" t="s">
        <v>330</v>
      </c>
      <c r="BH37" s="701"/>
      <c r="BI37" s="701"/>
      <c r="BJ37" s="701"/>
      <c r="BK37" s="701"/>
      <c r="BL37" s="701"/>
      <c r="BM37" s="701"/>
      <c r="BN37" s="701"/>
      <c r="BO37" s="701"/>
      <c r="BP37" s="701"/>
      <c r="BQ37" s="701"/>
      <c r="BR37" s="701"/>
      <c r="BS37" s="701"/>
      <c r="BT37" s="701"/>
      <c r="BU37" s="702"/>
      <c r="BV37" s="685">
        <v>-272696</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1113494</v>
      </c>
      <c r="CS37" s="722"/>
      <c r="CT37" s="722"/>
      <c r="CU37" s="722"/>
      <c r="CV37" s="722"/>
      <c r="CW37" s="722"/>
      <c r="CX37" s="722"/>
      <c r="CY37" s="723"/>
      <c r="CZ37" s="690">
        <v>3.3</v>
      </c>
      <c r="DA37" s="720"/>
      <c r="DB37" s="720"/>
      <c r="DC37" s="724"/>
      <c r="DD37" s="694">
        <v>1052829</v>
      </c>
      <c r="DE37" s="722"/>
      <c r="DF37" s="722"/>
      <c r="DG37" s="722"/>
      <c r="DH37" s="722"/>
      <c r="DI37" s="722"/>
      <c r="DJ37" s="722"/>
      <c r="DK37" s="723"/>
      <c r="DL37" s="694">
        <v>1026716</v>
      </c>
      <c r="DM37" s="722"/>
      <c r="DN37" s="722"/>
      <c r="DO37" s="722"/>
      <c r="DP37" s="722"/>
      <c r="DQ37" s="722"/>
      <c r="DR37" s="722"/>
      <c r="DS37" s="722"/>
      <c r="DT37" s="722"/>
      <c r="DU37" s="722"/>
      <c r="DV37" s="723"/>
      <c r="DW37" s="690">
        <v>6.2</v>
      </c>
      <c r="DX37" s="720"/>
      <c r="DY37" s="720"/>
      <c r="DZ37" s="720"/>
      <c r="EA37" s="720"/>
      <c r="EB37" s="720"/>
      <c r="EC37" s="721"/>
    </row>
    <row r="38" spans="2:133" ht="11.25" customHeight="1">
      <c r="B38" s="682" t="s">
        <v>332</v>
      </c>
      <c r="C38" s="683"/>
      <c r="D38" s="683"/>
      <c r="E38" s="683"/>
      <c r="F38" s="683"/>
      <c r="G38" s="683"/>
      <c r="H38" s="683"/>
      <c r="I38" s="683"/>
      <c r="J38" s="683"/>
      <c r="K38" s="683"/>
      <c r="L38" s="683"/>
      <c r="M38" s="683"/>
      <c r="N38" s="683"/>
      <c r="O38" s="683"/>
      <c r="P38" s="683"/>
      <c r="Q38" s="684"/>
      <c r="R38" s="685">
        <v>501146</v>
      </c>
      <c r="S38" s="686"/>
      <c r="T38" s="686"/>
      <c r="U38" s="686"/>
      <c r="V38" s="686"/>
      <c r="W38" s="686"/>
      <c r="X38" s="686"/>
      <c r="Y38" s="687"/>
      <c r="Z38" s="688">
        <v>1.4</v>
      </c>
      <c r="AA38" s="688"/>
      <c r="AB38" s="688"/>
      <c r="AC38" s="688"/>
      <c r="AD38" s="689">
        <v>7230</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625000</v>
      </c>
      <c r="BA38" s="686"/>
      <c r="BB38" s="686"/>
      <c r="BC38" s="686"/>
      <c r="BD38" s="722"/>
      <c r="BE38" s="722"/>
      <c r="BF38" s="752"/>
      <c r="BG38" s="700" t="s">
        <v>334</v>
      </c>
      <c r="BH38" s="701"/>
      <c r="BI38" s="701"/>
      <c r="BJ38" s="701"/>
      <c r="BK38" s="701"/>
      <c r="BL38" s="701"/>
      <c r="BM38" s="701"/>
      <c r="BN38" s="701"/>
      <c r="BO38" s="701"/>
      <c r="BP38" s="701"/>
      <c r="BQ38" s="701"/>
      <c r="BR38" s="701"/>
      <c r="BS38" s="701"/>
      <c r="BT38" s="701"/>
      <c r="BU38" s="702"/>
      <c r="BV38" s="685">
        <v>8117</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2785533</v>
      </c>
      <c r="CS38" s="686"/>
      <c r="CT38" s="686"/>
      <c r="CU38" s="686"/>
      <c r="CV38" s="686"/>
      <c r="CW38" s="686"/>
      <c r="CX38" s="686"/>
      <c r="CY38" s="687"/>
      <c r="CZ38" s="690">
        <v>8.1999999999999993</v>
      </c>
      <c r="DA38" s="720"/>
      <c r="DB38" s="720"/>
      <c r="DC38" s="724"/>
      <c r="DD38" s="694">
        <v>2293777</v>
      </c>
      <c r="DE38" s="686"/>
      <c r="DF38" s="686"/>
      <c r="DG38" s="686"/>
      <c r="DH38" s="686"/>
      <c r="DI38" s="686"/>
      <c r="DJ38" s="686"/>
      <c r="DK38" s="687"/>
      <c r="DL38" s="694">
        <v>1934313</v>
      </c>
      <c r="DM38" s="686"/>
      <c r="DN38" s="686"/>
      <c r="DO38" s="686"/>
      <c r="DP38" s="686"/>
      <c r="DQ38" s="686"/>
      <c r="DR38" s="686"/>
      <c r="DS38" s="686"/>
      <c r="DT38" s="686"/>
      <c r="DU38" s="686"/>
      <c r="DV38" s="687"/>
      <c r="DW38" s="690">
        <v>11.7</v>
      </c>
      <c r="DX38" s="720"/>
      <c r="DY38" s="720"/>
      <c r="DZ38" s="720"/>
      <c r="EA38" s="720"/>
      <c r="EB38" s="720"/>
      <c r="EC38" s="721"/>
    </row>
    <row r="39" spans="2:133" ht="11.25" customHeight="1">
      <c r="B39" s="682" t="s">
        <v>336</v>
      </c>
      <c r="C39" s="683"/>
      <c r="D39" s="683"/>
      <c r="E39" s="683"/>
      <c r="F39" s="683"/>
      <c r="G39" s="683"/>
      <c r="H39" s="683"/>
      <c r="I39" s="683"/>
      <c r="J39" s="683"/>
      <c r="K39" s="683"/>
      <c r="L39" s="683"/>
      <c r="M39" s="683"/>
      <c r="N39" s="683"/>
      <c r="O39" s="683"/>
      <c r="P39" s="683"/>
      <c r="Q39" s="684"/>
      <c r="R39" s="685">
        <v>2304970</v>
      </c>
      <c r="S39" s="686"/>
      <c r="T39" s="686"/>
      <c r="U39" s="686"/>
      <c r="V39" s="686"/>
      <c r="W39" s="686"/>
      <c r="X39" s="686"/>
      <c r="Y39" s="687"/>
      <c r="Z39" s="688">
        <v>6.5</v>
      </c>
      <c r="AA39" s="688"/>
      <c r="AB39" s="688"/>
      <c r="AC39" s="688"/>
      <c r="AD39" s="689" t="s">
        <v>127</v>
      </c>
      <c r="AE39" s="689"/>
      <c r="AF39" s="689"/>
      <c r="AG39" s="689"/>
      <c r="AH39" s="689"/>
      <c r="AI39" s="689"/>
      <c r="AJ39" s="689"/>
      <c r="AK39" s="689"/>
      <c r="AL39" s="690" t="s">
        <v>127</v>
      </c>
      <c r="AM39" s="691"/>
      <c r="AN39" s="691"/>
      <c r="AO39" s="692"/>
      <c r="AQ39" s="763" t="s">
        <v>337</v>
      </c>
      <c r="AR39" s="764"/>
      <c r="AS39" s="764"/>
      <c r="AT39" s="764"/>
      <c r="AU39" s="764"/>
      <c r="AV39" s="764"/>
      <c r="AW39" s="764"/>
      <c r="AX39" s="764"/>
      <c r="AY39" s="765"/>
      <c r="AZ39" s="685">
        <v>43619</v>
      </c>
      <c r="BA39" s="686"/>
      <c r="BB39" s="686"/>
      <c r="BC39" s="686"/>
      <c r="BD39" s="722"/>
      <c r="BE39" s="722"/>
      <c r="BF39" s="752"/>
      <c r="BG39" s="700" t="s">
        <v>338</v>
      </c>
      <c r="BH39" s="701"/>
      <c r="BI39" s="701"/>
      <c r="BJ39" s="701"/>
      <c r="BK39" s="701"/>
      <c r="BL39" s="701"/>
      <c r="BM39" s="701"/>
      <c r="BN39" s="701"/>
      <c r="BO39" s="701"/>
      <c r="BP39" s="701"/>
      <c r="BQ39" s="701"/>
      <c r="BR39" s="701"/>
      <c r="BS39" s="701"/>
      <c r="BT39" s="701"/>
      <c r="BU39" s="702"/>
      <c r="BV39" s="685">
        <v>12740</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1133610</v>
      </c>
      <c r="CS39" s="722"/>
      <c r="CT39" s="722"/>
      <c r="CU39" s="722"/>
      <c r="CV39" s="722"/>
      <c r="CW39" s="722"/>
      <c r="CX39" s="722"/>
      <c r="CY39" s="723"/>
      <c r="CZ39" s="690">
        <v>3.3</v>
      </c>
      <c r="DA39" s="720"/>
      <c r="DB39" s="720"/>
      <c r="DC39" s="724"/>
      <c r="DD39" s="694">
        <v>256612</v>
      </c>
      <c r="DE39" s="722"/>
      <c r="DF39" s="722"/>
      <c r="DG39" s="722"/>
      <c r="DH39" s="722"/>
      <c r="DI39" s="722"/>
      <c r="DJ39" s="722"/>
      <c r="DK39" s="723"/>
      <c r="DL39" s="694" t="s">
        <v>127</v>
      </c>
      <c r="DM39" s="722"/>
      <c r="DN39" s="722"/>
      <c r="DO39" s="722"/>
      <c r="DP39" s="722"/>
      <c r="DQ39" s="722"/>
      <c r="DR39" s="722"/>
      <c r="DS39" s="722"/>
      <c r="DT39" s="722"/>
      <c r="DU39" s="722"/>
      <c r="DV39" s="723"/>
      <c r="DW39" s="690" t="s">
        <v>127</v>
      </c>
      <c r="DX39" s="720"/>
      <c r="DY39" s="720"/>
      <c r="DZ39" s="720"/>
      <c r="EA39" s="720"/>
      <c r="EB39" s="720"/>
      <c r="EC39" s="721"/>
    </row>
    <row r="40" spans="2:133" ht="11.25" customHeight="1">
      <c r="B40" s="682" t="s">
        <v>340</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127</v>
      </c>
      <c r="AM40" s="691"/>
      <c r="AN40" s="691"/>
      <c r="AO40" s="692"/>
      <c r="AQ40" s="763" t="s">
        <v>341</v>
      </c>
      <c r="AR40" s="764"/>
      <c r="AS40" s="764"/>
      <c r="AT40" s="764"/>
      <c r="AU40" s="764"/>
      <c r="AV40" s="764"/>
      <c r="AW40" s="764"/>
      <c r="AX40" s="764"/>
      <c r="AY40" s="765"/>
      <c r="AZ40" s="685">
        <v>23149</v>
      </c>
      <c r="BA40" s="686"/>
      <c r="BB40" s="686"/>
      <c r="BC40" s="686"/>
      <c r="BD40" s="722"/>
      <c r="BE40" s="722"/>
      <c r="BF40" s="752"/>
      <c r="BG40" s="772" t="s">
        <v>342</v>
      </c>
      <c r="BH40" s="773"/>
      <c r="BI40" s="773"/>
      <c r="BJ40" s="773"/>
      <c r="BK40" s="773"/>
      <c r="BL40" s="236"/>
      <c r="BM40" s="701" t="s">
        <v>343</v>
      </c>
      <c r="BN40" s="701"/>
      <c r="BO40" s="701"/>
      <c r="BP40" s="701"/>
      <c r="BQ40" s="701"/>
      <c r="BR40" s="701"/>
      <c r="BS40" s="701"/>
      <c r="BT40" s="701"/>
      <c r="BU40" s="702"/>
      <c r="BV40" s="685">
        <v>98</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359092</v>
      </c>
      <c r="CS40" s="686"/>
      <c r="CT40" s="686"/>
      <c r="CU40" s="686"/>
      <c r="CV40" s="686"/>
      <c r="CW40" s="686"/>
      <c r="CX40" s="686"/>
      <c r="CY40" s="687"/>
      <c r="CZ40" s="690">
        <v>1.1000000000000001</v>
      </c>
      <c r="DA40" s="720"/>
      <c r="DB40" s="720"/>
      <c r="DC40" s="724"/>
      <c r="DD40" s="694">
        <v>78592</v>
      </c>
      <c r="DE40" s="686"/>
      <c r="DF40" s="686"/>
      <c r="DG40" s="686"/>
      <c r="DH40" s="686"/>
      <c r="DI40" s="686"/>
      <c r="DJ40" s="686"/>
      <c r="DK40" s="687"/>
      <c r="DL40" s="694" t="s">
        <v>127</v>
      </c>
      <c r="DM40" s="686"/>
      <c r="DN40" s="686"/>
      <c r="DO40" s="686"/>
      <c r="DP40" s="686"/>
      <c r="DQ40" s="686"/>
      <c r="DR40" s="686"/>
      <c r="DS40" s="686"/>
      <c r="DT40" s="686"/>
      <c r="DU40" s="686"/>
      <c r="DV40" s="687"/>
      <c r="DW40" s="690" t="s">
        <v>127</v>
      </c>
      <c r="DX40" s="720"/>
      <c r="DY40" s="720"/>
      <c r="DZ40" s="720"/>
      <c r="EA40" s="720"/>
      <c r="EB40" s="720"/>
      <c r="EC40" s="721"/>
    </row>
    <row r="41" spans="2:133" ht="11.25" customHeight="1">
      <c r="B41" s="682" t="s">
        <v>345</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127</v>
      </c>
      <c r="AM41" s="691"/>
      <c r="AN41" s="691"/>
      <c r="AO41" s="692"/>
      <c r="AQ41" s="763" t="s">
        <v>346</v>
      </c>
      <c r="AR41" s="764"/>
      <c r="AS41" s="764"/>
      <c r="AT41" s="764"/>
      <c r="AU41" s="764"/>
      <c r="AV41" s="764"/>
      <c r="AW41" s="764"/>
      <c r="AX41" s="764"/>
      <c r="AY41" s="765"/>
      <c r="AZ41" s="685">
        <v>760000</v>
      </c>
      <c r="BA41" s="686"/>
      <c r="BB41" s="686"/>
      <c r="BC41" s="686"/>
      <c r="BD41" s="722"/>
      <c r="BE41" s="722"/>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127</v>
      </c>
      <c r="CS41" s="722"/>
      <c r="CT41" s="722"/>
      <c r="CU41" s="722"/>
      <c r="CV41" s="722"/>
      <c r="CW41" s="722"/>
      <c r="CX41" s="722"/>
      <c r="CY41" s="723"/>
      <c r="CZ41" s="690" t="s">
        <v>127</v>
      </c>
      <c r="DA41" s="720"/>
      <c r="DB41" s="720"/>
      <c r="DC41" s="724"/>
      <c r="DD41" s="694" t="s">
        <v>127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349</v>
      </c>
      <c r="C42" s="683"/>
      <c r="D42" s="683"/>
      <c r="E42" s="683"/>
      <c r="F42" s="683"/>
      <c r="G42" s="683"/>
      <c r="H42" s="683"/>
      <c r="I42" s="683"/>
      <c r="J42" s="683"/>
      <c r="K42" s="683"/>
      <c r="L42" s="683"/>
      <c r="M42" s="683"/>
      <c r="N42" s="683"/>
      <c r="O42" s="683"/>
      <c r="P42" s="683"/>
      <c r="Q42" s="684"/>
      <c r="R42" s="685">
        <v>775800</v>
      </c>
      <c r="S42" s="686"/>
      <c r="T42" s="686"/>
      <c r="U42" s="686"/>
      <c r="V42" s="686"/>
      <c r="W42" s="686"/>
      <c r="X42" s="686"/>
      <c r="Y42" s="687"/>
      <c r="Z42" s="688">
        <v>2.2000000000000002</v>
      </c>
      <c r="AA42" s="688"/>
      <c r="AB42" s="688"/>
      <c r="AC42" s="688"/>
      <c r="AD42" s="689" t="s">
        <v>127</v>
      </c>
      <c r="AE42" s="689"/>
      <c r="AF42" s="689"/>
      <c r="AG42" s="689"/>
      <c r="AH42" s="689"/>
      <c r="AI42" s="689"/>
      <c r="AJ42" s="689"/>
      <c r="AK42" s="689"/>
      <c r="AL42" s="690" t="s">
        <v>127</v>
      </c>
      <c r="AM42" s="691"/>
      <c r="AN42" s="691"/>
      <c r="AO42" s="692"/>
      <c r="AQ42" s="784" t="s">
        <v>350</v>
      </c>
      <c r="AR42" s="785"/>
      <c r="AS42" s="785"/>
      <c r="AT42" s="785"/>
      <c r="AU42" s="785"/>
      <c r="AV42" s="785"/>
      <c r="AW42" s="785"/>
      <c r="AX42" s="785"/>
      <c r="AY42" s="786"/>
      <c r="AZ42" s="776">
        <v>2003784</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415</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3124823</v>
      </c>
      <c r="CS42" s="686"/>
      <c r="CT42" s="686"/>
      <c r="CU42" s="686"/>
      <c r="CV42" s="686"/>
      <c r="CW42" s="686"/>
      <c r="CX42" s="686"/>
      <c r="CY42" s="687"/>
      <c r="CZ42" s="690">
        <v>9.1999999999999993</v>
      </c>
      <c r="DA42" s="691"/>
      <c r="DB42" s="691"/>
      <c r="DC42" s="703"/>
      <c r="DD42" s="694">
        <v>582320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4" t="s">
        <v>353</v>
      </c>
      <c r="C43" s="735"/>
      <c r="D43" s="735"/>
      <c r="E43" s="735"/>
      <c r="F43" s="735"/>
      <c r="G43" s="735"/>
      <c r="H43" s="735"/>
      <c r="I43" s="735"/>
      <c r="J43" s="735"/>
      <c r="K43" s="735"/>
      <c r="L43" s="735"/>
      <c r="M43" s="735"/>
      <c r="N43" s="735"/>
      <c r="O43" s="735"/>
      <c r="P43" s="735"/>
      <c r="Q43" s="736"/>
      <c r="R43" s="776">
        <v>35205026</v>
      </c>
      <c r="S43" s="777"/>
      <c r="T43" s="777"/>
      <c r="U43" s="777"/>
      <c r="V43" s="777"/>
      <c r="W43" s="777"/>
      <c r="X43" s="777"/>
      <c r="Y43" s="778"/>
      <c r="Z43" s="779">
        <v>100</v>
      </c>
      <c r="AA43" s="779"/>
      <c r="AB43" s="779"/>
      <c r="AC43" s="779"/>
      <c r="AD43" s="780">
        <v>15757625</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97115</v>
      </c>
      <c r="CS43" s="722"/>
      <c r="CT43" s="722"/>
      <c r="CU43" s="722"/>
      <c r="CV43" s="722"/>
      <c r="CW43" s="722"/>
      <c r="CX43" s="722"/>
      <c r="CY43" s="723"/>
      <c r="CZ43" s="690">
        <v>0.3</v>
      </c>
      <c r="DA43" s="720"/>
      <c r="DB43" s="720"/>
      <c r="DC43" s="724"/>
      <c r="DD43" s="694">
        <v>97115</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3113989</v>
      </c>
      <c r="CS44" s="686"/>
      <c r="CT44" s="686"/>
      <c r="CU44" s="686"/>
      <c r="CV44" s="686"/>
      <c r="CW44" s="686"/>
      <c r="CX44" s="686"/>
      <c r="CY44" s="687"/>
      <c r="CZ44" s="690">
        <v>9.1999999999999993</v>
      </c>
      <c r="DA44" s="691"/>
      <c r="DB44" s="691"/>
      <c r="DC44" s="703"/>
      <c r="DD44" s="694">
        <v>578729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1224132</v>
      </c>
      <c r="CS45" s="722"/>
      <c r="CT45" s="722"/>
      <c r="CU45" s="722"/>
      <c r="CV45" s="722"/>
      <c r="CW45" s="722"/>
      <c r="CX45" s="722"/>
      <c r="CY45" s="723"/>
      <c r="CZ45" s="690">
        <v>3.6</v>
      </c>
      <c r="DA45" s="720"/>
      <c r="DB45" s="720"/>
      <c r="DC45" s="724"/>
      <c r="DD45" s="694">
        <v>69542</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1710319</v>
      </c>
      <c r="CS46" s="686"/>
      <c r="CT46" s="686"/>
      <c r="CU46" s="686"/>
      <c r="CV46" s="686"/>
      <c r="CW46" s="686"/>
      <c r="CX46" s="686"/>
      <c r="CY46" s="687"/>
      <c r="CZ46" s="690">
        <v>5</v>
      </c>
      <c r="DA46" s="691"/>
      <c r="DB46" s="691"/>
      <c r="DC46" s="703"/>
      <c r="DD46" s="694">
        <v>487637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10834</v>
      </c>
      <c r="CS47" s="722"/>
      <c r="CT47" s="722"/>
      <c r="CU47" s="722"/>
      <c r="CV47" s="722"/>
      <c r="CW47" s="722"/>
      <c r="CX47" s="722"/>
      <c r="CY47" s="723"/>
      <c r="CZ47" s="690">
        <v>0</v>
      </c>
      <c r="DA47" s="720"/>
      <c r="DB47" s="720"/>
      <c r="DC47" s="724"/>
      <c r="DD47" s="694">
        <v>3591</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363</v>
      </c>
      <c r="CE49" s="735"/>
      <c r="CF49" s="735"/>
      <c r="CG49" s="735"/>
      <c r="CH49" s="735"/>
      <c r="CI49" s="735"/>
      <c r="CJ49" s="735"/>
      <c r="CK49" s="735"/>
      <c r="CL49" s="735"/>
      <c r="CM49" s="735"/>
      <c r="CN49" s="735"/>
      <c r="CO49" s="735"/>
      <c r="CP49" s="735"/>
      <c r="CQ49" s="736"/>
      <c r="CR49" s="776">
        <v>33957126</v>
      </c>
      <c r="CS49" s="756"/>
      <c r="CT49" s="756"/>
      <c r="CU49" s="756"/>
      <c r="CV49" s="756"/>
      <c r="CW49" s="756"/>
      <c r="CX49" s="756"/>
      <c r="CY49" s="787"/>
      <c r="CZ49" s="781">
        <v>100</v>
      </c>
      <c r="DA49" s="788"/>
      <c r="DB49" s="788"/>
      <c r="DC49" s="789"/>
      <c r="DD49" s="790">
        <v>18264405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miMGtRqUGDGiPpnLp6b3SeChl0fe7VRWKojd/rG/5NdF4SUrIeFc1xUbqJrISbGFBjjKw6JqUepFT+DhEqQ3A==" saltValue="7qMOHBUtpGxJOY4rMXds3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386</v>
      </c>
      <c r="C7" s="818"/>
      <c r="D7" s="818"/>
      <c r="E7" s="818"/>
      <c r="F7" s="818"/>
      <c r="G7" s="818"/>
      <c r="H7" s="818"/>
      <c r="I7" s="818"/>
      <c r="J7" s="818"/>
      <c r="K7" s="818"/>
      <c r="L7" s="818"/>
      <c r="M7" s="818"/>
      <c r="N7" s="818"/>
      <c r="O7" s="818"/>
      <c r="P7" s="819"/>
      <c r="Q7" s="820">
        <v>35034</v>
      </c>
      <c r="R7" s="821"/>
      <c r="S7" s="821"/>
      <c r="T7" s="821"/>
      <c r="U7" s="821"/>
      <c r="V7" s="821">
        <v>33815</v>
      </c>
      <c r="W7" s="821"/>
      <c r="X7" s="821"/>
      <c r="Y7" s="821"/>
      <c r="Z7" s="821"/>
      <c r="AA7" s="821">
        <v>1219</v>
      </c>
      <c r="AB7" s="821"/>
      <c r="AC7" s="821"/>
      <c r="AD7" s="821"/>
      <c r="AE7" s="822"/>
      <c r="AF7" s="823">
        <v>1110</v>
      </c>
      <c r="AG7" s="824"/>
      <c r="AH7" s="824"/>
      <c r="AI7" s="824"/>
      <c r="AJ7" s="825"/>
      <c r="AK7" s="860">
        <v>1572</v>
      </c>
      <c r="AL7" s="861"/>
      <c r="AM7" s="861"/>
      <c r="AN7" s="861"/>
      <c r="AO7" s="861"/>
      <c r="AP7" s="861">
        <v>34931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582</v>
      </c>
      <c r="BS7" s="864" t="s">
        <v>581</v>
      </c>
      <c r="BT7" s="865"/>
      <c r="BU7" s="865"/>
      <c r="BV7" s="865"/>
      <c r="BW7" s="865"/>
      <c r="BX7" s="865"/>
      <c r="BY7" s="865"/>
      <c r="BZ7" s="865"/>
      <c r="CA7" s="865"/>
      <c r="CB7" s="865"/>
      <c r="CC7" s="865"/>
      <c r="CD7" s="865"/>
      <c r="CE7" s="865"/>
      <c r="CF7" s="865"/>
      <c r="CG7" s="866"/>
      <c r="CH7" s="857" t="s">
        <v>598</v>
      </c>
      <c r="CI7" s="858"/>
      <c r="CJ7" s="858"/>
      <c r="CK7" s="858"/>
      <c r="CL7" s="859"/>
      <c r="CM7" s="857">
        <v>7</v>
      </c>
      <c r="CN7" s="858"/>
      <c r="CO7" s="858"/>
      <c r="CP7" s="858"/>
      <c r="CQ7" s="859"/>
      <c r="CR7" s="857">
        <v>5</v>
      </c>
      <c r="CS7" s="858"/>
      <c r="CT7" s="858"/>
      <c r="CU7" s="858"/>
      <c r="CV7" s="859"/>
      <c r="CW7" s="857">
        <v>0</v>
      </c>
      <c r="CX7" s="858"/>
      <c r="CY7" s="858"/>
      <c r="CZ7" s="858"/>
      <c r="DA7" s="859"/>
      <c r="DB7" s="857" t="s">
        <v>599</v>
      </c>
      <c r="DC7" s="858"/>
      <c r="DD7" s="858"/>
      <c r="DE7" s="858"/>
      <c r="DF7" s="859"/>
      <c r="DG7" s="857">
        <v>643</v>
      </c>
      <c r="DH7" s="858"/>
      <c r="DI7" s="858"/>
      <c r="DJ7" s="858"/>
      <c r="DK7" s="859"/>
      <c r="DL7" s="857" t="s">
        <v>599</v>
      </c>
      <c r="DM7" s="858"/>
      <c r="DN7" s="858"/>
      <c r="DO7" s="858"/>
      <c r="DP7" s="859"/>
      <c r="DQ7" s="857" t="s">
        <v>599</v>
      </c>
      <c r="DR7" s="858"/>
      <c r="DS7" s="858"/>
      <c r="DT7" s="858"/>
      <c r="DU7" s="859"/>
      <c r="DV7" s="838" t="s">
        <v>600</v>
      </c>
      <c r="DW7" s="839"/>
      <c r="DX7" s="839"/>
      <c r="DY7" s="839"/>
      <c r="DZ7" s="840"/>
      <c r="EA7" s="256"/>
    </row>
    <row r="8" spans="1:131" s="257" customFormat="1" ht="26.25" customHeight="1">
      <c r="A8" s="263">
        <v>2</v>
      </c>
      <c r="B8" s="841" t="s">
        <v>387</v>
      </c>
      <c r="C8" s="842"/>
      <c r="D8" s="842"/>
      <c r="E8" s="842"/>
      <c r="F8" s="842"/>
      <c r="G8" s="842"/>
      <c r="H8" s="842"/>
      <c r="I8" s="842"/>
      <c r="J8" s="842"/>
      <c r="K8" s="842"/>
      <c r="L8" s="842"/>
      <c r="M8" s="842"/>
      <c r="N8" s="842"/>
      <c r="O8" s="842"/>
      <c r="P8" s="843"/>
      <c r="Q8" s="844">
        <v>155</v>
      </c>
      <c r="R8" s="845"/>
      <c r="S8" s="845"/>
      <c r="T8" s="845"/>
      <c r="U8" s="845"/>
      <c r="V8" s="845">
        <v>142</v>
      </c>
      <c r="W8" s="845"/>
      <c r="X8" s="845"/>
      <c r="Y8" s="845"/>
      <c r="Z8" s="845"/>
      <c r="AA8" s="845">
        <v>13</v>
      </c>
      <c r="AB8" s="845"/>
      <c r="AC8" s="845"/>
      <c r="AD8" s="845"/>
      <c r="AE8" s="846"/>
      <c r="AF8" s="847">
        <v>13</v>
      </c>
      <c r="AG8" s="848"/>
      <c r="AH8" s="848"/>
      <c r="AI8" s="848"/>
      <c r="AJ8" s="849"/>
      <c r="AK8" s="850">
        <v>72172</v>
      </c>
      <c r="AL8" s="851"/>
      <c r="AM8" s="851"/>
      <c r="AN8" s="851"/>
      <c r="AO8" s="851"/>
      <c r="AP8" s="851" t="s">
        <v>580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583</v>
      </c>
      <c r="BT8" s="855"/>
      <c r="BU8" s="855"/>
      <c r="BV8" s="855"/>
      <c r="BW8" s="855"/>
      <c r="BX8" s="855"/>
      <c r="BY8" s="855"/>
      <c r="BZ8" s="855"/>
      <c r="CA8" s="855"/>
      <c r="CB8" s="855"/>
      <c r="CC8" s="855"/>
      <c r="CD8" s="855"/>
      <c r="CE8" s="855"/>
      <c r="CF8" s="855"/>
      <c r="CG8" s="856"/>
      <c r="CH8" s="867">
        <v>-4</v>
      </c>
      <c r="CI8" s="868"/>
      <c r="CJ8" s="868"/>
      <c r="CK8" s="868"/>
      <c r="CL8" s="869"/>
      <c r="CM8" s="867">
        <v>81</v>
      </c>
      <c r="CN8" s="868"/>
      <c r="CO8" s="868"/>
      <c r="CP8" s="868"/>
      <c r="CQ8" s="869"/>
      <c r="CR8" s="867">
        <v>10</v>
      </c>
      <c r="CS8" s="868"/>
      <c r="CT8" s="868"/>
      <c r="CU8" s="868"/>
      <c r="CV8" s="869"/>
      <c r="CW8" s="867">
        <v>8</v>
      </c>
      <c r="CX8" s="868"/>
      <c r="CY8" s="868"/>
      <c r="CZ8" s="868"/>
      <c r="DA8" s="869"/>
      <c r="DB8" s="867" t="s">
        <v>599</v>
      </c>
      <c r="DC8" s="868"/>
      <c r="DD8" s="868"/>
      <c r="DE8" s="868"/>
      <c r="DF8" s="869"/>
      <c r="DG8" s="867" t="s">
        <v>599</v>
      </c>
      <c r="DH8" s="868"/>
      <c r="DI8" s="868"/>
      <c r="DJ8" s="868"/>
      <c r="DK8" s="869"/>
      <c r="DL8" s="867" t="s">
        <v>599</v>
      </c>
      <c r="DM8" s="868"/>
      <c r="DN8" s="868"/>
      <c r="DO8" s="868"/>
      <c r="DP8" s="869"/>
      <c r="DQ8" s="867" t="s">
        <v>599</v>
      </c>
      <c r="DR8" s="868"/>
      <c r="DS8" s="868"/>
      <c r="DT8" s="868"/>
      <c r="DU8" s="869"/>
      <c r="DV8" s="870" t="s">
        <v>601</v>
      </c>
      <c r="DW8" s="871"/>
      <c r="DX8" s="871"/>
      <c r="DY8" s="871"/>
      <c r="DZ8" s="872"/>
      <c r="EA8" s="256"/>
    </row>
    <row r="9" spans="1:131" s="257" customFormat="1" ht="26.25" customHeight="1">
      <c r="A9" s="263">
        <v>3</v>
      </c>
      <c r="B9" s="841" t="s">
        <v>388</v>
      </c>
      <c r="C9" s="842"/>
      <c r="D9" s="842"/>
      <c r="E9" s="842"/>
      <c r="F9" s="842"/>
      <c r="G9" s="842"/>
      <c r="H9" s="842"/>
      <c r="I9" s="842"/>
      <c r="J9" s="842"/>
      <c r="K9" s="842"/>
      <c r="L9" s="842"/>
      <c r="M9" s="842"/>
      <c r="N9" s="842"/>
      <c r="O9" s="842"/>
      <c r="P9" s="843"/>
      <c r="Q9" s="844">
        <v>16</v>
      </c>
      <c r="R9" s="845"/>
      <c r="S9" s="845"/>
      <c r="T9" s="845"/>
      <c r="U9" s="845"/>
      <c r="V9" s="845">
        <v>0</v>
      </c>
      <c r="W9" s="845"/>
      <c r="X9" s="845"/>
      <c r="Y9" s="845"/>
      <c r="Z9" s="845"/>
      <c r="AA9" s="845">
        <v>16</v>
      </c>
      <c r="AB9" s="845"/>
      <c r="AC9" s="845"/>
      <c r="AD9" s="845"/>
      <c r="AE9" s="846"/>
      <c r="AF9" s="847">
        <v>16</v>
      </c>
      <c r="AG9" s="848"/>
      <c r="AH9" s="848"/>
      <c r="AI9" s="848"/>
      <c r="AJ9" s="849"/>
      <c r="AK9" s="850" t="s">
        <v>580</v>
      </c>
      <c r="AL9" s="851"/>
      <c r="AM9" s="851"/>
      <c r="AN9" s="851"/>
      <c r="AO9" s="851"/>
      <c r="AP9" s="851" t="s">
        <v>580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390</v>
      </c>
      <c r="B23" s="876" t="s">
        <v>391</v>
      </c>
      <c r="C23" s="877"/>
      <c r="D23" s="877"/>
      <c r="E23" s="877"/>
      <c r="F23" s="877"/>
      <c r="G23" s="877"/>
      <c r="H23" s="877"/>
      <c r="I23" s="877"/>
      <c r="J23" s="877"/>
      <c r="K23" s="877"/>
      <c r="L23" s="877"/>
      <c r="M23" s="877"/>
      <c r="N23" s="877"/>
      <c r="O23" s="877"/>
      <c r="P23" s="878"/>
      <c r="Q23" s="879">
        <v>35205</v>
      </c>
      <c r="R23" s="880"/>
      <c r="S23" s="880"/>
      <c r="T23" s="880"/>
      <c r="U23" s="880"/>
      <c r="V23" s="880">
        <v>33957</v>
      </c>
      <c r="W23" s="880"/>
      <c r="X23" s="880"/>
      <c r="Y23" s="880"/>
      <c r="Z23" s="880"/>
      <c r="AA23" s="880">
        <v>1248</v>
      </c>
      <c r="AB23" s="880"/>
      <c r="AC23" s="880"/>
      <c r="AD23" s="880"/>
      <c r="AE23" s="881"/>
      <c r="AF23" s="882">
        <v>1139</v>
      </c>
      <c r="AG23" s="880"/>
      <c r="AH23" s="880"/>
      <c r="AI23" s="880"/>
      <c r="AJ23" s="883"/>
      <c r="AK23" s="884"/>
      <c r="AL23" s="885"/>
      <c r="AM23" s="885"/>
      <c r="AN23" s="885"/>
      <c r="AO23" s="885"/>
      <c r="AP23" s="880">
        <v>34931</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402</v>
      </c>
      <c r="C28" s="818"/>
      <c r="D28" s="818"/>
      <c r="E28" s="818"/>
      <c r="F28" s="818"/>
      <c r="G28" s="818"/>
      <c r="H28" s="818"/>
      <c r="I28" s="818"/>
      <c r="J28" s="818"/>
      <c r="K28" s="818"/>
      <c r="L28" s="818"/>
      <c r="M28" s="818"/>
      <c r="N28" s="818"/>
      <c r="O28" s="818"/>
      <c r="P28" s="819"/>
      <c r="Q28" s="908">
        <v>7428</v>
      </c>
      <c r="R28" s="909"/>
      <c r="S28" s="909"/>
      <c r="T28" s="909"/>
      <c r="U28" s="909"/>
      <c r="V28" s="909">
        <v>7421</v>
      </c>
      <c r="W28" s="909"/>
      <c r="X28" s="909"/>
      <c r="Y28" s="909"/>
      <c r="Z28" s="909"/>
      <c r="AA28" s="909">
        <v>7</v>
      </c>
      <c r="AB28" s="909"/>
      <c r="AC28" s="909"/>
      <c r="AD28" s="909"/>
      <c r="AE28" s="910"/>
      <c r="AF28" s="911">
        <v>7</v>
      </c>
      <c r="AG28" s="909"/>
      <c r="AH28" s="909"/>
      <c r="AI28" s="909"/>
      <c r="AJ28" s="912"/>
      <c r="AK28" s="913">
        <v>760</v>
      </c>
      <c r="AL28" s="904"/>
      <c r="AM28" s="904"/>
      <c r="AN28" s="904"/>
      <c r="AO28" s="904"/>
      <c r="AP28" s="904" t="s">
        <v>580</v>
      </c>
      <c r="AQ28" s="904"/>
      <c r="AR28" s="904"/>
      <c r="AS28" s="904"/>
      <c r="AT28" s="904"/>
      <c r="AU28" s="904" t="s">
        <v>580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403</v>
      </c>
      <c r="C29" s="842"/>
      <c r="D29" s="842"/>
      <c r="E29" s="842"/>
      <c r="F29" s="842"/>
      <c r="G29" s="842"/>
      <c r="H29" s="842"/>
      <c r="I29" s="842"/>
      <c r="J29" s="842"/>
      <c r="K29" s="842"/>
      <c r="L29" s="842"/>
      <c r="M29" s="842"/>
      <c r="N29" s="842"/>
      <c r="O29" s="842"/>
      <c r="P29" s="843"/>
      <c r="Q29" s="844">
        <v>54</v>
      </c>
      <c r="R29" s="845"/>
      <c r="S29" s="845"/>
      <c r="T29" s="845"/>
      <c r="U29" s="845"/>
      <c r="V29" s="845">
        <v>49</v>
      </c>
      <c r="W29" s="845"/>
      <c r="X29" s="845"/>
      <c r="Y29" s="845"/>
      <c r="Z29" s="845"/>
      <c r="AA29" s="845">
        <v>5</v>
      </c>
      <c r="AB29" s="845"/>
      <c r="AC29" s="845"/>
      <c r="AD29" s="845"/>
      <c r="AE29" s="846"/>
      <c r="AF29" s="847">
        <v>5</v>
      </c>
      <c r="AG29" s="848"/>
      <c r="AH29" s="848"/>
      <c r="AI29" s="848"/>
      <c r="AJ29" s="849"/>
      <c r="AK29" s="916">
        <v>30</v>
      </c>
      <c r="AL29" s="917"/>
      <c r="AM29" s="917"/>
      <c r="AN29" s="917"/>
      <c r="AO29" s="917"/>
      <c r="AP29" s="917" t="s">
        <v>580</v>
      </c>
      <c r="AQ29" s="917"/>
      <c r="AR29" s="917"/>
      <c r="AS29" s="917"/>
      <c r="AT29" s="917"/>
      <c r="AU29" s="917" t="s">
        <v>580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404</v>
      </c>
      <c r="C30" s="842"/>
      <c r="D30" s="842"/>
      <c r="E30" s="842"/>
      <c r="F30" s="842"/>
      <c r="G30" s="842"/>
      <c r="H30" s="842"/>
      <c r="I30" s="842"/>
      <c r="J30" s="842"/>
      <c r="K30" s="842"/>
      <c r="L30" s="842"/>
      <c r="M30" s="842"/>
      <c r="N30" s="842"/>
      <c r="O30" s="842"/>
      <c r="P30" s="843"/>
      <c r="Q30" s="844">
        <v>966</v>
      </c>
      <c r="R30" s="845"/>
      <c r="S30" s="845"/>
      <c r="T30" s="845"/>
      <c r="U30" s="845"/>
      <c r="V30" s="845">
        <v>964</v>
      </c>
      <c r="W30" s="845"/>
      <c r="X30" s="845"/>
      <c r="Y30" s="845"/>
      <c r="Z30" s="845"/>
      <c r="AA30" s="845">
        <v>3</v>
      </c>
      <c r="AB30" s="845"/>
      <c r="AC30" s="845"/>
      <c r="AD30" s="845"/>
      <c r="AE30" s="846"/>
      <c r="AF30" s="847">
        <v>3</v>
      </c>
      <c r="AG30" s="848"/>
      <c r="AH30" s="848"/>
      <c r="AI30" s="848"/>
      <c r="AJ30" s="849"/>
      <c r="AK30" s="916">
        <v>286</v>
      </c>
      <c r="AL30" s="917"/>
      <c r="AM30" s="917"/>
      <c r="AN30" s="917"/>
      <c r="AO30" s="917"/>
      <c r="AP30" s="917" t="s">
        <v>580</v>
      </c>
      <c r="AQ30" s="917"/>
      <c r="AR30" s="917"/>
      <c r="AS30" s="917"/>
      <c r="AT30" s="917"/>
      <c r="AU30" s="917" t="s">
        <v>580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405</v>
      </c>
      <c r="C31" s="842"/>
      <c r="D31" s="842"/>
      <c r="E31" s="842"/>
      <c r="F31" s="842"/>
      <c r="G31" s="842"/>
      <c r="H31" s="842"/>
      <c r="I31" s="842"/>
      <c r="J31" s="842"/>
      <c r="K31" s="842"/>
      <c r="L31" s="842"/>
      <c r="M31" s="842"/>
      <c r="N31" s="842"/>
      <c r="O31" s="842"/>
      <c r="P31" s="843"/>
      <c r="Q31" s="844">
        <v>5868</v>
      </c>
      <c r="R31" s="845"/>
      <c r="S31" s="845"/>
      <c r="T31" s="845"/>
      <c r="U31" s="845"/>
      <c r="V31" s="845">
        <v>5567</v>
      </c>
      <c r="W31" s="845"/>
      <c r="X31" s="845"/>
      <c r="Y31" s="845"/>
      <c r="Z31" s="845"/>
      <c r="AA31" s="845">
        <v>301</v>
      </c>
      <c r="AB31" s="845"/>
      <c r="AC31" s="845"/>
      <c r="AD31" s="845"/>
      <c r="AE31" s="846"/>
      <c r="AF31" s="847">
        <v>301</v>
      </c>
      <c r="AG31" s="848"/>
      <c r="AH31" s="848"/>
      <c r="AI31" s="848"/>
      <c r="AJ31" s="849"/>
      <c r="AK31" s="916">
        <v>872</v>
      </c>
      <c r="AL31" s="917"/>
      <c r="AM31" s="917"/>
      <c r="AN31" s="917"/>
      <c r="AO31" s="917"/>
      <c r="AP31" s="917" t="s">
        <v>580</v>
      </c>
      <c r="AQ31" s="917"/>
      <c r="AR31" s="917"/>
      <c r="AS31" s="917"/>
      <c r="AT31" s="917"/>
      <c r="AU31" s="917" t="s">
        <v>580</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406</v>
      </c>
      <c r="C32" s="842"/>
      <c r="D32" s="842"/>
      <c r="E32" s="842"/>
      <c r="F32" s="842"/>
      <c r="G32" s="842"/>
      <c r="H32" s="842"/>
      <c r="I32" s="842"/>
      <c r="J32" s="842"/>
      <c r="K32" s="842"/>
      <c r="L32" s="842"/>
      <c r="M32" s="842"/>
      <c r="N32" s="842"/>
      <c r="O32" s="842"/>
      <c r="P32" s="843"/>
      <c r="Q32" s="844">
        <v>28</v>
      </c>
      <c r="R32" s="845"/>
      <c r="S32" s="845"/>
      <c r="T32" s="845"/>
      <c r="U32" s="845"/>
      <c r="V32" s="845">
        <v>28</v>
      </c>
      <c r="W32" s="845"/>
      <c r="X32" s="845"/>
      <c r="Y32" s="845"/>
      <c r="Z32" s="845"/>
      <c r="AA32" s="845" t="s">
        <v>580</v>
      </c>
      <c r="AB32" s="845"/>
      <c r="AC32" s="845"/>
      <c r="AD32" s="845"/>
      <c r="AE32" s="846"/>
      <c r="AF32" s="847" t="s">
        <v>127</v>
      </c>
      <c r="AG32" s="848"/>
      <c r="AH32" s="848"/>
      <c r="AI32" s="848"/>
      <c r="AJ32" s="849"/>
      <c r="AK32" s="916">
        <v>7</v>
      </c>
      <c r="AL32" s="917"/>
      <c r="AM32" s="917"/>
      <c r="AN32" s="917"/>
      <c r="AO32" s="917"/>
      <c r="AP32" s="917" t="s">
        <v>580</v>
      </c>
      <c r="AQ32" s="917"/>
      <c r="AR32" s="917"/>
      <c r="AS32" s="917"/>
      <c r="AT32" s="917"/>
      <c r="AU32" s="917" t="s">
        <v>580</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407</v>
      </c>
      <c r="C33" s="842"/>
      <c r="D33" s="842"/>
      <c r="E33" s="842"/>
      <c r="F33" s="842"/>
      <c r="G33" s="842"/>
      <c r="H33" s="842"/>
      <c r="I33" s="842"/>
      <c r="J33" s="842"/>
      <c r="K33" s="842"/>
      <c r="L33" s="842"/>
      <c r="M33" s="842"/>
      <c r="N33" s="842"/>
      <c r="O33" s="842"/>
      <c r="P33" s="843"/>
      <c r="Q33" s="844">
        <v>1181</v>
      </c>
      <c r="R33" s="845"/>
      <c r="S33" s="845"/>
      <c r="T33" s="845"/>
      <c r="U33" s="845"/>
      <c r="V33" s="845">
        <v>1242</v>
      </c>
      <c r="W33" s="845"/>
      <c r="X33" s="845"/>
      <c r="Y33" s="845"/>
      <c r="Z33" s="845"/>
      <c r="AA33" s="845">
        <v>-61</v>
      </c>
      <c r="AB33" s="845"/>
      <c r="AC33" s="845"/>
      <c r="AD33" s="845"/>
      <c r="AE33" s="846"/>
      <c r="AF33" s="847">
        <v>216</v>
      </c>
      <c r="AG33" s="848"/>
      <c r="AH33" s="848"/>
      <c r="AI33" s="848"/>
      <c r="AJ33" s="849"/>
      <c r="AK33" s="916">
        <v>625</v>
      </c>
      <c r="AL33" s="917"/>
      <c r="AM33" s="917"/>
      <c r="AN33" s="917"/>
      <c r="AO33" s="917"/>
      <c r="AP33" s="917">
        <v>7172</v>
      </c>
      <c r="AQ33" s="917"/>
      <c r="AR33" s="917"/>
      <c r="AS33" s="917"/>
      <c r="AT33" s="917"/>
      <c r="AU33" s="917">
        <v>5785</v>
      </c>
      <c r="AV33" s="917"/>
      <c r="AW33" s="917"/>
      <c r="AX33" s="917"/>
      <c r="AY33" s="917"/>
      <c r="AZ33" s="919" t="s">
        <v>580</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409</v>
      </c>
      <c r="C34" s="842"/>
      <c r="D34" s="842"/>
      <c r="E34" s="842"/>
      <c r="F34" s="842"/>
      <c r="G34" s="842"/>
      <c r="H34" s="842"/>
      <c r="I34" s="842"/>
      <c r="J34" s="842"/>
      <c r="K34" s="842"/>
      <c r="L34" s="842"/>
      <c r="M34" s="842"/>
      <c r="N34" s="842"/>
      <c r="O34" s="842"/>
      <c r="P34" s="843"/>
      <c r="Q34" s="844">
        <v>137</v>
      </c>
      <c r="R34" s="845"/>
      <c r="S34" s="845"/>
      <c r="T34" s="845"/>
      <c r="U34" s="845"/>
      <c r="V34" s="845">
        <v>127</v>
      </c>
      <c r="W34" s="845"/>
      <c r="X34" s="845"/>
      <c r="Y34" s="845"/>
      <c r="Z34" s="845"/>
      <c r="AA34" s="845">
        <v>10</v>
      </c>
      <c r="AB34" s="845"/>
      <c r="AC34" s="845"/>
      <c r="AD34" s="845"/>
      <c r="AE34" s="846"/>
      <c r="AF34" s="847">
        <v>10</v>
      </c>
      <c r="AG34" s="848"/>
      <c r="AH34" s="848"/>
      <c r="AI34" s="848"/>
      <c r="AJ34" s="849"/>
      <c r="AK34" s="916">
        <v>23</v>
      </c>
      <c r="AL34" s="917"/>
      <c r="AM34" s="917"/>
      <c r="AN34" s="917"/>
      <c r="AO34" s="917"/>
      <c r="AP34" s="917">
        <v>151</v>
      </c>
      <c r="AQ34" s="917"/>
      <c r="AR34" s="917"/>
      <c r="AS34" s="917"/>
      <c r="AT34" s="917"/>
      <c r="AU34" s="917">
        <v>35</v>
      </c>
      <c r="AV34" s="917"/>
      <c r="AW34" s="917"/>
      <c r="AX34" s="917"/>
      <c r="AY34" s="917"/>
      <c r="AZ34" s="918" t="s">
        <v>580</v>
      </c>
      <c r="BA34" s="918"/>
      <c r="BB34" s="918"/>
      <c r="BC34" s="918"/>
      <c r="BD34" s="918"/>
      <c r="BE34" s="914" t="s">
        <v>410</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4"/>
      <c r="BF62" s="914"/>
      <c r="BG62" s="914"/>
      <c r="BH62" s="914"/>
      <c r="BI62" s="915"/>
      <c r="BJ62" s="932"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390</v>
      </c>
      <c r="B63" s="876" t="s">
        <v>412</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541</v>
      </c>
      <c r="AG63" s="929"/>
      <c r="AH63" s="929"/>
      <c r="AI63" s="929"/>
      <c r="AJ63" s="930"/>
      <c r="AK63" s="931"/>
      <c r="AL63" s="926"/>
      <c r="AM63" s="926"/>
      <c r="AN63" s="926"/>
      <c r="AO63" s="926"/>
      <c r="AP63" s="929">
        <v>7323</v>
      </c>
      <c r="AQ63" s="929"/>
      <c r="AR63" s="929"/>
      <c r="AS63" s="929"/>
      <c r="AT63" s="929"/>
      <c r="AU63" s="929">
        <v>5820</v>
      </c>
      <c r="AV63" s="929"/>
      <c r="AW63" s="929"/>
      <c r="AX63" s="929"/>
      <c r="AY63" s="929"/>
      <c r="AZ63" s="933"/>
      <c r="BA63" s="933"/>
      <c r="BB63" s="933"/>
      <c r="BC63" s="933"/>
      <c r="BD63" s="933"/>
      <c r="BE63" s="934"/>
      <c r="BF63" s="934"/>
      <c r="BG63" s="934"/>
      <c r="BH63" s="934"/>
      <c r="BI63" s="935"/>
      <c r="BJ63" s="936" t="s">
        <v>413</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415</v>
      </c>
      <c r="B66" s="827"/>
      <c r="C66" s="827"/>
      <c r="D66" s="827"/>
      <c r="E66" s="827"/>
      <c r="F66" s="827"/>
      <c r="G66" s="827"/>
      <c r="H66" s="827"/>
      <c r="I66" s="827"/>
      <c r="J66" s="827"/>
      <c r="K66" s="827"/>
      <c r="L66" s="827"/>
      <c r="M66" s="827"/>
      <c r="N66" s="827"/>
      <c r="O66" s="827"/>
      <c r="P66" s="828"/>
      <c r="Q66" s="803" t="s">
        <v>394</v>
      </c>
      <c r="R66" s="804"/>
      <c r="S66" s="804"/>
      <c r="T66" s="804"/>
      <c r="U66" s="805"/>
      <c r="V66" s="803" t="s">
        <v>416</v>
      </c>
      <c r="W66" s="804"/>
      <c r="X66" s="804"/>
      <c r="Y66" s="804"/>
      <c r="Z66" s="805"/>
      <c r="AA66" s="803" t="s">
        <v>417</v>
      </c>
      <c r="AB66" s="804"/>
      <c r="AC66" s="804"/>
      <c r="AD66" s="804"/>
      <c r="AE66" s="805"/>
      <c r="AF66" s="939" t="s">
        <v>418</v>
      </c>
      <c r="AG66" s="899"/>
      <c r="AH66" s="899"/>
      <c r="AI66" s="899"/>
      <c r="AJ66" s="940"/>
      <c r="AK66" s="803" t="s">
        <v>398</v>
      </c>
      <c r="AL66" s="827"/>
      <c r="AM66" s="827"/>
      <c r="AN66" s="827"/>
      <c r="AO66" s="828"/>
      <c r="AP66" s="803" t="s">
        <v>419</v>
      </c>
      <c r="AQ66" s="804"/>
      <c r="AR66" s="804"/>
      <c r="AS66" s="804"/>
      <c r="AT66" s="805"/>
      <c r="AU66" s="803" t="s">
        <v>420</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2"/>
      <c r="AH67" s="902"/>
      <c r="AI67" s="902"/>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c r="A68" s="260">
        <v>1</v>
      </c>
      <c r="B68" s="956" t="s">
        <v>584</v>
      </c>
      <c r="C68" s="957"/>
      <c r="D68" s="957"/>
      <c r="E68" s="957"/>
      <c r="F68" s="957"/>
      <c r="G68" s="957"/>
      <c r="H68" s="957"/>
      <c r="I68" s="957"/>
      <c r="J68" s="957"/>
      <c r="K68" s="957"/>
      <c r="L68" s="957"/>
      <c r="M68" s="957"/>
      <c r="N68" s="957"/>
      <c r="O68" s="957"/>
      <c r="P68" s="958"/>
      <c r="Q68" s="959">
        <v>2548</v>
      </c>
      <c r="R68" s="953"/>
      <c r="S68" s="953"/>
      <c r="T68" s="953"/>
      <c r="U68" s="953"/>
      <c r="V68" s="953">
        <v>2462</v>
      </c>
      <c r="W68" s="953"/>
      <c r="X68" s="953"/>
      <c r="Y68" s="953"/>
      <c r="Z68" s="953"/>
      <c r="AA68" s="953">
        <v>87</v>
      </c>
      <c r="AB68" s="953"/>
      <c r="AC68" s="953"/>
      <c r="AD68" s="953"/>
      <c r="AE68" s="953"/>
      <c r="AF68" s="953">
        <v>87</v>
      </c>
      <c r="AG68" s="953"/>
      <c r="AH68" s="953"/>
      <c r="AI68" s="953"/>
      <c r="AJ68" s="953"/>
      <c r="AK68" s="953">
        <v>49</v>
      </c>
      <c r="AL68" s="953"/>
      <c r="AM68" s="953"/>
      <c r="AN68" s="953"/>
      <c r="AO68" s="953"/>
      <c r="AP68" s="953">
        <v>2717</v>
      </c>
      <c r="AQ68" s="953"/>
      <c r="AR68" s="953"/>
      <c r="AS68" s="953"/>
      <c r="AT68" s="953"/>
      <c r="AU68" s="953">
        <v>1155</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c r="A69" s="263">
        <v>2</v>
      </c>
      <c r="B69" s="960" t="s">
        <v>608</v>
      </c>
      <c r="C69" s="961"/>
      <c r="D69" s="961"/>
      <c r="E69" s="961"/>
      <c r="F69" s="961"/>
      <c r="G69" s="961"/>
      <c r="H69" s="961"/>
      <c r="I69" s="961"/>
      <c r="J69" s="961"/>
      <c r="K69" s="961"/>
      <c r="L69" s="961"/>
      <c r="M69" s="961"/>
      <c r="N69" s="961"/>
      <c r="O69" s="961"/>
      <c r="P69" s="962"/>
      <c r="Q69" s="963">
        <v>382</v>
      </c>
      <c r="R69" s="917"/>
      <c r="S69" s="917"/>
      <c r="T69" s="917"/>
      <c r="U69" s="917"/>
      <c r="V69" s="917">
        <v>356</v>
      </c>
      <c r="W69" s="917"/>
      <c r="X69" s="917"/>
      <c r="Y69" s="917"/>
      <c r="Z69" s="917"/>
      <c r="AA69" s="917">
        <v>26</v>
      </c>
      <c r="AB69" s="917"/>
      <c r="AC69" s="917"/>
      <c r="AD69" s="917"/>
      <c r="AE69" s="917"/>
      <c r="AF69" s="917">
        <v>26</v>
      </c>
      <c r="AG69" s="917"/>
      <c r="AH69" s="917"/>
      <c r="AI69" s="917"/>
      <c r="AJ69" s="917"/>
      <c r="AK69" s="917" t="s">
        <v>593</v>
      </c>
      <c r="AL69" s="917"/>
      <c r="AM69" s="917"/>
      <c r="AN69" s="917"/>
      <c r="AO69" s="917"/>
      <c r="AP69" s="917" t="s">
        <v>593</v>
      </c>
      <c r="AQ69" s="917"/>
      <c r="AR69" s="917"/>
      <c r="AS69" s="917"/>
      <c r="AT69" s="917"/>
      <c r="AU69" s="917" t="s">
        <v>593</v>
      </c>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c r="A70" s="263">
        <v>3</v>
      </c>
      <c r="B70" s="960" t="s">
        <v>585</v>
      </c>
      <c r="C70" s="961"/>
      <c r="D70" s="961"/>
      <c r="E70" s="961"/>
      <c r="F70" s="961"/>
      <c r="G70" s="961"/>
      <c r="H70" s="961"/>
      <c r="I70" s="961"/>
      <c r="J70" s="961"/>
      <c r="K70" s="961"/>
      <c r="L70" s="961"/>
      <c r="M70" s="961"/>
      <c r="N70" s="961"/>
      <c r="O70" s="961"/>
      <c r="P70" s="962"/>
      <c r="Q70" s="963">
        <v>12491</v>
      </c>
      <c r="R70" s="917"/>
      <c r="S70" s="917"/>
      <c r="T70" s="917"/>
      <c r="U70" s="917"/>
      <c r="V70" s="917">
        <v>11967</v>
      </c>
      <c r="W70" s="917"/>
      <c r="X70" s="917"/>
      <c r="Y70" s="917"/>
      <c r="Z70" s="917"/>
      <c r="AA70" s="917">
        <v>524</v>
      </c>
      <c r="AB70" s="917"/>
      <c r="AC70" s="917"/>
      <c r="AD70" s="917"/>
      <c r="AE70" s="917"/>
      <c r="AF70" s="917">
        <v>8167</v>
      </c>
      <c r="AG70" s="917"/>
      <c r="AH70" s="917"/>
      <c r="AI70" s="917"/>
      <c r="AJ70" s="917"/>
      <c r="AK70" s="917">
        <v>91</v>
      </c>
      <c r="AL70" s="917"/>
      <c r="AM70" s="917"/>
      <c r="AN70" s="917"/>
      <c r="AO70" s="917"/>
      <c r="AP70" s="917">
        <v>1855</v>
      </c>
      <c r="AQ70" s="917"/>
      <c r="AR70" s="917"/>
      <c r="AS70" s="917"/>
      <c r="AT70" s="917"/>
      <c r="AU70" s="917">
        <v>1002</v>
      </c>
      <c r="AV70" s="917"/>
      <c r="AW70" s="917"/>
      <c r="AX70" s="917"/>
      <c r="AY70" s="917"/>
      <c r="AZ70" s="964" t="s">
        <v>597</v>
      </c>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c r="A71" s="263">
        <v>4</v>
      </c>
      <c r="B71" s="960" t="s">
        <v>586</v>
      </c>
      <c r="C71" s="961"/>
      <c r="D71" s="961"/>
      <c r="E71" s="961"/>
      <c r="F71" s="961"/>
      <c r="G71" s="961"/>
      <c r="H71" s="961"/>
      <c r="I71" s="961"/>
      <c r="J71" s="961"/>
      <c r="K71" s="961"/>
      <c r="L71" s="961"/>
      <c r="M71" s="961"/>
      <c r="N71" s="961"/>
      <c r="O71" s="961"/>
      <c r="P71" s="962"/>
      <c r="Q71" s="963">
        <v>256</v>
      </c>
      <c r="R71" s="917"/>
      <c r="S71" s="917"/>
      <c r="T71" s="917"/>
      <c r="U71" s="917"/>
      <c r="V71" s="917">
        <v>228</v>
      </c>
      <c r="W71" s="917"/>
      <c r="X71" s="917"/>
      <c r="Y71" s="917"/>
      <c r="Z71" s="917"/>
      <c r="AA71" s="917">
        <v>28</v>
      </c>
      <c r="AB71" s="917"/>
      <c r="AC71" s="917"/>
      <c r="AD71" s="917"/>
      <c r="AE71" s="917"/>
      <c r="AF71" s="917">
        <v>31</v>
      </c>
      <c r="AG71" s="917"/>
      <c r="AH71" s="917"/>
      <c r="AI71" s="917"/>
      <c r="AJ71" s="917"/>
      <c r="AK71" s="917">
        <v>12</v>
      </c>
      <c r="AL71" s="917"/>
      <c r="AM71" s="917"/>
      <c r="AN71" s="917"/>
      <c r="AO71" s="917"/>
      <c r="AP71" s="917" t="s">
        <v>594</v>
      </c>
      <c r="AQ71" s="917"/>
      <c r="AR71" s="917"/>
      <c r="AS71" s="917"/>
      <c r="AT71" s="917"/>
      <c r="AU71" s="917" t="s">
        <v>593</v>
      </c>
      <c r="AV71" s="917"/>
      <c r="AW71" s="917"/>
      <c r="AX71" s="917"/>
      <c r="AY71" s="917"/>
      <c r="AZ71" s="964" t="s">
        <v>597</v>
      </c>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c r="A72" s="263">
        <v>5</v>
      </c>
      <c r="B72" s="960" t="s">
        <v>587</v>
      </c>
      <c r="C72" s="961"/>
      <c r="D72" s="961"/>
      <c r="E72" s="961"/>
      <c r="F72" s="961"/>
      <c r="G72" s="961"/>
      <c r="H72" s="961"/>
      <c r="I72" s="961"/>
      <c r="J72" s="961"/>
      <c r="K72" s="961"/>
      <c r="L72" s="961"/>
      <c r="M72" s="961"/>
      <c r="N72" s="961"/>
      <c r="O72" s="961"/>
      <c r="P72" s="962"/>
      <c r="Q72" s="963">
        <v>452</v>
      </c>
      <c r="R72" s="917"/>
      <c r="S72" s="917"/>
      <c r="T72" s="917"/>
      <c r="U72" s="917"/>
      <c r="V72" s="917">
        <v>470</v>
      </c>
      <c r="W72" s="917"/>
      <c r="X72" s="917"/>
      <c r="Y72" s="917"/>
      <c r="Z72" s="917"/>
      <c r="AA72" s="917">
        <v>-18</v>
      </c>
      <c r="AB72" s="917"/>
      <c r="AC72" s="917"/>
      <c r="AD72" s="917"/>
      <c r="AE72" s="917"/>
      <c r="AF72" s="917">
        <v>455</v>
      </c>
      <c r="AG72" s="917"/>
      <c r="AH72" s="917"/>
      <c r="AI72" s="917"/>
      <c r="AJ72" s="917"/>
      <c r="AK72" s="917">
        <v>9</v>
      </c>
      <c r="AL72" s="917"/>
      <c r="AM72" s="917"/>
      <c r="AN72" s="917"/>
      <c r="AO72" s="917"/>
      <c r="AP72" s="917">
        <v>390</v>
      </c>
      <c r="AQ72" s="917"/>
      <c r="AR72" s="917"/>
      <c r="AS72" s="917"/>
      <c r="AT72" s="917"/>
      <c r="AU72" s="917">
        <v>208</v>
      </c>
      <c r="AV72" s="917"/>
      <c r="AW72" s="917"/>
      <c r="AX72" s="917"/>
      <c r="AY72" s="917"/>
      <c r="AZ72" s="964" t="s">
        <v>597</v>
      </c>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c r="A73" s="263">
        <v>6</v>
      </c>
      <c r="B73" s="960" t="s">
        <v>588</v>
      </c>
      <c r="C73" s="961"/>
      <c r="D73" s="961"/>
      <c r="E73" s="961"/>
      <c r="F73" s="961"/>
      <c r="G73" s="961"/>
      <c r="H73" s="961"/>
      <c r="I73" s="961"/>
      <c r="J73" s="961"/>
      <c r="K73" s="961"/>
      <c r="L73" s="961"/>
      <c r="M73" s="961"/>
      <c r="N73" s="961"/>
      <c r="O73" s="961"/>
      <c r="P73" s="962"/>
      <c r="Q73" s="963">
        <v>206</v>
      </c>
      <c r="R73" s="917"/>
      <c r="S73" s="917"/>
      <c r="T73" s="917"/>
      <c r="U73" s="917"/>
      <c r="V73" s="917">
        <v>203</v>
      </c>
      <c r="W73" s="917"/>
      <c r="X73" s="917"/>
      <c r="Y73" s="917"/>
      <c r="Z73" s="917"/>
      <c r="AA73" s="917">
        <v>3</v>
      </c>
      <c r="AB73" s="917"/>
      <c r="AC73" s="917"/>
      <c r="AD73" s="917"/>
      <c r="AE73" s="917"/>
      <c r="AF73" s="917">
        <v>3</v>
      </c>
      <c r="AG73" s="917"/>
      <c r="AH73" s="917"/>
      <c r="AI73" s="917"/>
      <c r="AJ73" s="917"/>
      <c r="AK73" s="917" t="s">
        <v>593</v>
      </c>
      <c r="AL73" s="917"/>
      <c r="AM73" s="917"/>
      <c r="AN73" s="917"/>
      <c r="AO73" s="917"/>
      <c r="AP73" s="917">
        <v>105</v>
      </c>
      <c r="AQ73" s="917"/>
      <c r="AR73" s="917"/>
      <c r="AS73" s="917"/>
      <c r="AT73" s="917"/>
      <c r="AU73" s="917">
        <v>54</v>
      </c>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c r="A74" s="263">
        <v>7</v>
      </c>
      <c r="B74" s="960" t="s">
        <v>589</v>
      </c>
      <c r="C74" s="961"/>
      <c r="D74" s="961"/>
      <c r="E74" s="961"/>
      <c r="F74" s="961"/>
      <c r="G74" s="961"/>
      <c r="H74" s="961"/>
      <c r="I74" s="961"/>
      <c r="J74" s="961"/>
      <c r="K74" s="961"/>
      <c r="L74" s="961"/>
      <c r="M74" s="961"/>
      <c r="N74" s="961"/>
      <c r="O74" s="961"/>
      <c r="P74" s="962"/>
      <c r="Q74" s="963">
        <v>3826</v>
      </c>
      <c r="R74" s="917"/>
      <c r="S74" s="917"/>
      <c r="T74" s="917"/>
      <c r="U74" s="917"/>
      <c r="V74" s="917">
        <v>3374</v>
      </c>
      <c r="W74" s="917"/>
      <c r="X74" s="917"/>
      <c r="Y74" s="917"/>
      <c r="Z74" s="917"/>
      <c r="AA74" s="917">
        <v>452</v>
      </c>
      <c r="AB74" s="917"/>
      <c r="AC74" s="917"/>
      <c r="AD74" s="917"/>
      <c r="AE74" s="917"/>
      <c r="AF74" s="917">
        <v>452</v>
      </c>
      <c r="AG74" s="917"/>
      <c r="AH74" s="917"/>
      <c r="AI74" s="917"/>
      <c r="AJ74" s="917"/>
      <c r="AK74" s="917" t="s">
        <v>593</v>
      </c>
      <c r="AL74" s="917"/>
      <c r="AM74" s="917"/>
      <c r="AN74" s="917"/>
      <c r="AO74" s="917"/>
      <c r="AP74" s="917" t="s">
        <v>593</v>
      </c>
      <c r="AQ74" s="917"/>
      <c r="AR74" s="917"/>
      <c r="AS74" s="917"/>
      <c r="AT74" s="917"/>
      <c r="AU74" s="917" t="s">
        <v>593</v>
      </c>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c r="A75" s="263">
        <v>8</v>
      </c>
      <c r="B75" s="960" t="s">
        <v>590</v>
      </c>
      <c r="C75" s="961"/>
      <c r="D75" s="961"/>
      <c r="E75" s="961"/>
      <c r="F75" s="961"/>
      <c r="G75" s="961"/>
      <c r="H75" s="961"/>
      <c r="I75" s="961"/>
      <c r="J75" s="961"/>
      <c r="K75" s="961"/>
      <c r="L75" s="961"/>
      <c r="M75" s="961"/>
      <c r="N75" s="961"/>
      <c r="O75" s="961"/>
      <c r="P75" s="962"/>
      <c r="Q75" s="966">
        <v>623</v>
      </c>
      <c r="R75" s="967"/>
      <c r="S75" s="967"/>
      <c r="T75" s="967"/>
      <c r="U75" s="916"/>
      <c r="V75" s="968">
        <v>579</v>
      </c>
      <c r="W75" s="967"/>
      <c r="X75" s="967"/>
      <c r="Y75" s="967"/>
      <c r="Z75" s="916"/>
      <c r="AA75" s="968">
        <v>43</v>
      </c>
      <c r="AB75" s="967"/>
      <c r="AC75" s="967"/>
      <c r="AD75" s="967"/>
      <c r="AE75" s="916"/>
      <c r="AF75" s="968">
        <v>43</v>
      </c>
      <c r="AG75" s="967"/>
      <c r="AH75" s="967"/>
      <c r="AI75" s="967"/>
      <c r="AJ75" s="916"/>
      <c r="AK75" s="968">
        <v>79</v>
      </c>
      <c r="AL75" s="967"/>
      <c r="AM75" s="967"/>
      <c r="AN75" s="967"/>
      <c r="AO75" s="916"/>
      <c r="AP75" s="968" t="s">
        <v>595</v>
      </c>
      <c r="AQ75" s="967"/>
      <c r="AR75" s="967"/>
      <c r="AS75" s="967"/>
      <c r="AT75" s="916"/>
      <c r="AU75" s="968" t="s">
        <v>593</v>
      </c>
      <c r="AV75" s="967"/>
      <c r="AW75" s="967"/>
      <c r="AX75" s="967"/>
      <c r="AY75" s="916"/>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c r="A76" s="263">
        <v>9</v>
      </c>
      <c r="B76" s="960" t="s">
        <v>591</v>
      </c>
      <c r="C76" s="961"/>
      <c r="D76" s="961"/>
      <c r="E76" s="961"/>
      <c r="F76" s="961"/>
      <c r="G76" s="961"/>
      <c r="H76" s="961"/>
      <c r="I76" s="961"/>
      <c r="J76" s="961"/>
      <c r="K76" s="961"/>
      <c r="L76" s="961"/>
      <c r="M76" s="961"/>
      <c r="N76" s="961"/>
      <c r="O76" s="961"/>
      <c r="P76" s="962"/>
      <c r="Q76" s="966">
        <v>146005</v>
      </c>
      <c r="R76" s="967"/>
      <c r="S76" s="967"/>
      <c r="T76" s="967"/>
      <c r="U76" s="916"/>
      <c r="V76" s="968">
        <v>140177</v>
      </c>
      <c r="W76" s="967"/>
      <c r="X76" s="967"/>
      <c r="Y76" s="967"/>
      <c r="Z76" s="916"/>
      <c r="AA76" s="968">
        <v>5828</v>
      </c>
      <c r="AB76" s="967"/>
      <c r="AC76" s="967"/>
      <c r="AD76" s="967"/>
      <c r="AE76" s="916"/>
      <c r="AF76" s="968">
        <v>5828</v>
      </c>
      <c r="AG76" s="967"/>
      <c r="AH76" s="967"/>
      <c r="AI76" s="967"/>
      <c r="AJ76" s="916"/>
      <c r="AK76" s="968">
        <v>1637</v>
      </c>
      <c r="AL76" s="967"/>
      <c r="AM76" s="967"/>
      <c r="AN76" s="967"/>
      <c r="AO76" s="916"/>
      <c r="AP76" s="968" t="s">
        <v>593</v>
      </c>
      <c r="AQ76" s="967"/>
      <c r="AR76" s="967"/>
      <c r="AS76" s="967"/>
      <c r="AT76" s="916"/>
      <c r="AU76" s="968" t="s">
        <v>593</v>
      </c>
      <c r="AV76" s="967"/>
      <c r="AW76" s="967"/>
      <c r="AX76" s="967"/>
      <c r="AY76" s="916"/>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c r="A77" s="263">
        <v>10</v>
      </c>
      <c r="B77" s="960" t="s">
        <v>592</v>
      </c>
      <c r="C77" s="961"/>
      <c r="D77" s="961"/>
      <c r="E77" s="961"/>
      <c r="F77" s="961"/>
      <c r="G77" s="961"/>
      <c r="H77" s="961"/>
      <c r="I77" s="961"/>
      <c r="J77" s="961"/>
      <c r="K77" s="961"/>
      <c r="L77" s="961"/>
      <c r="M77" s="961"/>
      <c r="N77" s="961"/>
      <c r="O77" s="961"/>
      <c r="P77" s="962"/>
      <c r="Q77" s="966">
        <v>22424</v>
      </c>
      <c r="R77" s="967"/>
      <c r="S77" s="967"/>
      <c r="T77" s="967"/>
      <c r="U77" s="916"/>
      <c r="V77" s="968">
        <v>20206</v>
      </c>
      <c r="W77" s="967"/>
      <c r="X77" s="967"/>
      <c r="Y77" s="967"/>
      <c r="Z77" s="916"/>
      <c r="AA77" s="968">
        <v>2218</v>
      </c>
      <c r="AB77" s="967"/>
      <c r="AC77" s="967"/>
      <c r="AD77" s="967"/>
      <c r="AE77" s="916"/>
      <c r="AF77" s="968">
        <v>31774</v>
      </c>
      <c r="AG77" s="967"/>
      <c r="AH77" s="967"/>
      <c r="AI77" s="967"/>
      <c r="AJ77" s="916"/>
      <c r="AK77" s="968" t="s">
        <v>609</v>
      </c>
      <c r="AL77" s="967"/>
      <c r="AM77" s="967"/>
      <c r="AN77" s="967"/>
      <c r="AO77" s="916"/>
      <c r="AP77" s="968">
        <v>54229</v>
      </c>
      <c r="AQ77" s="967"/>
      <c r="AR77" s="967"/>
      <c r="AS77" s="967"/>
      <c r="AT77" s="916"/>
      <c r="AU77" s="968" t="s">
        <v>596</v>
      </c>
      <c r="AV77" s="967"/>
      <c r="AW77" s="967"/>
      <c r="AX77" s="967"/>
      <c r="AY77" s="916"/>
      <c r="AZ77" s="964" t="s">
        <v>597</v>
      </c>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c r="A78" s="263">
        <v>11</v>
      </c>
      <c r="B78" s="960" t="s">
        <v>610</v>
      </c>
      <c r="C78" s="961"/>
      <c r="D78" s="961"/>
      <c r="E78" s="961"/>
      <c r="F78" s="961"/>
      <c r="G78" s="961"/>
      <c r="H78" s="961"/>
      <c r="I78" s="961"/>
      <c r="J78" s="961"/>
      <c r="K78" s="961"/>
      <c r="L78" s="961"/>
      <c r="M78" s="961"/>
      <c r="N78" s="961"/>
      <c r="O78" s="961"/>
      <c r="P78" s="962"/>
      <c r="Q78" s="963">
        <v>763</v>
      </c>
      <c r="R78" s="917"/>
      <c r="S78" s="917"/>
      <c r="T78" s="917"/>
      <c r="U78" s="917"/>
      <c r="V78" s="917">
        <v>624</v>
      </c>
      <c r="W78" s="917"/>
      <c r="X78" s="917"/>
      <c r="Y78" s="917"/>
      <c r="Z78" s="917"/>
      <c r="AA78" s="917">
        <v>138</v>
      </c>
      <c r="AB78" s="917"/>
      <c r="AC78" s="917"/>
      <c r="AD78" s="917"/>
      <c r="AE78" s="917"/>
      <c r="AF78" s="917">
        <v>1779</v>
      </c>
      <c r="AG78" s="917"/>
      <c r="AH78" s="917"/>
      <c r="AI78" s="917"/>
      <c r="AJ78" s="917"/>
      <c r="AK78" s="917" t="s">
        <v>609</v>
      </c>
      <c r="AL78" s="917"/>
      <c r="AM78" s="917"/>
      <c r="AN78" s="917"/>
      <c r="AO78" s="917"/>
      <c r="AP78" s="917">
        <v>1199</v>
      </c>
      <c r="AQ78" s="917"/>
      <c r="AR78" s="917"/>
      <c r="AS78" s="917"/>
      <c r="AT78" s="917"/>
      <c r="AU78" s="917" t="s">
        <v>609</v>
      </c>
      <c r="AV78" s="917"/>
      <c r="AW78" s="917"/>
      <c r="AX78" s="917"/>
      <c r="AY78" s="917"/>
      <c r="AZ78" s="964" t="s">
        <v>597</v>
      </c>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c r="A79" s="263">
        <v>12</v>
      </c>
      <c r="B79" s="960"/>
      <c r="C79" s="961"/>
      <c r="D79" s="961"/>
      <c r="E79" s="961"/>
      <c r="F79" s="961"/>
      <c r="G79" s="961"/>
      <c r="H79" s="961"/>
      <c r="I79" s="961"/>
      <c r="J79" s="961"/>
      <c r="K79" s="961"/>
      <c r="L79" s="961"/>
      <c r="M79" s="961"/>
      <c r="N79" s="961"/>
      <c r="O79" s="961"/>
      <c r="P79" s="962"/>
      <c r="Q79" s="963"/>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c r="A80" s="263">
        <v>13</v>
      </c>
      <c r="B80" s="960"/>
      <c r="C80" s="961"/>
      <c r="D80" s="961"/>
      <c r="E80" s="961"/>
      <c r="F80" s="961"/>
      <c r="G80" s="961"/>
      <c r="H80" s="961"/>
      <c r="I80" s="961"/>
      <c r="J80" s="961"/>
      <c r="K80" s="961"/>
      <c r="L80" s="961"/>
      <c r="M80" s="961"/>
      <c r="N80" s="961"/>
      <c r="O80" s="961"/>
      <c r="P80" s="962"/>
      <c r="Q80" s="963"/>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c r="A81" s="263">
        <v>14</v>
      </c>
      <c r="B81" s="960"/>
      <c r="C81" s="961"/>
      <c r="D81" s="961"/>
      <c r="E81" s="961"/>
      <c r="F81" s="961"/>
      <c r="G81" s="961"/>
      <c r="H81" s="961"/>
      <c r="I81" s="961"/>
      <c r="J81" s="961"/>
      <c r="K81" s="961"/>
      <c r="L81" s="961"/>
      <c r="M81" s="961"/>
      <c r="N81" s="961"/>
      <c r="O81" s="961"/>
      <c r="P81" s="962"/>
      <c r="Q81" s="963"/>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c r="A82" s="263">
        <v>15</v>
      </c>
      <c r="B82" s="960"/>
      <c r="C82" s="961"/>
      <c r="D82" s="961"/>
      <c r="E82" s="961"/>
      <c r="F82" s="961"/>
      <c r="G82" s="961"/>
      <c r="H82" s="961"/>
      <c r="I82" s="961"/>
      <c r="J82" s="961"/>
      <c r="K82" s="961"/>
      <c r="L82" s="961"/>
      <c r="M82" s="961"/>
      <c r="N82" s="961"/>
      <c r="O82" s="961"/>
      <c r="P82" s="962"/>
      <c r="Q82" s="963"/>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c r="A83" s="263">
        <v>16</v>
      </c>
      <c r="B83" s="960"/>
      <c r="C83" s="961"/>
      <c r="D83" s="961"/>
      <c r="E83" s="961"/>
      <c r="F83" s="961"/>
      <c r="G83" s="961"/>
      <c r="H83" s="961"/>
      <c r="I83" s="961"/>
      <c r="J83" s="961"/>
      <c r="K83" s="961"/>
      <c r="L83" s="961"/>
      <c r="M83" s="961"/>
      <c r="N83" s="961"/>
      <c r="O83" s="961"/>
      <c r="P83" s="962"/>
      <c r="Q83" s="963"/>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c r="A84" s="263">
        <v>17</v>
      </c>
      <c r="B84" s="960"/>
      <c r="C84" s="961"/>
      <c r="D84" s="961"/>
      <c r="E84" s="961"/>
      <c r="F84" s="961"/>
      <c r="G84" s="961"/>
      <c r="H84" s="961"/>
      <c r="I84" s="961"/>
      <c r="J84" s="961"/>
      <c r="K84" s="961"/>
      <c r="L84" s="961"/>
      <c r="M84" s="961"/>
      <c r="N84" s="961"/>
      <c r="O84" s="961"/>
      <c r="P84" s="962"/>
      <c r="Q84" s="963"/>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c r="A85" s="263">
        <v>18</v>
      </c>
      <c r="B85" s="960"/>
      <c r="C85" s="961"/>
      <c r="D85" s="961"/>
      <c r="E85" s="961"/>
      <c r="F85" s="961"/>
      <c r="G85" s="961"/>
      <c r="H85" s="961"/>
      <c r="I85" s="961"/>
      <c r="J85" s="961"/>
      <c r="K85" s="961"/>
      <c r="L85" s="961"/>
      <c r="M85" s="961"/>
      <c r="N85" s="961"/>
      <c r="O85" s="961"/>
      <c r="P85" s="962"/>
      <c r="Q85" s="963"/>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c r="A86" s="263">
        <v>19</v>
      </c>
      <c r="B86" s="960"/>
      <c r="C86" s="961"/>
      <c r="D86" s="961"/>
      <c r="E86" s="961"/>
      <c r="F86" s="961"/>
      <c r="G86" s="961"/>
      <c r="H86" s="961"/>
      <c r="I86" s="961"/>
      <c r="J86" s="961"/>
      <c r="K86" s="961"/>
      <c r="L86" s="961"/>
      <c r="M86" s="961"/>
      <c r="N86" s="961"/>
      <c r="O86" s="961"/>
      <c r="P86" s="962"/>
      <c r="Q86" s="963"/>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c r="A88" s="266" t="s">
        <v>390</v>
      </c>
      <c r="B88" s="876" t="s">
        <v>421</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v>48644</v>
      </c>
      <c r="AG88" s="929"/>
      <c r="AH88" s="929"/>
      <c r="AI88" s="929"/>
      <c r="AJ88" s="929"/>
      <c r="AK88" s="926"/>
      <c r="AL88" s="926"/>
      <c r="AM88" s="926"/>
      <c r="AN88" s="926"/>
      <c r="AO88" s="926"/>
      <c r="AP88" s="929">
        <v>60495</v>
      </c>
      <c r="AQ88" s="929"/>
      <c r="AR88" s="929"/>
      <c r="AS88" s="929"/>
      <c r="AT88" s="929"/>
      <c r="AU88" s="929">
        <v>2419</v>
      </c>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422</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15</v>
      </c>
      <c r="CS102" s="937"/>
      <c r="CT102" s="937"/>
      <c r="CU102" s="937"/>
      <c r="CV102" s="980"/>
      <c r="CW102" s="979">
        <v>8</v>
      </c>
      <c r="CX102" s="937"/>
      <c r="CY102" s="937"/>
      <c r="CZ102" s="937"/>
      <c r="DA102" s="980"/>
      <c r="DB102" s="979" t="s">
        <v>599</v>
      </c>
      <c r="DC102" s="937"/>
      <c r="DD102" s="937"/>
      <c r="DE102" s="937"/>
      <c r="DF102" s="980"/>
      <c r="DG102" s="979">
        <v>643</v>
      </c>
      <c r="DH102" s="937"/>
      <c r="DI102" s="937"/>
      <c r="DJ102" s="937"/>
      <c r="DK102" s="980"/>
      <c r="DL102" s="979" t="s">
        <v>599</v>
      </c>
      <c r="DM102" s="937"/>
      <c r="DN102" s="937"/>
      <c r="DO102" s="937"/>
      <c r="DP102" s="980"/>
      <c r="DQ102" s="979" t="s">
        <v>602</v>
      </c>
      <c r="DR102" s="937"/>
      <c r="DS102" s="937"/>
      <c r="DT102" s="937"/>
      <c r="DU102" s="980"/>
      <c r="DV102" s="1003"/>
      <c r="DW102" s="1004"/>
      <c r="DX102" s="1004"/>
      <c r="DY102" s="1004"/>
      <c r="DZ102" s="1005"/>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423</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424</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8" t="s">
        <v>427</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428</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c r="A109" s="1001" t="s">
        <v>429</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430</v>
      </c>
      <c r="AB109" s="982"/>
      <c r="AC109" s="982"/>
      <c r="AD109" s="982"/>
      <c r="AE109" s="983"/>
      <c r="AF109" s="981" t="s">
        <v>431</v>
      </c>
      <c r="AG109" s="982"/>
      <c r="AH109" s="982"/>
      <c r="AI109" s="982"/>
      <c r="AJ109" s="983"/>
      <c r="AK109" s="981" t="s">
        <v>304</v>
      </c>
      <c r="AL109" s="982"/>
      <c r="AM109" s="982"/>
      <c r="AN109" s="982"/>
      <c r="AO109" s="983"/>
      <c r="AP109" s="981" t="s">
        <v>432</v>
      </c>
      <c r="AQ109" s="982"/>
      <c r="AR109" s="982"/>
      <c r="AS109" s="982"/>
      <c r="AT109" s="984"/>
      <c r="AU109" s="1001" t="s">
        <v>429</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430</v>
      </c>
      <c r="BR109" s="982"/>
      <c r="BS109" s="982"/>
      <c r="BT109" s="982"/>
      <c r="BU109" s="983"/>
      <c r="BV109" s="981" t="s">
        <v>431</v>
      </c>
      <c r="BW109" s="982"/>
      <c r="BX109" s="982"/>
      <c r="BY109" s="982"/>
      <c r="BZ109" s="983"/>
      <c r="CA109" s="981" t="s">
        <v>304</v>
      </c>
      <c r="CB109" s="982"/>
      <c r="CC109" s="982"/>
      <c r="CD109" s="982"/>
      <c r="CE109" s="983"/>
      <c r="CF109" s="1002" t="s">
        <v>432</v>
      </c>
      <c r="CG109" s="1002"/>
      <c r="CH109" s="1002"/>
      <c r="CI109" s="1002"/>
      <c r="CJ109" s="1002"/>
      <c r="CK109" s="981" t="s">
        <v>433</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430</v>
      </c>
      <c r="DH109" s="982"/>
      <c r="DI109" s="982"/>
      <c r="DJ109" s="982"/>
      <c r="DK109" s="983"/>
      <c r="DL109" s="981" t="s">
        <v>431</v>
      </c>
      <c r="DM109" s="982"/>
      <c r="DN109" s="982"/>
      <c r="DO109" s="982"/>
      <c r="DP109" s="983"/>
      <c r="DQ109" s="981" t="s">
        <v>304</v>
      </c>
      <c r="DR109" s="982"/>
      <c r="DS109" s="982"/>
      <c r="DT109" s="982"/>
      <c r="DU109" s="983"/>
      <c r="DV109" s="981" t="s">
        <v>432</v>
      </c>
      <c r="DW109" s="982"/>
      <c r="DX109" s="982"/>
      <c r="DY109" s="982"/>
      <c r="DZ109" s="984"/>
    </row>
    <row r="110" spans="1:131" s="248" customFormat="1" ht="26.25" customHeight="1">
      <c r="A110" s="985" t="s">
        <v>434</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3210911</v>
      </c>
      <c r="AB110" s="989"/>
      <c r="AC110" s="989"/>
      <c r="AD110" s="989"/>
      <c r="AE110" s="990"/>
      <c r="AF110" s="991">
        <v>3347239</v>
      </c>
      <c r="AG110" s="989"/>
      <c r="AH110" s="989"/>
      <c r="AI110" s="989"/>
      <c r="AJ110" s="990"/>
      <c r="AK110" s="991">
        <v>3439749</v>
      </c>
      <c r="AL110" s="989"/>
      <c r="AM110" s="989"/>
      <c r="AN110" s="989"/>
      <c r="AO110" s="990"/>
      <c r="AP110" s="992">
        <v>25.5</v>
      </c>
      <c r="AQ110" s="993"/>
      <c r="AR110" s="993"/>
      <c r="AS110" s="993"/>
      <c r="AT110" s="994"/>
      <c r="AU110" s="995" t="s">
        <v>72</v>
      </c>
      <c r="AV110" s="996"/>
      <c r="AW110" s="996"/>
      <c r="AX110" s="996"/>
      <c r="AY110" s="996"/>
      <c r="AZ110" s="1037" t="s">
        <v>435</v>
      </c>
      <c r="BA110" s="986"/>
      <c r="BB110" s="986"/>
      <c r="BC110" s="986"/>
      <c r="BD110" s="986"/>
      <c r="BE110" s="986"/>
      <c r="BF110" s="986"/>
      <c r="BG110" s="986"/>
      <c r="BH110" s="986"/>
      <c r="BI110" s="986"/>
      <c r="BJ110" s="986"/>
      <c r="BK110" s="986"/>
      <c r="BL110" s="986"/>
      <c r="BM110" s="986"/>
      <c r="BN110" s="986"/>
      <c r="BO110" s="986"/>
      <c r="BP110" s="987"/>
      <c r="BQ110" s="1023">
        <v>37526838</v>
      </c>
      <c r="BR110" s="1024"/>
      <c r="BS110" s="1024"/>
      <c r="BT110" s="1024"/>
      <c r="BU110" s="1024"/>
      <c r="BV110" s="1024">
        <v>35904113</v>
      </c>
      <c r="BW110" s="1024"/>
      <c r="BX110" s="1024"/>
      <c r="BY110" s="1024"/>
      <c r="BZ110" s="1024"/>
      <c r="CA110" s="1024">
        <v>34930751</v>
      </c>
      <c r="CB110" s="1024"/>
      <c r="CC110" s="1024"/>
      <c r="CD110" s="1024"/>
      <c r="CE110" s="1024"/>
      <c r="CF110" s="1038">
        <v>259.3</v>
      </c>
      <c r="CG110" s="1039"/>
      <c r="CH110" s="1039"/>
      <c r="CI110" s="1039"/>
      <c r="CJ110" s="1039"/>
      <c r="CK110" s="1040" t="s">
        <v>436</v>
      </c>
      <c r="CL110" s="1041"/>
      <c r="CM110" s="1020" t="s">
        <v>437</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127</v>
      </c>
      <c r="DH110" s="1024"/>
      <c r="DI110" s="1024"/>
      <c r="DJ110" s="1024"/>
      <c r="DK110" s="1024"/>
      <c r="DL110" s="1024" t="s">
        <v>438</v>
      </c>
      <c r="DM110" s="1024"/>
      <c r="DN110" s="1024"/>
      <c r="DO110" s="1024"/>
      <c r="DP110" s="1024"/>
      <c r="DQ110" s="1024" t="s">
        <v>438</v>
      </c>
      <c r="DR110" s="1024"/>
      <c r="DS110" s="1024"/>
      <c r="DT110" s="1024"/>
      <c r="DU110" s="1024"/>
      <c r="DV110" s="1025" t="s">
        <v>127</v>
      </c>
      <c r="DW110" s="1025"/>
      <c r="DX110" s="1025"/>
      <c r="DY110" s="1025"/>
      <c r="DZ110" s="1026"/>
    </row>
    <row r="111" spans="1:131" s="248" customFormat="1" ht="26.25" customHeight="1">
      <c r="A111" s="1027" t="s">
        <v>439</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438</v>
      </c>
      <c r="AB111" s="1031"/>
      <c r="AC111" s="1031"/>
      <c r="AD111" s="1031"/>
      <c r="AE111" s="1032"/>
      <c r="AF111" s="1033" t="s">
        <v>127</v>
      </c>
      <c r="AG111" s="1031"/>
      <c r="AH111" s="1031"/>
      <c r="AI111" s="1031"/>
      <c r="AJ111" s="1032"/>
      <c r="AK111" s="1033" t="s">
        <v>127</v>
      </c>
      <c r="AL111" s="1031"/>
      <c r="AM111" s="1031"/>
      <c r="AN111" s="1031"/>
      <c r="AO111" s="1032"/>
      <c r="AP111" s="1034" t="s">
        <v>127</v>
      </c>
      <c r="AQ111" s="1035"/>
      <c r="AR111" s="1035"/>
      <c r="AS111" s="1035"/>
      <c r="AT111" s="1036"/>
      <c r="AU111" s="997"/>
      <c r="AV111" s="998"/>
      <c r="AW111" s="998"/>
      <c r="AX111" s="998"/>
      <c r="AY111" s="998"/>
      <c r="AZ111" s="1046" t="s">
        <v>440</v>
      </c>
      <c r="BA111" s="1047"/>
      <c r="BB111" s="1047"/>
      <c r="BC111" s="1047"/>
      <c r="BD111" s="1047"/>
      <c r="BE111" s="1047"/>
      <c r="BF111" s="1047"/>
      <c r="BG111" s="1047"/>
      <c r="BH111" s="1047"/>
      <c r="BI111" s="1047"/>
      <c r="BJ111" s="1047"/>
      <c r="BK111" s="1047"/>
      <c r="BL111" s="1047"/>
      <c r="BM111" s="1047"/>
      <c r="BN111" s="1047"/>
      <c r="BO111" s="1047"/>
      <c r="BP111" s="1048"/>
      <c r="BQ111" s="1016">
        <v>27468</v>
      </c>
      <c r="BR111" s="1017"/>
      <c r="BS111" s="1017"/>
      <c r="BT111" s="1017"/>
      <c r="BU111" s="1017"/>
      <c r="BV111" s="1017">
        <v>17362</v>
      </c>
      <c r="BW111" s="1017"/>
      <c r="BX111" s="1017"/>
      <c r="BY111" s="1017"/>
      <c r="BZ111" s="1017"/>
      <c r="CA111" s="1017">
        <v>7065</v>
      </c>
      <c r="CB111" s="1017"/>
      <c r="CC111" s="1017"/>
      <c r="CD111" s="1017"/>
      <c r="CE111" s="1017"/>
      <c r="CF111" s="1011">
        <v>0.1</v>
      </c>
      <c r="CG111" s="1012"/>
      <c r="CH111" s="1012"/>
      <c r="CI111" s="1012"/>
      <c r="CJ111" s="1012"/>
      <c r="CK111" s="1042"/>
      <c r="CL111" s="1043"/>
      <c r="CM111" s="1013" t="s">
        <v>441</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413</v>
      </c>
      <c r="DH111" s="1017"/>
      <c r="DI111" s="1017"/>
      <c r="DJ111" s="1017"/>
      <c r="DK111" s="1017"/>
      <c r="DL111" s="1017" t="s">
        <v>413</v>
      </c>
      <c r="DM111" s="1017"/>
      <c r="DN111" s="1017"/>
      <c r="DO111" s="1017"/>
      <c r="DP111" s="1017"/>
      <c r="DQ111" s="1017" t="s">
        <v>413</v>
      </c>
      <c r="DR111" s="1017"/>
      <c r="DS111" s="1017"/>
      <c r="DT111" s="1017"/>
      <c r="DU111" s="1017"/>
      <c r="DV111" s="1018" t="s">
        <v>413</v>
      </c>
      <c r="DW111" s="1018"/>
      <c r="DX111" s="1018"/>
      <c r="DY111" s="1018"/>
      <c r="DZ111" s="1019"/>
    </row>
    <row r="112" spans="1:131" s="248" customFormat="1" ht="26.25" customHeight="1">
      <c r="A112" s="1049" t="s">
        <v>442</v>
      </c>
      <c r="B112" s="1050"/>
      <c r="C112" s="1047" t="s">
        <v>443</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438</v>
      </c>
      <c r="AB112" s="1056"/>
      <c r="AC112" s="1056"/>
      <c r="AD112" s="1056"/>
      <c r="AE112" s="1057"/>
      <c r="AF112" s="1058" t="s">
        <v>438</v>
      </c>
      <c r="AG112" s="1056"/>
      <c r="AH112" s="1056"/>
      <c r="AI112" s="1056"/>
      <c r="AJ112" s="1057"/>
      <c r="AK112" s="1058" t="s">
        <v>127</v>
      </c>
      <c r="AL112" s="1056"/>
      <c r="AM112" s="1056"/>
      <c r="AN112" s="1056"/>
      <c r="AO112" s="1057"/>
      <c r="AP112" s="1059" t="s">
        <v>413</v>
      </c>
      <c r="AQ112" s="1060"/>
      <c r="AR112" s="1060"/>
      <c r="AS112" s="1060"/>
      <c r="AT112" s="1061"/>
      <c r="AU112" s="997"/>
      <c r="AV112" s="998"/>
      <c r="AW112" s="998"/>
      <c r="AX112" s="998"/>
      <c r="AY112" s="998"/>
      <c r="AZ112" s="1046" t="s">
        <v>444</v>
      </c>
      <c r="BA112" s="1047"/>
      <c r="BB112" s="1047"/>
      <c r="BC112" s="1047"/>
      <c r="BD112" s="1047"/>
      <c r="BE112" s="1047"/>
      <c r="BF112" s="1047"/>
      <c r="BG112" s="1047"/>
      <c r="BH112" s="1047"/>
      <c r="BI112" s="1047"/>
      <c r="BJ112" s="1047"/>
      <c r="BK112" s="1047"/>
      <c r="BL112" s="1047"/>
      <c r="BM112" s="1047"/>
      <c r="BN112" s="1047"/>
      <c r="BO112" s="1047"/>
      <c r="BP112" s="1048"/>
      <c r="BQ112" s="1016">
        <v>6696078</v>
      </c>
      <c r="BR112" s="1017"/>
      <c r="BS112" s="1017"/>
      <c r="BT112" s="1017"/>
      <c r="BU112" s="1017"/>
      <c r="BV112" s="1017">
        <v>6256115</v>
      </c>
      <c r="BW112" s="1017"/>
      <c r="BX112" s="1017"/>
      <c r="BY112" s="1017"/>
      <c r="BZ112" s="1017"/>
      <c r="CA112" s="1017">
        <v>5819500</v>
      </c>
      <c r="CB112" s="1017"/>
      <c r="CC112" s="1017"/>
      <c r="CD112" s="1017"/>
      <c r="CE112" s="1017"/>
      <c r="CF112" s="1011">
        <v>43.2</v>
      </c>
      <c r="CG112" s="1012"/>
      <c r="CH112" s="1012"/>
      <c r="CI112" s="1012"/>
      <c r="CJ112" s="1012"/>
      <c r="CK112" s="1042"/>
      <c r="CL112" s="1043"/>
      <c r="CM112" s="1013" t="s">
        <v>445</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v>13902</v>
      </c>
      <c r="DH112" s="1017"/>
      <c r="DI112" s="1017"/>
      <c r="DJ112" s="1017"/>
      <c r="DK112" s="1017"/>
      <c r="DL112" s="1017">
        <v>10512</v>
      </c>
      <c r="DM112" s="1017"/>
      <c r="DN112" s="1017"/>
      <c r="DO112" s="1017"/>
      <c r="DP112" s="1017"/>
      <c r="DQ112" s="1017">
        <v>7065</v>
      </c>
      <c r="DR112" s="1017"/>
      <c r="DS112" s="1017"/>
      <c r="DT112" s="1017"/>
      <c r="DU112" s="1017"/>
      <c r="DV112" s="1018">
        <v>0.1</v>
      </c>
      <c r="DW112" s="1018"/>
      <c r="DX112" s="1018"/>
      <c r="DY112" s="1018"/>
      <c r="DZ112" s="1019"/>
    </row>
    <row r="113" spans="1:130" s="248" customFormat="1" ht="26.25" customHeight="1">
      <c r="A113" s="1051"/>
      <c r="B113" s="1052"/>
      <c r="C113" s="1047" t="s">
        <v>446</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460505</v>
      </c>
      <c r="AB113" s="1031"/>
      <c r="AC113" s="1031"/>
      <c r="AD113" s="1031"/>
      <c r="AE113" s="1032"/>
      <c r="AF113" s="1033">
        <v>454951</v>
      </c>
      <c r="AG113" s="1031"/>
      <c r="AH113" s="1031"/>
      <c r="AI113" s="1031"/>
      <c r="AJ113" s="1032"/>
      <c r="AK113" s="1033">
        <v>448421</v>
      </c>
      <c r="AL113" s="1031"/>
      <c r="AM113" s="1031"/>
      <c r="AN113" s="1031"/>
      <c r="AO113" s="1032"/>
      <c r="AP113" s="1034">
        <v>3.3</v>
      </c>
      <c r="AQ113" s="1035"/>
      <c r="AR113" s="1035"/>
      <c r="AS113" s="1035"/>
      <c r="AT113" s="1036"/>
      <c r="AU113" s="997"/>
      <c r="AV113" s="998"/>
      <c r="AW113" s="998"/>
      <c r="AX113" s="998"/>
      <c r="AY113" s="998"/>
      <c r="AZ113" s="1046" t="s">
        <v>447</v>
      </c>
      <c r="BA113" s="1047"/>
      <c r="BB113" s="1047"/>
      <c r="BC113" s="1047"/>
      <c r="BD113" s="1047"/>
      <c r="BE113" s="1047"/>
      <c r="BF113" s="1047"/>
      <c r="BG113" s="1047"/>
      <c r="BH113" s="1047"/>
      <c r="BI113" s="1047"/>
      <c r="BJ113" s="1047"/>
      <c r="BK113" s="1047"/>
      <c r="BL113" s="1047"/>
      <c r="BM113" s="1047"/>
      <c r="BN113" s="1047"/>
      <c r="BO113" s="1047"/>
      <c r="BP113" s="1048"/>
      <c r="BQ113" s="1016">
        <v>2760243</v>
      </c>
      <c r="BR113" s="1017"/>
      <c r="BS113" s="1017"/>
      <c r="BT113" s="1017"/>
      <c r="BU113" s="1017"/>
      <c r="BV113" s="1017">
        <v>2527818</v>
      </c>
      <c r="BW113" s="1017"/>
      <c r="BX113" s="1017"/>
      <c r="BY113" s="1017"/>
      <c r="BZ113" s="1017"/>
      <c r="CA113" s="1017">
        <v>2419397</v>
      </c>
      <c r="CB113" s="1017"/>
      <c r="CC113" s="1017"/>
      <c r="CD113" s="1017"/>
      <c r="CE113" s="1017"/>
      <c r="CF113" s="1011">
        <v>18</v>
      </c>
      <c r="CG113" s="1012"/>
      <c r="CH113" s="1012"/>
      <c r="CI113" s="1012"/>
      <c r="CJ113" s="1012"/>
      <c r="CK113" s="1042"/>
      <c r="CL113" s="1043"/>
      <c r="CM113" s="1013" t="s">
        <v>448</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413</v>
      </c>
      <c r="DH113" s="1056"/>
      <c r="DI113" s="1056"/>
      <c r="DJ113" s="1056"/>
      <c r="DK113" s="1057"/>
      <c r="DL113" s="1058" t="s">
        <v>413</v>
      </c>
      <c r="DM113" s="1056"/>
      <c r="DN113" s="1056"/>
      <c r="DO113" s="1056"/>
      <c r="DP113" s="1057"/>
      <c r="DQ113" s="1058" t="s">
        <v>413</v>
      </c>
      <c r="DR113" s="1056"/>
      <c r="DS113" s="1056"/>
      <c r="DT113" s="1056"/>
      <c r="DU113" s="1057"/>
      <c r="DV113" s="1059" t="s">
        <v>438</v>
      </c>
      <c r="DW113" s="1060"/>
      <c r="DX113" s="1060"/>
      <c r="DY113" s="1060"/>
      <c r="DZ113" s="1061"/>
    </row>
    <row r="114" spans="1:130" s="248" customFormat="1" ht="26.25" customHeight="1">
      <c r="A114" s="1051"/>
      <c r="B114" s="1052"/>
      <c r="C114" s="1047" t="s">
        <v>449</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250184</v>
      </c>
      <c r="AB114" s="1056"/>
      <c r="AC114" s="1056"/>
      <c r="AD114" s="1056"/>
      <c r="AE114" s="1057"/>
      <c r="AF114" s="1058">
        <v>283394</v>
      </c>
      <c r="AG114" s="1056"/>
      <c r="AH114" s="1056"/>
      <c r="AI114" s="1056"/>
      <c r="AJ114" s="1057"/>
      <c r="AK114" s="1058">
        <v>289238</v>
      </c>
      <c r="AL114" s="1056"/>
      <c r="AM114" s="1056"/>
      <c r="AN114" s="1056"/>
      <c r="AO114" s="1057"/>
      <c r="AP114" s="1059">
        <v>2.1</v>
      </c>
      <c r="AQ114" s="1060"/>
      <c r="AR114" s="1060"/>
      <c r="AS114" s="1060"/>
      <c r="AT114" s="1061"/>
      <c r="AU114" s="997"/>
      <c r="AV114" s="998"/>
      <c r="AW114" s="998"/>
      <c r="AX114" s="998"/>
      <c r="AY114" s="998"/>
      <c r="AZ114" s="1046" t="s">
        <v>450</v>
      </c>
      <c r="BA114" s="1047"/>
      <c r="BB114" s="1047"/>
      <c r="BC114" s="1047"/>
      <c r="BD114" s="1047"/>
      <c r="BE114" s="1047"/>
      <c r="BF114" s="1047"/>
      <c r="BG114" s="1047"/>
      <c r="BH114" s="1047"/>
      <c r="BI114" s="1047"/>
      <c r="BJ114" s="1047"/>
      <c r="BK114" s="1047"/>
      <c r="BL114" s="1047"/>
      <c r="BM114" s="1047"/>
      <c r="BN114" s="1047"/>
      <c r="BO114" s="1047"/>
      <c r="BP114" s="1048"/>
      <c r="BQ114" s="1016">
        <v>2936371</v>
      </c>
      <c r="BR114" s="1017"/>
      <c r="BS114" s="1017"/>
      <c r="BT114" s="1017"/>
      <c r="BU114" s="1017"/>
      <c r="BV114" s="1017">
        <v>2728370</v>
      </c>
      <c r="BW114" s="1017"/>
      <c r="BX114" s="1017"/>
      <c r="BY114" s="1017"/>
      <c r="BZ114" s="1017"/>
      <c r="CA114" s="1017">
        <v>2704383</v>
      </c>
      <c r="CB114" s="1017"/>
      <c r="CC114" s="1017"/>
      <c r="CD114" s="1017"/>
      <c r="CE114" s="1017"/>
      <c r="CF114" s="1011">
        <v>20.100000000000001</v>
      </c>
      <c r="CG114" s="1012"/>
      <c r="CH114" s="1012"/>
      <c r="CI114" s="1012"/>
      <c r="CJ114" s="1012"/>
      <c r="CK114" s="1042"/>
      <c r="CL114" s="1043"/>
      <c r="CM114" s="1013" t="s">
        <v>451</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v>13566</v>
      </c>
      <c r="DH114" s="1056"/>
      <c r="DI114" s="1056"/>
      <c r="DJ114" s="1056"/>
      <c r="DK114" s="1057"/>
      <c r="DL114" s="1058">
        <v>6850</v>
      </c>
      <c r="DM114" s="1056"/>
      <c r="DN114" s="1056"/>
      <c r="DO114" s="1056"/>
      <c r="DP114" s="1057"/>
      <c r="DQ114" s="1058" t="s">
        <v>413</v>
      </c>
      <c r="DR114" s="1056"/>
      <c r="DS114" s="1056"/>
      <c r="DT114" s="1056"/>
      <c r="DU114" s="1057"/>
      <c r="DV114" s="1059" t="s">
        <v>413</v>
      </c>
      <c r="DW114" s="1060"/>
      <c r="DX114" s="1060"/>
      <c r="DY114" s="1060"/>
      <c r="DZ114" s="1061"/>
    </row>
    <row r="115" spans="1:130" s="248" customFormat="1" ht="26.25" customHeight="1">
      <c r="A115" s="1051"/>
      <c r="B115" s="1052"/>
      <c r="C115" s="1047" t="s">
        <v>452</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10254</v>
      </c>
      <c r="AB115" s="1031"/>
      <c r="AC115" s="1031"/>
      <c r="AD115" s="1031"/>
      <c r="AE115" s="1032"/>
      <c r="AF115" s="1033">
        <v>10081</v>
      </c>
      <c r="AG115" s="1031"/>
      <c r="AH115" s="1031"/>
      <c r="AI115" s="1031"/>
      <c r="AJ115" s="1032"/>
      <c r="AK115" s="1033">
        <v>9703</v>
      </c>
      <c r="AL115" s="1031"/>
      <c r="AM115" s="1031"/>
      <c r="AN115" s="1031"/>
      <c r="AO115" s="1032"/>
      <c r="AP115" s="1034">
        <v>0.1</v>
      </c>
      <c r="AQ115" s="1035"/>
      <c r="AR115" s="1035"/>
      <c r="AS115" s="1035"/>
      <c r="AT115" s="1036"/>
      <c r="AU115" s="997"/>
      <c r="AV115" s="998"/>
      <c r="AW115" s="998"/>
      <c r="AX115" s="998"/>
      <c r="AY115" s="998"/>
      <c r="AZ115" s="1046" t="s">
        <v>453</v>
      </c>
      <c r="BA115" s="1047"/>
      <c r="BB115" s="1047"/>
      <c r="BC115" s="1047"/>
      <c r="BD115" s="1047"/>
      <c r="BE115" s="1047"/>
      <c r="BF115" s="1047"/>
      <c r="BG115" s="1047"/>
      <c r="BH115" s="1047"/>
      <c r="BI115" s="1047"/>
      <c r="BJ115" s="1047"/>
      <c r="BK115" s="1047"/>
      <c r="BL115" s="1047"/>
      <c r="BM115" s="1047"/>
      <c r="BN115" s="1047"/>
      <c r="BO115" s="1047"/>
      <c r="BP115" s="1048"/>
      <c r="BQ115" s="1016">
        <v>24</v>
      </c>
      <c r="BR115" s="1017"/>
      <c r="BS115" s="1017"/>
      <c r="BT115" s="1017"/>
      <c r="BU115" s="1017"/>
      <c r="BV115" s="1017" t="s">
        <v>127</v>
      </c>
      <c r="BW115" s="1017"/>
      <c r="BX115" s="1017"/>
      <c r="BY115" s="1017"/>
      <c r="BZ115" s="1017"/>
      <c r="CA115" s="1017" t="s">
        <v>127</v>
      </c>
      <c r="CB115" s="1017"/>
      <c r="CC115" s="1017"/>
      <c r="CD115" s="1017"/>
      <c r="CE115" s="1017"/>
      <c r="CF115" s="1011" t="s">
        <v>127</v>
      </c>
      <c r="CG115" s="1012"/>
      <c r="CH115" s="1012"/>
      <c r="CI115" s="1012"/>
      <c r="CJ115" s="1012"/>
      <c r="CK115" s="1042"/>
      <c r="CL115" s="1043"/>
      <c r="CM115" s="1046" t="s">
        <v>454</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127</v>
      </c>
      <c r="DH115" s="1056"/>
      <c r="DI115" s="1056"/>
      <c r="DJ115" s="1056"/>
      <c r="DK115" s="1057"/>
      <c r="DL115" s="1058" t="s">
        <v>438</v>
      </c>
      <c r="DM115" s="1056"/>
      <c r="DN115" s="1056"/>
      <c r="DO115" s="1056"/>
      <c r="DP115" s="1057"/>
      <c r="DQ115" s="1058" t="s">
        <v>127</v>
      </c>
      <c r="DR115" s="1056"/>
      <c r="DS115" s="1056"/>
      <c r="DT115" s="1056"/>
      <c r="DU115" s="1057"/>
      <c r="DV115" s="1059" t="s">
        <v>127</v>
      </c>
      <c r="DW115" s="1060"/>
      <c r="DX115" s="1060"/>
      <c r="DY115" s="1060"/>
      <c r="DZ115" s="1061"/>
    </row>
    <row r="116" spans="1:130" s="248" customFormat="1" ht="26.25" customHeight="1">
      <c r="A116" s="1053"/>
      <c r="B116" s="1054"/>
      <c r="C116" s="1062" t="s">
        <v>455</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192</v>
      </c>
      <c r="AB116" s="1056"/>
      <c r="AC116" s="1056"/>
      <c r="AD116" s="1056"/>
      <c r="AE116" s="1057"/>
      <c r="AF116" s="1058">
        <v>267</v>
      </c>
      <c r="AG116" s="1056"/>
      <c r="AH116" s="1056"/>
      <c r="AI116" s="1056"/>
      <c r="AJ116" s="1057"/>
      <c r="AK116" s="1058">
        <v>259</v>
      </c>
      <c r="AL116" s="1056"/>
      <c r="AM116" s="1056"/>
      <c r="AN116" s="1056"/>
      <c r="AO116" s="1057"/>
      <c r="AP116" s="1059">
        <v>0</v>
      </c>
      <c r="AQ116" s="1060"/>
      <c r="AR116" s="1060"/>
      <c r="AS116" s="1060"/>
      <c r="AT116" s="1061"/>
      <c r="AU116" s="997"/>
      <c r="AV116" s="998"/>
      <c r="AW116" s="998"/>
      <c r="AX116" s="998"/>
      <c r="AY116" s="998"/>
      <c r="AZ116" s="1064" t="s">
        <v>456</v>
      </c>
      <c r="BA116" s="1065"/>
      <c r="BB116" s="1065"/>
      <c r="BC116" s="1065"/>
      <c r="BD116" s="1065"/>
      <c r="BE116" s="1065"/>
      <c r="BF116" s="1065"/>
      <c r="BG116" s="1065"/>
      <c r="BH116" s="1065"/>
      <c r="BI116" s="1065"/>
      <c r="BJ116" s="1065"/>
      <c r="BK116" s="1065"/>
      <c r="BL116" s="1065"/>
      <c r="BM116" s="1065"/>
      <c r="BN116" s="1065"/>
      <c r="BO116" s="1065"/>
      <c r="BP116" s="1066"/>
      <c r="BQ116" s="1016" t="s">
        <v>438</v>
      </c>
      <c r="BR116" s="1017"/>
      <c r="BS116" s="1017"/>
      <c r="BT116" s="1017"/>
      <c r="BU116" s="1017"/>
      <c r="BV116" s="1017" t="s">
        <v>438</v>
      </c>
      <c r="BW116" s="1017"/>
      <c r="BX116" s="1017"/>
      <c r="BY116" s="1017"/>
      <c r="BZ116" s="1017"/>
      <c r="CA116" s="1017" t="s">
        <v>413</v>
      </c>
      <c r="CB116" s="1017"/>
      <c r="CC116" s="1017"/>
      <c r="CD116" s="1017"/>
      <c r="CE116" s="1017"/>
      <c r="CF116" s="1011" t="s">
        <v>438</v>
      </c>
      <c r="CG116" s="1012"/>
      <c r="CH116" s="1012"/>
      <c r="CI116" s="1012"/>
      <c r="CJ116" s="1012"/>
      <c r="CK116" s="1042"/>
      <c r="CL116" s="1043"/>
      <c r="CM116" s="1013" t="s">
        <v>457</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438</v>
      </c>
      <c r="DH116" s="1056"/>
      <c r="DI116" s="1056"/>
      <c r="DJ116" s="1056"/>
      <c r="DK116" s="1057"/>
      <c r="DL116" s="1058" t="s">
        <v>127</v>
      </c>
      <c r="DM116" s="1056"/>
      <c r="DN116" s="1056"/>
      <c r="DO116" s="1056"/>
      <c r="DP116" s="1057"/>
      <c r="DQ116" s="1058" t="s">
        <v>127</v>
      </c>
      <c r="DR116" s="1056"/>
      <c r="DS116" s="1056"/>
      <c r="DT116" s="1056"/>
      <c r="DU116" s="1057"/>
      <c r="DV116" s="1059" t="s">
        <v>438</v>
      </c>
      <c r="DW116" s="1060"/>
      <c r="DX116" s="1060"/>
      <c r="DY116" s="1060"/>
      <c r="DZ116" s="1061"/>
    </row>
    <row r="117" spans="1:130" s="248" customFormat="1" ht="26.25" customHeight="1">
      <c r="A117" s="1001" t="s">
        <v>184</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458</v>
      </c>
      <c r="Z117" s="983"/>
      <c r="AA117" s="1073">
        <v>3932046</v>
      </c>
      <c r="AB117" s="1074"/>
      <c r="AC117" s="1074"/>
      <c r="AD117" s="1074"/>
      <c r="AE117" s="1075"/>
      <c r="AF117" s="1076">
        <v>4095932</v>
      </c>
      <c r="AG117" s="1074"/>
      <c r="AH117" s="1074"/>
      <c r="AI117" s="1074"/>
      <c r="AJ117" s="1075"/>
      <c r="AK117" s="1076">
        <v>4187370</v>
      </c>
      <c r="AL117" s="1074"/>
      <c r="AM117" s="1074"/>
      <c r="AN117" s="1074"/>
      <c r="AO117" s="1075"/>
      <c r="AP117" s="1077"/>
      <c r="AQ117" s="1078"/>
      <c r="AR117" s="1078"/>
      <c r="AS117" s="1078"/>
      <c r="AT117" s="1079"/>
      <c r="AU117" s="997"/>
      <c r="AV117" s="998"/>
      <c r="AW117" s="998"/>
      <c r="AX117" s="998"/>
      <c r="AY117" s="998"/>
      <c r="AZ117" s="1064" t="s">
        <v>459</v>
      </c>
      <c r="BA117" s="1065"/>
      <c r="BB117" s="1065"/>
      <c r="BC117" s="1065"/>
      <c r="BD117" s="1065"/>
      <c r="BE117" s="1065"/>
      <c r="BF117" s="1065"/>
      <c r="BG117" s="1065"/>
      <c r="BH117" s="1065"/>
      <c r="BI117" s="1065"/>
      <c r="BJ117" s="1065"/>
      <c r="BK117" s="1065"/>
      <c r="BL117" s="1065"/>
      <c r="BM117" s="1065"/>
      <c r="BN117" s="1065"/>
      <c r="BO117" s="1065"/>
      <c r="BP117" s="1066"/>
      <c r="BQ117" s="1016" t="s">
        <v>413</v>
      </c>
      <c r="BR117" s="1017"/>
      <c r="BS117" s="1017"/>
      <c r="BT117" s="1017"/>
      <c r="BU117" s="1017"/>
      <c r="BV117" s="1017" t="s">
        <v>438</v>
      </c>
      <c r="BW117" s="1017"/>
      <c r="BX117" s="1017"/>
      <c r="BY117" s="1017"/>
      <c r="BZ117" s="1017"/>
      <c r="CA117" s="1017" t="s">
        <v>413</v>
      </c>
      <c r="CB117" s="1017"/>
      <c r="CC117" s="1017"/>
      <c r="CD117" s="1017"/>
      <c r="CE117" s="1017"/>
      <c r="CF117" s="1011" t="s">
        <v>413</v>
      </c>
      <c r="CG117" s="1012"/>
      <c r="CH117" s="1012"/>
      <c r="CI117" s="1012"/>
      <c r="CJ117" s="1012"/>
      <c r="CK117" s="1042"/>
      <c r="CL117" s="1043"/>
      <c r="CM117" s="1013" t="s">
        <v>460</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127</v>
      </c>
      <c r="DH117" s="1056"/>
      <c r="DI117" s="1056"/>
      <c r="DJ117" s="1056"/>
      <c r="DK117" s="1057"/>
      <c r="DL117" s="1058" t="s">
        <v>127</v>
      </c>
      <c r="DM117" s="1056"/>
      <c r="DN117" s="1056"/>
      <c r="DO117" s="1056"/>
      <c r="DP117" s="1057"/>
      <c r="DQ117" s="1058" t="s">
        <v>438</v>
      </c>
      <c r="DR117" s="1056"/>
      <c r="DS117" s="1056"/>
      <c r="DT117" s="1056"/>
      <c r="DU117" s="1057"/>
      <c r="DV117" s="1059" t="s">
        <v>438</v>
      </c>
      <c r="DW117" s="1060"/>
      <c r="DX117" s="1060"/>
      <c r="DY117" s="1060"/>
      <c r="DZ117" s="1061"/>
    </row>
    <row r="118" spans="1:130" s="248" customFormat="1" ht="26.25" customHeight="1">
      <c r="A118" s="1001" t="s">
        <v>433</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430</v>
      </c>
      <c r="AB118" s="982"/>
      <c r="AC118" s="982"/>
      <c r="AD118" s="982"/>
      <c r="AE118" s="983"/>
      <c r="AF118" s="981" t="s">
        <v>431</v>
      </c>
      <c r="AG118" s="982"/>
      <c r="AH118" s="982"/>
      <c r="AI118" s="982"/>
      <c r="AJ118" s="983"/>
      <c r="AK118" s="981" t="s">
        <v>304</v>
      </c>
      <c r="AL118" s="982"/>
      <c r="AM118" s="982"/>
      <c r="AN118" s="982"/>
      <c r="AO118" s="983"/>
      <c r="AP118" s="1068" t="s">
        <v>432</v>
      </c>
      <c r="AQ118" s="1069"/>
      <c r="AR118" s="1069"/>
      <c r="AS118" s="1069"/>
      <c r="AT118" s="1070"/>
      <c r="AU118" s="997"/>
      <c r="AV118" s="998"/>
      <c r="AW118" s="998"/>
      <c r="AX118" s="998"/>
      <c r="AY118" s="998"/>
      <c r="AZ118" s="1071" t="s">
        <v>461</v>
      </c>
      <c r="BA118" s="1062"/>
      <c r="BB118" s="1062"/>
      <c r="BC118" s="1062"/>
      <c r="BD118" s="1062"/>
      <c r="BE118" s="1062"/>
      <c r="BF118" s="1062"/>
      <c r="BG118" s="1062"/>
      <c r="BH118" s="1062"/>
      <c r="BI118" s="1062"/>
      <c r="BJ118" s="1062"/>
      <c r="BK118" s="1062"/>
      <c r="BL118" s="1062"/>
      <c r="BM118" s="1062"/>
      <c r="BN118" s="1062"/>
      <c r="BO118" s="1062"/>
      <c r="BP118" s="1063"/>
      <c r="BQ118" s="1094" t="s">
        <v>413</v>
      </c>
      <c r="BR118" s="1095"/>
      <c r="BS118" s="1095"/>
      <c r="BT118" s="1095"/>
      <c r="BU118" s="1095"/>
      <c r="BV118" s="1095" t="s">
        <v>127</v>
      </c>
      <c r="BW118" s="1095"/>
      <c r="BX118" s="1095"/>
      <c r="BY118" s="1095"/>
      <c r="BZ118" s="1095"/>
      <c r="CA118" s="1095" t="s">
        <v>127</v>
      </c>
      <c r="CB118" s="1095"/>
      <c r="CC118" s="1095"/>
      <c r="CD118" s="1095"/>
      <c r="CE118" s="1095"/>
      <c r="CF118" s="1011" t="s">
        <v>413</v>
      </c>
      <c r="CG118" s="1012"/>
      <c r="CH118" s="1012"/>
      <c r="CI118" s="1012"/>
      <c r="CJ118" s="1012"/>
      <c r="CK118" s="1042"/>
      <c r="CL118" s="1043"/>
      <c r="CM118" s="1013" t="s">
        <v>462</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413</v>
      </c>
      <c r="DH118" s="1056"/>
      <c r="DI118" s="1056"/>
      <c r="DJ118" s="1056"/>
      <c r="DK118" s="1057"/>
      <c r="DL118" s="1058" t="s">
        <v>438</v>
      </c>
      <c r="DM118" s="1056"/>
      <c r="DN118" s="1056"/>
      <c r="DO118" s="1056"/>
      <c r="DP118" s="1057"/>
      <c r="DQ118" s="1058" t="s">
        <v>127</v>
      </c>
      <c r="DR118" s="1056"/>
      <c r="DS118" s="1056"/>
      <c r="DT118" s="1056"/>
      <c r="DU118" s="1057"/>
      <c r="DV118" s="1059" t="s">
        <v>413</v>
      </c>
      <c r="DW118" s="1060"/>
      <c r="DX118" s="1060"/>
      <c r="DY118" s="1060"/>
      <c r="DZ118" s="1061"/>
    </row>
    <row r="119" spans="1:130" s="248" customFormat="1" ht="26.25" customHeight="1">
      <c r="A119" s="1155" t="s">
        <v>436</v>
      </c>
      <c r="B119" s="1041"/>
      <c r="C119" s="1020" t="s">
        <v>437</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413</v>
      </c>
      <c r="AB119" s="989"/>
      <c r="AC119" s="989"/>
      <c r="AD119" s="989"/>
      <c r="AE119" s="990"/>
      <c r="AF119" s="991" t="s">
        <v>438</v>
      </c>
      <c r="AG119" s="989"/>
      <c r="AH119" s="989"/>
      <c r="AI119" s="989"/>
      <c r="AJ119" s="990"/>
      <c r="AK119" s="991" t="s">
        <v>438</v>
      </c>
      <c r="AL119" s="989"/>
      <c r="AM119" s="989"/>
      <c r="AN119" s="989"/>
      <c r="AO119" s="990"/>
      <c r="AP119" s="992" t="s">
        <v>413</v>
      </c>
      <c r="AQ119" s="993"/>
      <c r="AR119" s="993"/>
      <c r="AS119" s="993"/>
      <c r="AT119" s="994"/>
      <c r="AU119" s="999"/>
      <c r="AV119" s="1000"/>
      <c r="AW119" s="1000"/>
      <c r="AX119" s="1000"/>
      <c r="AY119" s="1000"/>
      <c r="AZ119" s="279" t="s">
        <v>184</v>
      </c>
      <c r="BA119" s="279"/>
      <c r="BB119" s="279"/>
      <c r="BC119" s="279"/>
      <c r="BD119" s="279"/>
      <c r="BE119" s="279"/>
      <c r="BF119" s="279"/>
      <c r="BG119" s="279"/>
      <c r="BH119" s="279"/>
      <c r="BI119" s="279"/>
      <c r="BJ119" s="279"/>
      <c r="BK119" s="279"/>
      <c r="BL119" s="279"/>
      <c r="BM119" s="279"/>
      <c r="BN119" s="279"/>
      <c r="BO119" s="1072" t="s">
        <v>463</v>
      </c>
      <c r="BP119" s="1103"/>
      <c r="BQ119" s="1094">
        <v>49947022</v>
      </c>
      <c r="BR119" s="1095"/>
      <c r="BS119" s="1095"/>
      <c r="BT119" s="1095"/>
      <c r="BU119" s="1095"/>
      <c r="BV119" s="1095">
        <v>47433778</v>
      </c>
      <c r="BW119" s="1095"/>
      <c r="BX119" s="1095"/>
      <c r="BY119" s="1095"/>
      <c r="BZ119" s="1095"/>
      <c r="CA119" s="1095">
        <v>45881096</v>
      </c>
      <c r="CB119" s="1095"/>
      <c r="CC119" s="1095"/>
      <c r="CD119" s="1095"/>
      <c r="CE119" s="1095"/>
      <c r="CF119" s="1096"/>
      <c r="CG119" s="1097"/>
      <c r="CH119" s="1097"/>
      <c r="CI119" s="1097"/>
      <c r="CJ119" s="1098"/>
      <c r="CK119" s="1044"/>
      <c r="CL119" s="1045"/>
      <c r="CM119" s="1099" t="s">
        <v>464</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413</v>
      </c>
      <c r="DH119" s="1081"/>
      <c r="DI119" s="1081"/>
      <c r="DJ119" s="1081"/>
      <c r="DK119" s="1082"/>
      <c r="DL119" s="1080" t="s">
        <v>438</v>
      </c>
      <c r="DM119" s="1081"/>
      <c r="DN119" s="1081"/>
      <c r="DO119" s="1081"/>
      <c r="DP119" s="1082"/>
      <c r="DQ119" s="1080" t="s">
        <v>413</v>
      </c>
      <c r="DR119" s="1081"/>
      <c r="DS119" s="1081"/>
      <c r="DT119" s="1081"/>
      <c r="DU119" s="1082"/>
      <c r="DV119" s="1083" t="s">
        <v>438</v>
      </c>
      <c r="DW119" s="1084"/>
      <c r="DX119" s="1084"/>
      <c r="DY119" s="1084"/>
      <c r="DZ119" s="1085"/>
    </row>
    <row r="120" spans="1:130" s="248" customFormat="1" ht="26.25" customHeight="1">
      <c r="A120" s="1156"/>
      <c r="B120" s="1043"/>
      <c r="C120" s="1013" t="s">
        <v>441</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438</v>
      </c>
      <c r="AB120" s="1056"/>
      <c r="AC120" s="1056"/>
      <c r="AD120" s="1056"/>
      <c r="AE120" s="1057"/>
      <c r="AF120" s="1058" t="s">
        <v>413</v>
      </c>
      <c r="AG120" s="1056"/>
      <c r="AH120" s="1056"/>
      <c r="AI120" s="1056"/>
      <c r="AJ120" s="1057"/>
      <c r="AK120" s="1058" t="s">
        <v>438</v>
      </c>
      <c r="AL120" s="1056"/>
      <c r="AM120" s="1056"/>
      <c r="AN120" s="1056"/>
      <c r="AO120" s="1057"/>
      <c r="AP120" s="1059" t="s">
        <v>438</v>
      </c>
      <c r="AQ120" s="1060"/>
      <c r="AR120" s="1060"/>
      <c r="AS120" s="1060"/>
      <c r="AT120" s="1061"/>
      <c r="AU120" s="1086" t="s">
        <v>465</v>
      </c>
      <c r="AV120" s="1087"/>
      <c r="AW120" s="1087"/>
      <c r="AX120" s="1087"/>
      <c r="AY120" s="1088"/>
      <c r="AZ120" s="1037" t="s">
        <v>466</v>
      </c>
      <c r="BA120" s="986"/>
      <c r="BB120" s="986"/>
      <c r="BC120" s="986"/>
      <c r="BD120" s="986"/>
      <c r="BE120" s="986"/>
      <c r="BF120" s="986"/>
      <c r="BG120" s="986"/>
      <c r="BH120" s="986"/>
      <c r="BI120" s="986"/>
      <c r="BJ120" s="986"/>
      <c r="BK120" s="986"/>
      <c r="BL120" s="986"/>
      <c r="BM120" s="986"/>
      <c r="BN120" s="986"/>
      <c r="BO120" s="986"/>
      <c r="BP120" s="987"/>
      <c r="BQ120" s="1023">
        <v>5057387</v>
      </c>
      <c r="BR120" s="1024"/>
      <c r="BS120" s="1024"/>
      <c r="BT120" s="1024"/>
      <c r="BU120" s="1024"/>
      <c r="BV120" s="1024">
        <v>5335302</v>
      </c>
      <c r="BW120" s="1024"/>
      <c r="BX120" s="1024"/>
      <c r="BY120" s="1024"/>
      <c r="BZ120" s="1024"/>
      <c r="CA120" s="1024">
        <v>5595019</v>
      </c>
      <c r="CB120" s="1024"/>
      <c r="CC120" s="1024"/>
      <c r="CD120" s="1024"/>
      <c r="CE120" s="1024"/>
      <c r="CF120" s="1038">
        <v>41.5</v>
      </c>
      <c r="CG120" s="1039"/>
      <c r="CH120" s="1039"/>
      <c r="CI120" s="1039"/>
      <c r="CJ120" s="1039"/>
      <c r="CK120" s="1104" t="s">
        <v>467</v>
      </c>
      <c r="CL120" s="1105"/>
      <c r="CM120" s="1105"/>
      <c r="CN120" s="1105"/>
      <c r="CO120" s="1106"/>
      <c r="CP120" s="1112" t="s">
        <v>468</v>
      </c>
      <c r="CQ120" s="1113"/>
      <c r="CR120" s="1113"/>
      <c r="CS120" s="1113"/>
      <c r="CT120" s="1113"/>
      <c r="CU120" s="1113"/>
      <c r="CV120" s="1113"/>
      <c r="CW120" s="1113"/>
      <c r="CX120" s="1113"/>
      <c r="CY120" s="1113"/>
      <c r="CZ120" s="1113"/>
      <c r="DA120" s="1113"/>
      <c r="DB120" s="1113"/>
      <c r="DC120" s="1113"/>
      <c r="DD120" s="1113"/>
      <c r="DE120" s="1113"/>
      <c r="DF120" s="1114"/>
      <c r="DG120" s="1023" t="s">
        <v>438</v>
      </c>
      <c r="DH120" s="1024"/>
      <c r="DI120" s="1024"/>
      <c r="DJ120" s="1024"/>
      <c r="DK120" s="1024"/>
      <c r="DL120" s="1024" t="s">
        <v>413</v>
      </c>
      <c r="DM120" s="1024"/>
      <c r="DN120" s="1024"/>
      <c r="DO120" s="1024"/>
      <c r="DP120" s="1024"/>
      <c r="DQ120" s="1024">
        <v>5784637</v>
      </c>
      <c r="DR120" s="1024"/>
      <c r="DS120" s="1024"/>
      <c r="DT120" s="1024"/>
      <c r="DU120" s="1024"/>
      <c r="DV120" s="1025">
        <v>42.9</v>
      </c>
      <c r="DW120" s="1025"/>
      <c r="DX120" s="1025"/>
      <c r="DY120" s="1025"/>
      <c r="DZ120" s="1026"/>
    </row>
    <row r="121" spans="1:130" s="248" customFormat="1" ht="26.25" customHeight="1">
      <c r="A121" s="1156"/>
      <c r="B121" s="1043"/>
      <c r="C121" s="1064" t="s">
        <v>469</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v>3620</v>
      </c>
      <c r="AB121" s="1056"/>
      <c r="AC121" s="1056"/>
      <c r="AD121" s="1056"/>
      <c r="AE121" s="1057"/>
      <c r="AF121" s="1058">
        <v>3620</v>
      </c>
      <c r="AG121" s="1056"/>
      <c r="AH121" s="1056"/>
      <c r="AI121" s="1056"/>
      <c r="AJ121" s="1057"/>
      <c r="AK121" s="1058">
        <v>3620</v>
      </c>
      <c r="AL121" s="1056"/>
      <c r="AM121" s="1056"/>
      <c r="AN121" s="1056"/>
      <c r="AO121" s="1057"/>
      <c r="AP121" s="1059">
        <v>0</v>
      </c>
      <c r="AQ121" s="1060"/>
      <c r="AR121" s="1060"/>
      <c r="AS121" s="1060"/>
      <c r="AT121" s="1061"/>
      <c r="AU121" s="1089"/>
      <c r="AV121" s="1090"/>
      <c r="AW121" s="1090"/>
      <c r="AX121" s="1090"/>
      <c r="AY121" s="1091"/>
      <c r="AZ121" s="1046" t="s">
        <v>470</v>
      </c>
      <c r="BA121" s="1047"/>
      <c r="BB121" s="1047"/>
      <c r="BC121" s="1047"/>
      <c r="BD121" s="1047"/>
      <c r="BE121" s="1047"/>
      <c r="BF121" s="1047"/>
      <c r="BG121" s="1047"/>
      <c r="BH121" s="1047"/>
      <c r="BI121" s="1047"/>
      <c r="BJ121" s="1047"/>
      <c r="BK121" s="1047"/>
      <c r="BL121" s="1047"/>
      <c r="BM121" s="1047"/>
      <c r="BN121" s="1047"/>
      <c r="BO121" s="1047"/>
      <c r="BP121" s="1048"/>
      <c r="BQ121" s="1016">
        <v>2695179</v>
      </c>
      <c r="BR121" s="1017"/>
      <c r="BS121" s="1017"/>
      <c r="BT121" s="1017"/>
      <c r="BU121" s="1017"/>
      <c r="BV121" s="1017">
        <v>2594950</v>
      </c>
      <c r="BW121" s="1017"/>
      <c r="BX121" s="1017"/>
      <c r="BY121" s="1017"/>
      <c r="BZ121" s="1017"/>
      <c r="CA121" s="1017">
        <v>2366459</v>
      </c>
      <c r="CB121" s="1017"/>
      <c r="CC121" s="1017"/>
      <c r="CD121" s="1017"/>
      <c r="CE121" s="1017"/>
      <c r="CF121" s="1011">
        <v>17.600000000000001</v>
      </c>
      <c r="CG121" s="1012"/>
      <c r="CH121" s="1012"/>
      <c r="CI121" s="1012"/>
      <c r="CJ121" s="1012"/>
      <c r="CK121" s="1107"/>
      <c r="CL121" s="1108"/>
      <c r="CM121" s="1108"/>
      <c r="CN121" s="1108"/>
      <c r="CO121" s="1109"/>
      <c r="CP121" s="1117" t="s">
        <v>471</v>
      </c>
      <c r="CQ121" s="1118"/>
      <c r="CR121" s="1118"/>
      <c r="CS121" s="1118"/>
      <c r="CT121" s="1118"/>
      <c r="CU121" s="1118"/>
      <c r="CV121" s="1118"/>
      <c r="CW121" s="1118"/>
      <c r="CX121" s="1118"/>
      <c r="CY121" s="1118"/>
      <c r="CZ121" s="1118"/>
      <c r="DA121" s="1118"/>
      <c r="DB121" s="1118"/>
      <c r="DC121" s="1118"/>
      <c r="DD121" s="1118"/>
      <c r="DE121" s="1118"/>
      <c r="DF121" s="1119"/>
      <c r="DG121" s="1016">
        <v>27996</v>
      </c>
      <c r="DH121" s="1017"/>
      <c r="DI121" s="1017"/>
      <c r="DJ121" s="1017"/>
      <c r="DK121" s="1017"/>
      <c r="DL121" s="1017">
        <v>47883</v>
      </c>
      <c r="DM121" s="1017"/>
      <c r="DN121" s="1017"/>
      <c r="DO121" s="1017"/>
      <c r="DP121" s="1017"/>
      <c r="DQ121" s="1017">
        <v>34863</v>
      </c>
      <c r="DR121" s="1017"/>
      <c r="DS121" s="1017"/>
      <c r="DT121" s="1017"/>
      <c r="DU121" s="1017"/>
      <c r="DV121" s="1018">
        <v>0.3</v>
      </c>
      <c r="DW121" s="1018"/>
      <c r="DX121" s="1018"/>
      <c r="DY121" s="1018"/>
      <c r="DZ121" s="1019"/>
    </row>
    <row r="122" spans="1:130" s="248" customFormat="1" ht="26.25" customHeight="1">
      <c r="A122" s="1156"/>
      <c r="B122" s="1043"/>
      <c r="C122" s="1013" t="s">
        <v>451</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v>6634</v>
      </c>
      <c r="AB122" s="1056"/>
      <c r="AC122" s="1056"/>
      <c r="AD122" s="1056"/>
      <c r="AE122" s="1057"/>
      <c r="AF122" s="1058">
        <v>6461</v>
      </c>
      <c r="AG122" s="1056"/>
      <c r="AH122" s="1056"/>
      <c r="AI122" s="1056"/>
      <c r="AJ122" s="1057"/>
      <c r="AK122" s="1058">
        <v>6083</v>
      </c>
      <c r="AL122" s="1056"/>
      <c r="AM122" s="1056"/>
      <c r="AN122" s="1056"/>
      <c r="AO122" s="1057"/>
      <c r="AP122" s="1059">
        <v>0</v>
      </c>
      <c r="AQ122" s="1060"/>
      <c r="AR122" s="1060"/>
      <c r="AS122" s="1060"/>
      <c r="AT122" s="1061"/>
      <c r="AU122" s="1089"/>
      <c r="AV122" s="1090"/>
      <c r="AW122" s="1090"/>
      <c r="AX122" s="1090"/>
      <c r="AY122" s="1091"/>
      <c r="AZ122" s="1071" t="s">
        <v>472</v>
      </c>
      <c r="BA122" s="1062"/>
      <c r="BB122" s="1062"/>
      <c r="BC122" s="1062"/>
      <c r="BD122" s="1062"/>
      <c r="BE122" s="1062"/>
      <c r="BF122" s="1062"/>
      <c r="BG122" s="1062"/>
      <c r="BH122" s="1062"/>
      <c r="BI122" s="1062"/>
      <c r="BJ122" s="1062"/>
      <c r="BK122" s="1062"/>
      <c r="BL122" s="1062"/>
      <c r="BM122" s="1062"/>
      <c r="BN122" s="1062"/>
      <c r="BO122" s="1062"/>
      <c r="BP122" s="1063"/>
      <c r="BQ122" s="1094">
        <v>32308862</v>
      </c>
      <c r="BR122" s="1095"/>
      <c r="BS122" s="1095"/>
      <c r="BT122" s="1095"/>
      <c r="BU122" s="1095"/>
      <c r="BV122" s="1095">
        <v>31360594</v>
      </c>
      <c r="BW122" s="1095"/>
      <c r="BX122" s="1095"/>
      <c r="BY122" s="1095"/>
      <c r="BZ122" s="1095"/>
      <c r="CA122" s="1095">
        <v>30568089</v>
      </c>
      <c r="CB122" s="1095"/>
      <c r="CC122" s="1095"/>
      <c r="CD122" s="1095"/>
      <c r="CE122" s="1095"/>
      <c r="CF122" s="1115">
        <v>226.9</v>
      </c>
      <c r="CG122" s="1116"/>
      <c r="CH122" s="1116"/>
      <c r="CI122" s="1116"/>
      <c r="CJ122" s="1116"/>
      <c r="CK122" s="1107"/>
      <c r="CL122" s="1108"/>
      <c r="CM122" s="1108"/>
      <c r="CN122" s="1108"/>
      <c r="CO122" s="1109"/>
      <c r="CP122" s="1117" t="s">
        <v>473</v>
      </c>
      <c r="CQ122" s="1118"/>
      <c r="CR122" s="1118"/>
      <c r="CS122" s="1118"/>
      <c r="CT122" s="1118"/>
      <c r="CU122" s="1118"/>
      <c r="CV122" s="1118"/>
      <c r="CW122" s="1118"/>
      <c r="CX122" s="1118"/>
      <c r="CY122" s="1118"/>
      <c r="CZ122" s="1118"/>
      <c r="DA122" s="1118"/>
      <c r="DB122" s="1118"/>
      <c r="DC122" s="1118"/>
      <c r="DD122" s="1118"/>
      <c r="DE122" s="1118"/>
      <c r="DF122" s="1119"/>
      <c r="DG122" s="1016" t="s">
        <v>127</v>
      </c>
      <c r="DH122" s="1017"/>
      <c r="DI122" s="1017"/>
      <c r="DJ122" s="1017"/>
      <c r="DK122" s="1017"/>
      <c r="DL122" s="1017" t="s">
        <v>127</v>
      </c>
      <c r="DM122" s="1017"/>
      <c r="DN122" s="1017"/>
      <c r="DO122" s="1017"/>
      <c r="DP122" s="1017"/>
      <c r="DQ122" s="1017" t="s">
        <v>127</v>
      </c>
      <c r="DR122" s="1017"/>
      <c r="DS122" s="1017"/>
      <c r="DT122" s="1017"/>
      <c r="DU122" s="1017"/>
      <c r="DV122" s="1018" t="s">
        <v>127</v>
      </c>
      <c r="DW122" s="1018"/>
      <c r="DX122" s="1018"/>
      <c r="DY122" s="1018"/>
      <c r="DZ122" s="1019"/>
    </row>
    <row r="123" spans="1:130" s="248" customFormat="1" ht="26.25" customHeight="1">
      <c r="A123" s="1156"/>
      <c r="B123" s="1043"/>
      <c r="C123" s="1013" t="s">
        <v>457</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438</v>
      </c>
      <c r="AB123" s="1056"/>
      <c r="AC123" s="1056"/>
      <c r="AD123" s="1056"/>
      <c r="AE123" s="1057"/>
      <c r="AF123" s="1058" t="s">
        <v>413</v>
      </c>
      <c r="AG123" s="1056"/>
      <c r="AH123" s="1056"/>
      <c r="AI123" s="1056"/>
      <c r="AJ123" s="1057"/>
      <c r="AK123" s="1058" t="s">
        <v>438</v>
      </c>
      <c r="AL123" s="1056"/>
      <c r="AM123" s="1056"/>
      <c r="AN123" s="1056"/>
      <c r="AO123" s="1057"/>
      <c r="AP123" s="1059" t="s">
        <v>438</v>
      </c>
      <c r="AQ123" s="1060"/>
      <c r="AR123" s="1060"/>
      <c r="AS123" s="1060"/>
      <c r="AT123" s="1061"/>
      <c r="AU123" s="1092"/>
      <c r="AV123" s="1093"/>
      <c r="AW123" s="1093"/>
      <c r="AX123" s="1093"/>
      <c r="AY123" s="1093"/>
      <c r="AZ123" s="279" t="s">
        <v>184</v>
      </c>
      <c r="BA123" s="279"/>
      <c r="BB123" s="279"/>
      <c r="BC123" s="279"/>
      <c r="BD123" s="279"/>
      <c r="BE123" s="279"/>
      <c r="BF123" s="279"/>
      <c r="BG123" s="279"/>
      <c r="BH123" s="279"/>
      <c r="BI123" s="279"/>
      <c r="BJ123" s="279"/>
      <c r="BK123" s="279"/>
      <c r="BL123" s="279"/>
      <c r="BM123" s="279"/>
      <c r="BN123" s="279"/>
      <c r="BO123" s="1072" t="s">
        <v>474</v>
      </c>
      <c r="BP123" s="1103"/>
      <c r="BQ123" s="1162">
        <v>40061428</v>
      </c>
      <c r="BR123" s="1163"/>
      <c r="BS123" s="1163"/>
      <c r="BT123" s="1163"/>
      <c r="BU123" s="1163"/>
      <c r="BV123" s="1163">
        <v>39290846</v>
      </c>
      <c r="BW123" s="1163"/>
      <c r="BX123" s="1163"/>
      <c r="BY123" s="1163"/>
      <c r="BZ123" s="1163"/>
      <c r="CA123" s="1163">
        <v>38529567</v>
      </c>
      <c r="CB123" s="1163"/>
      <c r="CC123" s="1163"/>
      <c r="CD123" s="1163"/>
      <c r="CE123" s="1163"/>
      <c r="CF123" s="1096"/>
      <c r="CG123" s="1097"/>
      <c r="CH123" s="1097"/>
      <c r="CI123" s="1097"/>
      <c r="CJ123" s="1098"/>
      <c r="CK123" s="1107"/>
      <c r="CL123" s="1108"/>
      <c r="CM123" s="1108"/>
      <c r="CN123" s="1108"/>
      <c r="CO123" s="1109"/>
      <c r="CP123" s="1117" t="s">
        <v>475</v>
      </c>
      <c r="CQ123" s="1118"/>
      <c r="CR123" s="1118"/>
      <c r="CS123" s="1118"/>
      <c r="CT123" s="1118"/>
      <c r="CU123" s="1118"/>
      <c r="CV123" s="1118"/>
      <c r="CW123" s="1118"/>
      <c r="CX123" s="1118"/>
      <c r="CY123" s="1118"/>
      <c r="CZ123" s="1118"/>
      <c r="DA123" s="1118"/>
      <c r="DB123" s="1118"/>
      <c r="DC123" s="1118"/>
      <c r="DD123" s="1118"/>
      <c r="DE123" s="1118"/>
      <c r="DF123" s="1119"/>
      <c r="DG123" s="1055" t="s">
        <v>438</v>
      </c>
      <c r="DH123" s="1056"/>
      <c r="DI123" s="1056"/>
      <c r="DJ123" s="1056"/>
      <c r="DK123" s="1057"/>
      <c r="DL123" s="1058" t="s">
        <v>438</v>
      </c>
      <c r="DM123" s="1056"/>
      <c r="DN123" s="1056"/>
      <c r="DO123" s="1056"/>
      <c r="DP123" s="1057"/>
      <c r="DQ123" s="1058" t="s">
        <v>438</v>
      </c>
      <c r="DR123" s="1056"/>
      <c r="DS123" s="1056"/>
      <c r="DT123" s="1056"/>
      <c r="DU123" s="1057"/>
      <c r="DV123" s="1059" t="s">
        <v>438</v>
      </c>
      <c r="DW123" s="1060"/>
      <c r="DX123" s="1060"/>
      <c r="DY123" s="1060"/>
      <c r="DZ123" s="1061"/>
    </row>
    <row r="124" spans="1:130" s="248" customFormat="1" ht="26.25" customHeight="1" thickBot="1">
      <c r="A124" s="1156"/>
      <c r="B124" s="1043"/>
      <c r="C124" s="1013" t="s">
        <v>460</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438</v>
      </c>
      <c r="AB124" s="1056"/>
      <c r="AC124" s="1056"/>
      <c r="AD124" s="1056"/>
      <c r="AE124" s="1057"/>
      <c r="AF124" s="1058" t="s">
        <v>438</v>
      </c>
      <c r="AG124" s="1056"/>
      <c r="AH124" s="1056"/>
      <c r="AI124" s="1056"/>
      <c r="AJ124" s="1057"/>
      <c r="AK124" s="1058" t="s">
        <v>413</v>
      </c>
      <c r="AL124" s="1056"/>
      <c r="AM124" s="1056"/>
      <c r="AN124" s="1056"/>
      <c r="AO124" s="1057"/>
      <c r="AP124" s="1059" t="s">
        <v>438</v>
      </c>
      <c r="AQ124" s="1060"/>
      <c r="AR124" s="1060"/>
      <c r="AS124" s="1060"/>
      <c r="AT124" s="1061"/>
      <c r="AU124" s="1158" t="s">
        <v>476</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74.5</v>
      </c>
      <c r="BR124" s="1125"/>
      <c r="BS124" s="1125"/>
      <c r="BT124" s="1125"/>
      <c r="BU124" s="1125"/>
      <c r="BV124" s="1125">
        <v>61.8</v>
      </c>
      <c r="BW124" s="1125"/>
      <c r="BX124" s="1125"/>
      <c r="BY124" s="1125"/>
      <c r="BZ124" s="1125"/>
      <c r="CA124" s="1125">
        <v>54.5</v>
      </c>
      <c r="CB124" s="1125"/>
      <c r="CC124" s="1125"/>
      <c r="CD124" s="1125"/>
      <c r="CE124" s="1125"/>
      <c r="CF124" s="1126"/>
      <c r="CG124" s="1127"/>
      <c r="CH124" s="1127"/>
      <c r="CI124" s="1127"/>
      <c r="CJ124" s="1128"/>
      <c r="CK124" s="1110"/>
      <c r="CL124" s="1110"/>
      <c r="CM124" s="1110"/>
      <c r="CN124" s="1110"/>
      <c r="CO124" s="1111"/>
      <c r="CP124" s="1117" t="s">
        <v>477</v>
      </c>
      <c r="CQ124" s="1118"/>
      <c r="CR124" s="1118"/>
      <c r="CS124" s="1118"/>
      <c r="CT124" s="1118"/>
      <c r="CU124" s="1118"/>
      <c r="CV124" s="1118"/>
      <c r="CW124" s="1118"/>
      <c r="CX124" s="1118"/>
      <c r="CY124" s="1118"/>
      <c r="CZ124" s="1118"/>
      <c r="DA124" s="1118"/>
      <c r="DB124" s="1118"/>
      <c r="DC124" s="1118"/>
      <c r="DD124" s="1118"/>
      <c r="DE124" s="1118"/>
      <c r="DF124" s="1119"/>
      <c r="DG124" s="1102">
        <v>6668082</v>
      </c>
      <c r="DH124" s="1081"/>
      <c r="DI124" s="1081"/>
      <c r="DJ124" s="1081"/>
      <c r="DK124" s="1082"/>
      <c r="DL124" s="1080">
        <v>6208232</v>
      </c>
      <c r="DM124" s="1081"/>
      <c r="DN124" s="1081"/>
      <c r="DO124" s="1081"/>
      <c r="DP124" s="1082"/>
      <c r="DQ124" s="1080" t="s">
        <v>127</v>
      </c>
      <c r="DR124" s="1081"/>
      <c r="DS124" s="1081"/>
      <c r="DT124" s="1081"/>
      <c r="DU124" s="1082"/>
      <c r="DV124" s="1083" t="s">
        <v>438</v>
      </c>
      <c r="DW124" s="1084"/>
      <c r="DX124" s="1084"/>
      <c r="DY124" s="1084"/>
      <c r="DZ124" s="1085"/>
    </row>
    <row r="125" spans="1:130" s="248" customFormat="1" ht="26.25" customHeight="1">
      <c r="A125" s="1156"/>
      <c r="B125" s="1043"/>
      <c r="C125" s="1013" t="s">
        <v>462</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127</v>
      </c>
      <c r="AB125" s="1056"/>
      <c r="AC125" s="1056"/>
      <c r="AD125" s="1056"/>
      <c r="AE125" s="1057"/>
      <c r="AF125" s="1058" t="s">
        <v>127</v>
      </c>
      <c r="AG125" s="1056"/>
      <c r="AH125" s="1056"/>
      <c r="AI125" s="1056"/>
      <c r="AJ125" s="1057"/>
      <c r="AK125" s="1058" t="s">
        <v>127</v>
      </c>
      <c r="AL125" s="1056"/>
      <c r="AM125" s="1056"/>
      <c r="AN125" s="1056"/>
      <c r="AO125" s="1057"/>
      <c r="AP125" s="1059" t="s">
        <v>438</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478</v>
      </c>
      <c r="CL125" s="1105"/>
      <c r="CM125" s="1105"/>
      <c r="CN125" s="1105"/>
      <c r="CO125" s="1106"/>
      <c r="CP125" s="1037" t="s">
        <v>479</v>
      </c>
      <c r="CQ125" s="986"/>
      <c r="CR125" s="986"/>
      <c r="CS125" s="986"/>
      <c r="CT125" s="986"/>
      <c r="CU125" s="986"/>
      <c r="CV125" s="986"/>
      <c r="CW125" s="986"/>
      <c r="CX125" s="986"/>
      <c r="CY125" s="986"/>
      <c r="CZ125" s="986"/>
      <c r="DA125" s="986"/>
      <c r="DB125" s="986"/>
      <c r="DC125" s="986"/>
      <c r="DD125" s="986"/>
      <c r="DE125" s="986"/>
      <c r="DF125" s="987"/>
      <c r="DG125" s="1023" t="s">
        <v>438</v>
      </c>
      <c r="DH125" s="1024"/>
      <c r="DI125" s="1024"/>
      <c r="DJ125" s="1024"/>
      <c r="DK125" s="1024"/>
      <c r="DL125" s="1024" t="s">
        <v>127</v>
      </c>
      <c r="DM125" s="1024"/>
      <c r="DN125" s="1024"/>
      <c r="DO125" s="1024"/>
      <c r="DP125" s="1024"/>
      <c r="DQ125" s="1024" t="s">
        <v>413</v>
      </c>
      <c r="DR125" s="1024"/>
      <c r="DS125" s="1024"/>
      <c r="DT125" s="1024"/>
      <c r="DU125" s="1024"/>
      <c r="DV125" s="1025" t="s">
        <v>127</v>
      </c>
      <c r="DW125" s="1025"/>
      <c r="DX125" s="1025"/>
      <c r="DY125" s="1025"/>
      <c r="DZ125" s="1026"/>
    </row>
    <row r="126" spans="1:130" s="248" customFormat="1" ht="26.25" customHeight="1" thickBot="1">
      <c r="A126" s="1156"/>
      <c r="B126" s="1043"/>
      <c r="C126" s="1013" t="s">
        <v>464</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127</v>
      </c>
      <c r="AB126" s="1056"/>
      <c r="AC126" s="1056"/>
      <c r="AD126" s="1056"/>
      <c r="AE126" s="1057"/>
      <c r="AF126" s="1058" t="s">
        <v>413</v>
      </c>
      <c r="AG126" s="1056"/>
      <c r="AH126" s="1056"/>
      <c r="AI126" s="1056"/>
      <c r="AJ126" s="1057"/>
      <c r="AK126" s="1058" t="s">
        <v>127</v>
      </c>
      <c r="AL126" s="1056"/>
      <c r="AM126" s="1056"/>
      <c r="AN126" s="1056"/>
      <c r="AO126" s="1057"/>
      <c r="AP126" s="1059" t="s">
        <v>127</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480</v>
      </c>
      <c r="CQ126" s="1047"/>
      <c r="CR126" s="1047"/>
      <c r="CS126" s="1047"/>
      <c r="CT126" s="1047"/>
      <c r="CU126" s="1047"/>
      <c r="CV126" s="1047"/>
      <c r="CW126" s="1047"/>
      <c r="CX126" s="1047"/>
      <c r="CY126" s="1047"/>
      <c r="CZ126" s="1047"/>
      <c r="DA126" s="1047"/>
      <c r="DB126" s="1047"/>
      <c r="DC126" s="1047"/>
      <c r="DD126" s="1047"/>
      <c r="DE126" s="1047"/>
      <c r="DF126" s="1048"/>
      <c r="DG126" s="1016" t="s">
        <v>127</v>
      </c>
      <c r="DH126" s="1017"/>
      <c r="DI126" s="1017"/>
      <c r="DJ126" s="1017"/>
      <c r="DK126" s="1017"/>
      <c r="DL126" s="1017" t="s">
        <v>127</v>
      </c>
      <c r="DM126" s="1017"/>
      <c r="DN126" s="1017"/>
      <c r="DO126" s="1017"/>
      <c r="DP126" s="1017"/>
      <c r="DQ126" s="1017" t="s">
        <v>127</v>
      </c>
      <c r="DR126" s="1017"/>
      <c r="DS126" s="1017"/>
      <c r="DT126" s="1017"/>
      <c r="DU126" s="1017"/>
      <c r="DV126" s="1018" t="s">
        <v>127</v>
      </c>
      <c r="DW126" s="1018"/>
      <c r="DX126" s="1018"/>
      <c r="DY126" s="1018"/>
      <c r="DZ126" s="1019"/>
    </row>
    <row r="127" spans="1:130" s="248" customFormat="1" ht="26.25" customHeight="1">
      <c r="A127" s="1157"/>
      <c r="B127" s="1045"/>
      <c r="C127" s="1099" t="s">
        <v>481</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127</v>
      </c>
      <c r="AB127" s="1056"/>
      <c r="AC127" s="1056"/>
      <c r="AD127" s="1056"/>
      <c r="AE127" s="1057"/>
      <c r="AF127" s="1058" t="s">
        <v>127</v>
      </c>
      <c r="AG127" s="1056"/>
      <c r="AH127" s="1056"/>
      <c r="AI127" s="1056"/>
      <c r="AJ127" s="1057"/>
      <c r="AK127" s="1058" t="s">
        <v>127</v>
      </c>
      <c r="AL127" s="1056"/>
      <c r="AM127" s="1056"/>
      <c r="AN127" s="1056"/>
      <c r="AO127" s="1057"/>
      <c r="AP127" s="1059" t="s">
        <v>127</v>
      </c>
      <c r="AQ127" s="1060"/>
      <c r="AR127" s="1060"/>
      <c r="AS127" s="1060"/>
      <c r="AT127" s="1061"/>
      <c r="AU127" s="284"/>
      <c r="AV127" s="284"/>
      <c r="AW127" s="284"/>
      <c r="AX127" s="1129" t="s">
        <v>482</v>
      </c>
      <c r="AY127" s="1130"/>
      <c r="AZ127" s="1130"/>
      <c r="BA127" s="1130"/>
      <c r="BB127" s="1130"/>
      <c r="BC127" s="1130"/>
      <c r="BD127" s="1130"/>
      <c r="BE127" s="1131"/>
      <c r="BF127" s="1132" t="s">
        <v>483</v>
      </c>
      <c r="BG127" s="1130"/>
      <c r="BH127" s="1130"/>
      <c r="BI127" s="1130"/>
      <c r="BJ127" s="1130"/>
      <c r="BK127" s="1130"/>
      <c r="BL127" s="1131"/>
      <c r="BM127" s="1132" t="s">
        <v>484</v>
      </c>
      <c r="BN127" s="1130"/>
      <c r="BO127" s="1130"/>
      <c r="BP127" s="1130"/>
      <c r="BQ127" s="1130"/>
      <c r="BR127" s="1130"/>
      <c r="BS127" s="1131"/>
      <c r="BT127" s="1132" t="s">
        <v>485</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486</v>
      </c>
      <c r="CQ127" s="1047"/>
      <c r="CR127" s="1047"/>
      <c r="CS127" s="1047"/>
      <c r="CT127" s="1047"/>
      <c r="CU127" s="1047"/>
      <c r="CV127" s="1047"/>
      <c r="CW127" s="1047"/>
      <c r="CX127" s="1047"/>
      <c r="CY127" s="1047"/>
      <c r="CZ127" s="1047"/>
      <c r="DA127" s="1047"/>
      <c r="DB127" s="1047"/>
      <c r="DC127" s="1047"/>
      <c r="DD127" s="1047"/>
      <c r="DE127" s="1047"/>
      <c r="DF127" s="1048"/>
      <c r="DG127" s="1016" t="s">
        <v>127</v>
      </c>
      <c r="DH127" s="1017"/>
      <c r="DI127" s="1017"/>
      <c r="DJ127" s="1017"/>
      <c r="DK127" s="1017"/>
      <c r="DL127" s="1017" t="s">
        <v>127</v>
      </c>
      <c r="DM127" s="1017"/>
      <c r="DN127" s="1017"/>
      <c r="DO127" s="1017"/>
      <c r="DP127" s="1017"/>
      <c r="DQ127" s="1017" t="s">
        <v>127</v>
      </c>
      <c r="DR127" s="1017"/>
      <c r="DS127" s="1017"/>
      <c r="DT127" s="1017"/>
      <c r="DU127" s="1017"/>
      <c r="DV127" s="1018" t="s">
        <v>413</v>
      </c>
      <c r="DW127" s="1018"/>
      <c r="DX127" s="1018"/>
      <c r="DY127" s="1018"/>
      <c r="DZ127" s="1019"/>
    </row>
    <row r="128" spans="1:130" s="248" customFormat="1" ht="26.25" customHeight="1" thickBot="1">
      <c r="A128" s="1140" t="s">
        <v>487</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488</v>
      </c>
      <c r="X128" s="1142"/>
      <c r="Y128" s="1142"/>
      <c r="Z128" s="1143"/>
      <c r="AA128" s="1144">
        <v>241611</v>
      </c>
      <c r="AB128" s="1145"/>
      <c r="AC128" s="1145"/>
      <c r="AD128" s="1145"/>
      <c r="AE128" s="1146"/>
      <c r="AF128" s="1147">
        <v>270719</v>
      </c>
      <c r="AG128" s="1145"/>
      <c r="AH128" s="1145"/>
      <c r="AI128" s="1145"/>
      <c r="AJ128" s="1146"/>
      <c r="AK128" s="1147">
        <v>234094</v>
      </c>
      <c r="AL128" s="1145"/>
      <c r="AM128" s="1145"/>
      <c r="AN128" s="1145"/>
      <c r="AO128" s="1146"/>
      <c r="AP128" s="1148"/>
      <c r="AQ128" s="1149"/>
      <c r="AR128" s="1149"/>
      <c r="AS128" s="1149"/>
      <c r="AT128" s="1150"/>
      <c r="AU128" s="284"/>
      <c r="AV128" s="284"/>
      <c r="AW128" s="284"/>
      <c r="AX128" s="985" t="s">
        <v>489</v>
      </c>
      <c r="AY128" s="986"/>
      <c r="AZ128" s="986"/>
      <c r="BA128" s="986"/>
      <c r="BB128" s="986"/>
      <c r="BC128" s="986"/>
      <c r="BD128" s="986"/>
      <c r="BE128" s="987"/>
      <c r="BF128" s="1151" t="s">
        <v>413</v>
      </c>
      <c r="BG128" s="1152"/>
      <c r="BH128" s="1152"/>
      <c r="BI128" s="1152"/>
      <c r="BJ128" s="1152"/>
      <c r="BK128" s="1152"/>
      <c r="BL128" s="1153"/>
      <c r="BM128" s="1151">
        <v>12.7</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490</v>
      </c>
      <c r="CQ128" s="1134"/>
      <c r="CR128" s="1134"/>
      <c r="CS128" s="1134"/>
      <c r="CT128" s="1134"/>
      <c r="CU128" s="1134"/>
      <c r="CV128" s="1134"/>
      <c r="CW128" s="1134"/>
      <c r="CX128" s="1134"/>
      <c r="CY128" s="1134"/>
      <c r="CZ128" s="1134"/>
      <c r="DA128" s="1134"/>
      <c r="DB128" s="1134"/>
      <c r="DC128" s="1134"/>
      <c r="DD128" s="1134"/>
      <c r="DE128" s="1134"/>
      <c r="DF128" s="1135"/>
      <c r="DG128" s="1136">
        <v>24</v>
      </c>
      <c r="DH128" s="1137"/>
      <c r="DI128" s="1137"/>
      <c r="DJ128" s="1137"/>
      <c r="DK128" s="1137"/>
      <c r="DL128" s="1137" t="s">
        <v>127</v>
      </c>
      <c r="DM128" s="1137"/>
      <c r="DN128" s="1137"/>
      <c r="DO128" s="1137"/>
      <c r="DP128" s="1137"/>
      <c r="DQ128" s="1137" t="s">
        <v>127</v>
      </c>
      <c r="DR128" s="1137"/>
      <c r="DS128" s="1137"/>
      <c r="DT128" s="1137"/>
      <c r="DU128" s="1137"/>
      <c r="DV128" s="1138" t="s">
        <v>127</v>
      </c>
      <c r="DW128" s="1138"/>
      <c r="DX128" s="1138"/>
      <c r="DY128" s="1138"/>
      <c r="DZ128" s="1139"/>
    </row>
    <row r="129" spans="1:131" s="248" customFormat="1" ht="26.25" customHeight="1">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491</v>
      </c>
      <c r="X129" s="1171"/>
      <c r="Y129" s="1171"/>
      <c r="Z129" s="1172"/>
      <c r="AA129" s="1055">
        <v>15691617</v>
      </c>
      <c r="AB129" s="1056"/>
      <c r="AC129" s="1056"/>
      <c r="AD129" s="1056"/>
      <c r="AE129" s="1057"/>
      <c r="AF129" s="1058">
        <v>15709707</v>
      </c>
      <c r="AG129" s="1056"/>
      <c r="AH129" s="1056"/>
      <c r="AI129" s="1056"/>
      <c r="AJ129" s="1057"/>
      <c r="AK129" s="1058">
        <v>16107595</v>
      </c>
      <c r="AL129" s="1056"/>
      <c r="AM129" s="1056"/>
      <c r="AN129" s="1056"/>
      <c r="AO129" s="1057"/>
      <c r="AP129" s="1173"/>
      <c r="AQ129" s="1174"/>
      <c r="AR129" s="1174"/>
      <c r="AS129" s="1174"/>
      <c r="AT129" s="1175"/>
      <c r="AU129" s="286"/>
      <c r="AV129" s="286"/>
      <c r="AW129" s="286"/>
      <c r="AX129" s="1164" t="s">
        <v>492</v>
      </c>
      <c r="AY129" s="1047"/>
      <c r="AZ129" s="1047"/>
      <c r="BA129" s="1047"/>
      <c r="BB129" s="1047"/>
      <c r="BC129" s="1047"/>
      <c r="BD129" s="1047"/>
      <c r="BE129" s="1048"/>
      <c r="BF129" s="1165" t="s">
        <v>127</v>
      </c>
      <c r="BG129" s="1166"/>
      <c r="BH129" s="1166"/>
      <c r="BI129" s="1166"/>
      <c r="BJ129" s="1166"/>
      <c r="BK129" s="1166"/>
      <c r="BL129" s="1167"/>
      <c r="BM129" s="1165">
        <v>17.7</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7" t="s">
        <v>493</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494</v>
      </c>
      <c r="X130" s="1171"/>
      <c r="Y130" s="1171"/>
      <c r="Z130" s="1172"/>
      <c r="AA130" s="1055">
        <v>2434019</v>
      </c>
      <c r="AB130" s="1056"/>
      <c r="AC130" s="1056"/>
      <c r="AD130" s="1056"/>
      <c r="AE130" s="1057"/>
      <c r="AF130" s="1058">
        <v>2534154</v>
      </c>
      <c r="AG130" s="1056"/>
      <c r="AH130" s="1056"/>
      <c r="AI130" s="1056"/>
      <c r="AJ130" s="1057"/>
      <c r="AK130" s="1058">
        <v>2636287</v>
      </c>
      <c r="AL130" s="1056"/>
      <c r="AM130" s="1056"/>
      <c r="AN130" s="1056"/>
      <c r="AO130" s="1057"/>
      <c r="AP130" s="1173"/>
      <c r="AQ130" s="1174"/>
      <c r="AR130" s="1174"/>
      <c r="AS130" s="1174"/>
      <c r="AT130" s="1175"/>
      <c r="AU130" s="286"/>
      <c r="AV130" s="286"/>
      <c r="AW130" s="286"/>
      <c r="AX130" s="1164" t="s">
        <v>495</v>
      </c>
      <c r="AY130" s="1047"/>
      <c r="AZ130" s="1047"/>
      <c r="BA130" s="1047"/>
      <c r="BB130" s="1047"/>
      <c r="BC130" s="1047"/>
      <c r="BD130" s="1047"/>
      <c r="BE130" s="1048"/>
      <c r="BF130" s="1201">
        <v>9.6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496</v>
      </c>
      <c r="X131" s="1209"/>
      <c r="Y131" s="1209"/>
      <c r="Z131" s="1210"/>
      <c r="AA131" s="1102">
        <v>13257598</v>
      </c>
      <c r="AB131" s="1081"/>
      <c r="AC131" s="1081"/>
      <c r="AD131" s="1081"/>
      <c r="AE131" s="1082"/>
      <c r="AF131" s="1080">
        <v>13175553</v>
      </c>
      <c r="AG131" s="1081"/>
      <c r="AH131" s="1081"/>
      <c r="AI131" s="1081"/>
      <c r="AJ131" s="1082"/>
      <c r="AK131" s="1080">
        <v>13471308</v>
      </c>
      <c r="AL131" s="1081"/>
      <c r="AM131" s="1081"/>
      <c r="AN131" s="1081"/>
      <c r="AO131" s="1082"/>
      <c r="AP131" s="1211"/>
      <c r="AQ131" s="1212"/>
      <c r="AR131" s="1212"/>
      <c r="AS131" s="1212"/>
      <c r="AT131" s="1213"/>
      <c r="AU131" s="286"/>
      <c r="AV131" s="286"/>
      <c r="AW131" s="286"/>
      <c r="AX131" s="1183" t="s">
        <v>497</v>
      </c>
      <c r="AY131" s="1134"/>
      <c r="AZ131" s="1134"/>
      <c r="BA131" s="1134"/>
      <c r="BB131" s="1134"/>
      <c r="BC131" s="1134"/>
      <c r="BD131" s="1134"/>
      <c r="BE131" s="1135"/>
      <c r="BF131" s="1184">
        <v>54.5</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90" t="s">
        <v>498</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499</v>
      </c>
      <c r="W132" s="1194"/>
      <c r="X132" s="1194"/>
      <c r="Y132" s="1194"/>
      <c r="Z132" s="1195"/>
      <c r="AA132" s="1196">
        <v>9.4769504999999992</v>
      </c>
      <c r="AB132" s="1197"/>
      <c r="AC132" s="1197"/>
      <c r="AD132" s="1197"/>
      <c r="AE132" s="1198"/>
      <c r="AF132" s="1199">
        <v>9.7988980049999999</v>
      </c>
      <c r="AG132" s="1197"/>
      <c r="AH132" s="1197"/>
      <c r="AI132" s="1197"/>
      <c r="AJ132" s="1198"/>
      <c r="AK132" s="1199">
        <v>9.7762518679999992</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500</v>
      </c>
      <c r="W133" s="1177"/>
      <c r="X133" s="1177"/>
      <c r="Y133" s="1177"/>
      <c r="Z133" s="1178"/>
      <c r="AA133" s="1179">
        <v>9.4</v>
      </c>
      <c r="AB133" s="1180"/>
      <c r="AC133" s="1180"/>
      <c r="AD133" s="1180"/>
      <c r="AE133" s="1181"/>
      <c r="AF133" s="1179">
        <v>9.4</v>
      </c>
      <c r="AG133" s="1180"/>
      <c r="AH133" s="1180"/>
      <c r="AI133" s="1180"/>
      <c r="AJ133" s="1181"/>
      <c r="AK133" s="1179">
        <v>9.6</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tJUR7GhH1UoIF6m3vpuSVVbPe5+dpNAVNb97O+oXr9Gdvjd/R+8ScRBHq03FHcSVLrtJUpMS/tSIlpkbkcUrg==" saltValue="f5OR7FKTlaaGuyFuIye7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ZsdBMRxXnkj5xryzzFukgd3s843OYFSKRJDo2nTjPm8LwQ+lEh90q1QJAgFlE3hiNRlIFzjaMfx+hwN+0KkwRw==" saltValue="MVZEZAkMQi/hE+93mhK99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oFMLzxTYbyZyZC392kKcWk3EmjUdjiFvboPIqebEDQiPigVFiXl/gBSbLrCbKhIYPe60M982PqvxpAKawY5EA==" saltValue="4Hq9PI0A/vFOPE8fV1QWj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504</v>
      </c>
      <c r="AP7" s="305"/>
      <c r="AQ7" s="306" t="s">
        <v>505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506</v>
      </c>
      <c r="AQ8" s="312" t="s">
        <v>507</v>
      </c>
      <c r="AR8" s="313" t="s">
        <v>508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509</v>
      </c>
      <c r="AL9" s="1217"/>
      <c r="AM9" s="1217"/>
      <c r="AN9" s="1218"/>
      <c r="AO9" s="314">
        <v>4388959</v>
      </c>
      <c r="AP9" s="314">
        <v>74078</v>
      </c>
      <c r="AQ9" s="315">
        <v>75076</v>
      </c>
      <c r="AR9" s="316">
        <v>-1.3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510</v>
      </c>
      <c r="AL10" s="1217"/>
      <c r="AM10" s="1217"/>
      <c r="AN10" s="1218"/>
      <c r="AO10" s="317">
        <v>658053</v>
      </c>
      <c r="AP10" s="317">
        <v>11107</v>
      </c>
      <c r="AQ10" s="318">
        <v>12085</v>
      </c>
      <c r="AR10" s="319">
        <v>-8.1</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511</v>
      </c>
      <c r="AL11" s="1217"/>
      <c r="AM11" s="1217"/>
      <c r="AN11" s="1218"/>
      <c r="AO11" s="317">
        <v>210687</v>
      </c>
      <c r="AP11" s="317">
        <v>3556</v>
      </c>
      <c r="AQ11" s="318">
        <v>844</v>
      </c>
      <c r="AR11" s="319">
        <v>321.3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512</v>
      </c>
      <c r="AL12" s="1217"/>
      <c r="AM12" s="1217"/>
      <c r="AN12" s="1218"/>
      <c r="AO12" s="317" t="s">
        <v>513</v>
      </c>
      <c r="AP12" s="317" t="s">
        <v>513</v>
      </c>
      <c r="AQ12" s="318" t="s">
        <v>513</v>
      </c>
      <c r="AR12" s="319" t="s">
        <v>513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514</v>
      </c>
      <c r="AL13" s="1217"/>
      <c r="AM13" s="1217"/>
      <c r="AN13" s="1218"/>
      <c r="AO13" s="317">
        <v>89858</v>
      </c>
      <c r="AP13" s="317">
        <v>1517</v>
      </c>
      <c r="AQ13" s="318">
        <v>2760</v>
      </c>
      <c r="AR13" s="319">
        <v>-45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515</v>
      </c>
      <c r="AL14" s="1217"/>
      <c r="AM14" s="1217"/>
      <c r="AN14" s="1218"/>
      <c r="AO14" s="317">
        <v>97115</v>
      </c>
      <c r="AP14" s="317">
        <v>1639</v>
      </c>
      <c r="AQ14" s="318">
        <v>1530</v>
      </c>
      <c r="AR14" s="319">
        <v>7.1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516</v>
      </c>
      <c r="AL15" s="1223"/>
      <c r="AM15" s="1223"/>
      <c r="AN15" s="1224"/>
      <c r="AO15" s="317">
        <v>-266605</v>
      </c>
      <c r="AP15" s="317">
        <v>-4500</v>
      </c>
      <c r="AQ15" s="318">
        <v>-5396</v>
      </c>
      <c r="AR15" s="319">
        <v>-16.600000000000001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184</v>
      </c>
      <c r="AL16" s="1223"/>
      <c r="AM16" s="1223"/>
      <c r="AN16" s="1224"/>
      <c r="AO16" s="317">
        <v>5178067</v>
      </c>
      <c r="AP16" s="317">
        <v>87396</v>
      </c>
      <c r="AQ16" s="318">
        <v>86899</v>
      </c>
      <c r="AR16" s="319">
        <v>0.6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521</v>
      </c>
      <c r="AL21" s="1226"/>
      <c r="AM21" s="1226"/>
      <c r="AN21" s="1227"/>
      <c r="AO21" s="330">
        <v>7.06</v>
      </c>
      <c r="AP21" s="331">
        <v>7.73</v>
      </c>
      <c r="AQ21" s="332">
        <v>-0.67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522</v>
      </c>
      <c r="AL22" s="1226"/>
      <c r="AM22" s="1226"/>
      <c r="AN22" s="1227"/>
      <c r="AO22" s="335">
        <v>99.5</v>
      </c>
      <c r="AP22" s="336">
        <v>98.3</v>
      </c>
      <c r="AQ22" s="337">
        <v>1.2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504</v>
      </c>
      <c r="AP30" s="305"/>
      <c r="AQ30" s="306" t="s">
        <v>505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506</v>
      </c>
      <c r="AQ31" s="312" t="s">
        <v>507</v>
      </c>
      <c r="AR31" s="313" t="s">
        <v>508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526</v>
      </c>
      <c r="AL32" s="1220"/>
      <c r="AM32" s="1220"/>
      <c r="AN32" s="1221"/>
      <c r="AO32" s="345">
        <v>3439749</v>
      </c>
      <c r="AP32" s="345">
        <v>58057</v>
      </c>
      <c r="AQ32" s="346">
        <v>43385</v>
      </c>
      <c r="AR32" s="347">
        <v>33.799999999999997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527</v>
      </c>
      <c r="AL33" s="1220"/>
      <c r="AM33" s="1220"/>
      <c r="AN33" s="1221"/>
      <c r="AO33" s="345" t="s">
        <v>513</v>
      </c>
      <c r="AP33" s="345" t="s">
        <v>513</v>
      </c>
      <c r="AQ33" s="346" t="s">
        <v>513</v>
      </c>
      <c r="AR33" s="347" t="s">
        <v>513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528</v>
      </c>
      <c r="AL34" s="1220"/>
      <c r="AM34" s="1220"/>
      <c r="AN34" s="1221"/>
      <c r="AO34" s="345" t="s">
        <v>513</v>
      </c>
      <c r="AP34" s="345" t="s">
        <v>513</v>
      </c>
      <c r="AQ34" s="346">
        <v>187</v>
      </c>
      <c r="AR34" s="347" t="s">
        <v>513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529</v>
      </c>
      <c r="AL35" s="1220"/>
      <c r="AM35" s="1220"/>
      <c r="AN35" s="1221"/>
      <c r="AO35" s="345">
        <v>448421</v>
      </c>
      <c r="AP35" s="345">
        <v>7569</v>
      </c>
      <c r="AQ35" s="346">
        <v>9764</v>
      </c>
      <c r="AR35" s="347">
        <v>-22.5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530</v>
      </c>
      <c r="AL36" s="1220"/>
      <c r="AM36" s="1220"/>
      <c r="AN36" s="1221"/>
      <c r="AO36" s="345">
        <v>289238</v>
      </c>
      <c r="AP36" s="345">
        <v>4882</v>
      </c>
      <c r="AQ36" s="346">
        <v>2539</v>
      </c>
      <c r="AR36" s="347">
        <v>92.3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531</v>
      </c>
      <c r="AL37" s="1220"/>
      <c r="AM37" s="1220"/>
      <c r="AN37" s="1221"/>
      <c r="AO37" s="345">
        <v>9703</v>
      </c>
      <c r="AP37" s="345">
        <v>164</v>
      </c>
      <c r="AQ37" s="346">
        <v>1682</v>
      </c>
      <c r="AR37" s="347">
        <v>-90.2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532</v>
      </c>
      <c r="AL38" s="1229"/>
      <c r="AM38" s="1229"/>
      <c r="AN38" s="1230"/>
      <c r="AO38" s="348">
        <v>259</v>
      </c>
      <c r="AP38" s="348">
        <v>4</v>
      </c>
      <c r="AQ38" s="349">
        <v>1</v>
      </c>
      <c r="AR38" s="337">
        <v>300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533</v>
      </c>
      <c r="AL39" s="1229"/>
      <c r="AM39" s="1229"/>
      <c r="AN39" s="1230"/>
      <c r="AO39" s="345">
        <v>-234094</v>
      </c>
      <c r="AP39" s="345">
        <v>-3951</v>
      </c>
      <c r="AQ39" s="346">
        <v>-3093</v>
      </c>
      <c r="AR39" s="347">
        <v>27.7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534</v>
      </c>
      <c r="AL40" s="1220"/>
      <c r="AM40" s="1220"/>
      <c r="AN40" s="1221"/>
      <c r="AO40" s="345">
        <v>-2636287</v>
      </c>
      <c r="AP40" s="345">
        <v>-44496</v>
      </c>
      <c r="AQ40" s="346">
        <v>-39498</v>
      </c>
      <c r="AR40" s="347">
        <v>12.7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296</v>
      </c>
      <c r="AL41" s="1232"/>
      <c r="AM41" s="1232"/>
      <c r="AN41" s="1233"/>
      <c r="AO41" s="345">
        <v>1316989</v>
      </c>
      <c r="AP41" s="345">
        <v>22228</v>
      </c>
      <c r="AQ41" s="346">
        <v>14967</v>
      </c>
      <c r="AR41" s="347">
        <v>48.5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504</v>
      </c>
      <c r="AN49" s="1236" t="s">
        <v>538</v>
      </c>
      <c r="AO49" s="1237"/>
      <c r="AP49" s="1237"/>
      <c r="AQ49" s="1237"/>
      <c r="AR49" s="123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539</v>
      </c>
      <c r="AO50" s="362" t="s">
        <v>540</v>
      </c>
      <c r="AP50" s="363" t="s">
        <v>541</v>
      </c>
      <c r="AQ50" s="364" t="s">
        <v>542</v>
      </c>
      <c r="AR50" s="365" t="s">
        <v>543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7153201</v>
      </c>
      <c r="AN51" s="367">
        <v>116180</v>
      </c>
      <c r="AO51" s="368">
        <v>65.400000000000006</v>
      </c>
      <c r="AP51" s="369">
        <v>86564</v>
      </c>
      <c r="AQ51" s="370">
        <v>11.7</v>
      </c>
      <c r="AR51" s="371">
        <v>53.7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4749417</v>
      </c>
      <c r="AN52" s="375">
        <v>77138</v>
      </c>
      <c r="AO52" s="376">
        <v>115.9</v>
      </c>
      <c r="AP52" s="377">
        <v>44869</v>
      </c>
      <c r="AQ52" s="378">
        <v>4.9000000000000004</v>
      </c>
      <c r="AR52" s="379">
        <v>111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3025596</v>
      </c>
      <c r="AN53" s="367">
        <v>49543</v>
      </c>
      <c r="AO53" s="368">
        <v>-57.4</v>
      </c>
      <c r="AP53" s="369">
        <v>62698</v>
      </c>
      <c r="AQ53" s="370">
        <v>-27.6</v>
      </c>
      <c r="AR53" s="371">
        <v>-29.8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1879942</v>
      </c>
      <c r="AN54" s="375">
        <v>30783</v>
      </c>
      <c r="AO54" s="376">
        <v>-60.1</v>
      </c>
      <c r="AP54" s="377">
        <v>31973</v>
      </c>
      <c r="AQ54" s="378">
        <v>-28.7</v>
      </c>
      <c r="AR54" s="379">
        <v>-31.4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3564608</v>
      </c>
      <c r="AN55" s="367">
        <v>58952</v>
      </c>
      <c r="AO55" s="368">
        <v>19</v>
      </c>
      <c r="AP55" s="369">
        <v>79245</v>
      </c>
      <c r="AQ55" s="370">
        <v>26.4</v>
      </c>
      <c r="AR55" s="371">
        <v>-7.4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2081719</v>
      </c>
      <c r="AN56" s="375">
        <v>34428</v>
      </c>
      <c r="AO56" s="376">
        <v>11.8</v>
      </c>
      <c r="AP56" s="377">
        <v>40378</v>
      </c>
      <c r="AQ56" s="378">
        <v>26.3</v>
      </c>
      <c r="AR56" s="379">
        <v>-14.5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2665860</v>
      </c>
      <c r="AN57" s="367">
        <v>44461</v>
      </c>
      <c r="AO57" s="368">
        <v>-24.6</v>
      </c>
      <c r="AP57" s="369">
        <v>71604</v>
      </c>
      <c r="AQ57" s="370">
        <v>-9.6</v>
      </c>
      <c r="AR57" s="371">
        <v>-15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1230443</v>
      </c>
      <c r="AN58" s="375">
        <v>20521</v>
      </c>
      <c r="AO58" s="376">
        <v>-40.4</v>
      </c>
      <c r="AP58" s="377">
        <v>45121</v>
      </c>
      <c r="AQ58" s="378">
        <v>11.7</v>
      </c>
      <c r="AR58" s="379">
        <v>-52.1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3113989</v>
      </c>
      <c r="AN59" s="367">
        <v>52559</v>
      </c>
      <c r="AO59" s="368">
        <v>18.2</v>
      </c>
      <c r="AP59" s="369">
        <v>67009</v>
      </c>
      <c r="AQ59" s="370">
        <v>-6.4</v>
      </c>
      <c r="AR59" s="371">
        <v>24.6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1710319</v>
      </c>
      <c r="AN60" s="375">
        <v>28867</v>
      </c>
      <c r="AO60" s="376">
        <v>40.700000000000003</v>
      </c>
      <c r="AP60" s="377">
        <v>43028</v>
      </c>
      <c r="AQ60" s="378">
        <v>-4.5999999999999996</v>
      </c>
      <c r="AR60" s="379">
        <v>45.3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3904651</v>
      </c>
      <c r="AN61" s="382">
        <v>64339</v>
      </c>
      <c r="AO61" s="383">
        <v>4.0999999999999996</v>
      </c>
      <c r="AP61" s="384">
        <v>73424</v>
      </c>
      <c r="AQ61" s="385">
        <v>-1.1000000000000001</v>
      </c>
      <c r="AR61" s="371">
        <v>5.2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2330368</v>
      </c>
      <c r="AN62" s="375">
        <v>38347</v>
      </c>
      <c r="AO62" s="376">
        <v>13.6</v>
      </c>
      <c r="AP62" s="377">
        <v>41074</v>
      </c>
      <c r="AQ62" s="378">
        <v>1.9</v>
      </c>
      <c r="AR62" s="379">
        <v>11.7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i2+lkqhEjgY8G3lU2OUQilhHzHbVKHSBSDowM7KXZFoR7eBETi0mf2AKt8uXIiJrwk0YoG93FlhK4zwCIvLN4w==" saltValue="/UR2LcgQqpvd504Am2IR3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552</v>
      </c>
    </row>
    <row r="120" spans="125:125" ht="13.5" hidden="1" customHeight="1"/>
    <row r="121" spans="125:125" ht="13.5" hidden="1" customHeight="1">
      <c r="DU121" s="292"/>
    </row>
  </sheetData>
  <sheetProtection algorithmName="SHA-512" hashValue="+CKBDBLTAZk5h+u3al5dNjtLF5hE1FuLCm3RUc5DdGKPGxbNKeDW/3IOJaAlmmnaJ5BufqiNkfWzn3Dnx0sAFg==" saltValue="sMQVisZXrmHWfR6D14ol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553</v>
      </c>
    </row>
  </sheetData>
  <sheetProtection algorithmName="SHA-512" hashValue="UHNWan82zujhmscW/fV8FwfDORzH6i/72BJYZsI71DGQM4l2ba+o92MpWZQqg017RHjSVNQllFiCMw96dRaHpw==" saltValue="8sGjSRyZcma+aGg5qH2E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9" t="s">
        <v>3</v>
      </c>
      <c r="D47" s="1239"/>
      <c r="E47" s="1240"/>
      <c r="F47" s="11">
        <v>18.68</v>
      </c>
      <c r="G47" s="12">
        <v>18.739999999999998</v>
      </c>
      <c r="H47" s="12">
        <v>16.29</v>
      </c>
      <c r="I47" s="12">
        <v>15.65</v>
      </c>
      <c r="J47" s="13">
        <v>13.73</v>
      </c>
    </row>
    <row r="48" spans="2:10" ht="57.75" customHeight="1">
      <c r="B48" s="14"/>
      <c r="C48" s="1241" t="s">
        <v>4</v>
      </c>
      <c r="D48" s="1241"/>
      <c r="E48" s="1242"/>
      <c r="F48" s="15">
        <v>4.8499999999999996</v>
      </c>
      <c r="G48" s="16">
        <v>5.78</v>
      </c>
      <c r="H48" s="16">
        <v>6.39</v>
      </c>
      <c r="I48" s="16">
        <v>4.72</v>
      </c>
      <c r="J48" s="17">
        <v>7.07</v>
      </c>
    </row>
    <row r="49" spans="2:10" ht="57.75" customHeight="1" thickBot="1">
      <c r="B49" s="18"/>
      <c r="C49" s="1243" t="s">
        <v>5</v>
      </c>
      <c r="D49" s="1243"/>
      <c r="E49" s="1244"/>
      <c r="F49" s="19" t="s">
        <v>559</v>
      </c>
      <c r="G49" s="20" t="s">
        <v>560</v>
      </c>
      <c r="H49" s="20" t="s">
        <v>561</v>
      </c>
      <c r="I49" s="20" t="s">
        <v>562</v>
      </c>
      <c r="J49" s="21" t="s">
        <v>563</v>
      </c>
    </row>
    <row r="50" spans="2:10" ht="13.5" customHeight="1"/>
  </sheetData>
  <sheetProtection algorithmName="SHA-512" hashValue="46RJnuD/VKd3zhmAGIiJPGuvP/QtoyAVmCQ5U+WaIewJnii2pcw/8inFxOrwDcXWjjrjuA/QE+B16VH2FRZ4aQ==" saltValue="cN77FQsgAIfq+gs9s3BvZ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