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財政2\財政状況資料集\R4\04HP公表（県確認後）\2回目\"/>
    </mc:Choice>
  </mc:AlternateContent>
  <bookViews>
    <workbookView xWindow="0" yWindow="0" windowWidth="20490" windowHeight="7770" tabRatio="850"/>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<sst xmlns="http://schemas.openxmlformats.org/spreadsheetml/2006/main" count="1125" uniqueCount="567">
  <si>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</si>
  <si>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</si>
  <si>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</si>
  <si>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</si>
  <si>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</si>
  <si>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</si>
  <si>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</si>
  <si>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</si>
  <si>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</si>
  <si>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</si>
  <si>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</si>
  <si>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</si>
  <si>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</si>
  <si>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</si>
  <si>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</si>
  <si>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</si>
  <si>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</si>
  <si>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</si>
  <si>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</si>
  <si>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</si>
  <si>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</si>
  <si>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</si>
  <si>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</si>
  <si>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</si>
  <si>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</si>
  <si>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</si>
  <si>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</si>
  <si>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</si>
  <si>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</si>
  <si>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</si>
  <si>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</si>
  <si>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</si>
  <si>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</si>
  <si>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</si>
  <si>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</si>
  <si>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</si>
  <si>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</si>
  <si>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</si>
  <si>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</si>
  <si>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</si>
  <si>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</si>
  <si>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</si>
  <si>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</si>
  <si>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</si>
  <si>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</si>
  <si>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</si>
  <si>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</si>
  <si>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</si>
  <si>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</si>
  <si>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</si>
  <si>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</si>
  <si>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</si>
  <si>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</si>
  <si>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</si>
  <si>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</si>
  <si>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</si>
  <si>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</si>
  <si>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</si>
  <si>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国民健康保険事業特別会計</t>
  </si>
  <si>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</si>
  <si>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</si>
  <si>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</si>
  <si>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</si>
  <si>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</si>
  <si>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</si>
  <si>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</si>
  <si>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</si>
  <si>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</si>
  <si>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</si>
  <si>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</si>
  <si>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</si>
  <si>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</si>
  <si>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</si>
  <si>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</si>
  <si>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</si>
  <si>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</si>
  <si>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</si>
  <si>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</si>
  <si>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</si>
  <si>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</si>
  <si>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</si>
  <si>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</si>
  <si>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</si>
  <si>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</si>
  <si>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</si>
  <si>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</si>
  <si>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</si>
  <si>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</si>
  <si>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</si>
  <si>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</si>
  <si>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</si>
  <si>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</si>
  <si>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</si>
  <si>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</si>
  <si>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</si>
  <si>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</si>
  <si>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</si>
  <si>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</si>
  <si>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</si>
  <si>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</si>
  <si>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</si>
  <si>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</si>
  <si>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</si>
  <si>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</si>
  <si>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観音寺市</t>
  </si>
  <si>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</si>
  <si>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</si>
  <si>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</si>
  <si>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</si>
  <si>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</si>
  <si>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</si>
  <si>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</si>
  <si>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</si>
  <si>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</si>
  <si>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</si>
  <si>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</si>
  <si>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</si>
  <si>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</si>
  <si>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</si>
  <si>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</si>
  <si>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</si>
  <si>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</si>
  <si>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</si>
  <si>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</si>
  <si>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</si>
  <si>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</si>
  <si>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</si>
  <si>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</si>
  <si>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</si>
  <si>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</si>
  <si>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</si>
  <si>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</si>
  <si>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</si>
  <si>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</si>
  <si>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</si>
  <si>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</si>
  <si>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</si>
  <si>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</si>
  <si>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</si>
  <si>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香川県</t>
  </si>
  <si>
    <t>市町村類型</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</si>
  <si>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</si>
  <si>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</si>
  <si>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Ⅱ－０</t>
  </si>
  <si>
    <t>職員の状況 (※8)</t>
    <rPh sb="0" eb="2">
      <t>ショクイン</t>
    </rPh>
    <rPh sb="3" eb="5">
      <t>ジョウキョウ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</si>
  <si>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</si>
  <si>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</si>
  <si>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</si>
  <si>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</si>
  <si>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</si>
  <si>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</si>
  <si>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</si>
  <si>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</si>
  <si>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</si>
  <si>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</si>
  <si>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</si>
  <si>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</si>
  <si>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</si>
  <si>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</si>
  <si>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</si>
  <si>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</si>
  <si>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地方交付税種地</t>
    <rPh sb="0" eb="2">
      <t>チホウ</t>
    </rPh>
    <rPh sb="2" eb="5">
      <t>コウフゼイ</t>
    </rPh>
    <rPh sb="5" eb="6">
      <t>シュ</t>
    </rPh>
    <rPh sb="6" eb="7">
      <t>チ</t>
    </rPh>
    <phoneticPr fontId="5"/>
  </si>
  <si>
    <t>1-2</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</si>
  <si>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</si>
  <si>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</si>
  <si>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</si>
  <si>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</si>
  <si>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</si>
  <si>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</si>
  <si>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</si>
  <si>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</si>
  <si>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</si>
  <si>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</si>
  <si>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</si>
  <si>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</si>
  <si>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</si>
  <si>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</si>
  <si>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</si>
  <si>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</si>
  <si>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</si>
  <si>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</si>
  <si>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</si>
  <si>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</si>
  <si>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</si>
  <si>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</si>
  <si>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</si>
  <si>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</si>
  <si>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</si>
  <si>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5"/>
  </si>
  <si>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</si>
  <si>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</si>
  <si>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</si>
  <si>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-3.3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</si>
  <si>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</si>
  <si>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</si>
  <si>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</si>
  <si>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</si>
  <si>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</si>
  <si>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</si>
  <si>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</si>
  <si>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</si>
  <si>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</si>
  <si>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</si>
  <si>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</si>
  <si>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</si>
  <si>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</si>
  <si>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</si>
  <si>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</si>
  <si>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</si>
  <si>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</si>
  <si>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</si>
  <si>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</si>
  <si>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</si>
  <si>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</si>
  <si>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</si>
  <si>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</si>
  <si>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</si>
  <si>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</si>
  <si>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</si>
  <si>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</si>
  <si>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</si>
  <si>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</si>
  <si>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</si>
  <si>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</si>
  <si>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-1.3</t>
  </si>
  <si>
    <t>現年</t>
    <rPh sb="0" eb="1">
      <t>ゲン</t>
    </rPh>
    <rPh sb="1" eb="2">
      <t>ネン</t>
    </rPh>
    <phoneticPr fontId="5"/>
  </si>
  <si>
    <t>-1.5</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</si>
  <si>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</si>
  <si>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</si>
  <si>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</si>
  <si>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</si>
  <si>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</si>
  <si>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</si>
  <si>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</si>
  <si>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</si>
  <si>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</si>
  <si>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</si>
  <si>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</si>
  <si>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</si>
  <si>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</si>
  <si>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</si>
  <si>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</si>
  <si>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</si>
  <si>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</si>
  <si>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</si>
  <si>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</si>
  <si>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</si>
  <si>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</si>
  <si>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</si>
  <si>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</si>
  <si>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</si>
  <si>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観音寺市土地開発公社</t>
    <rPh sb="0" eb="4">
      <t>カンオンジシ</t>
    </rPh>
    <rPh sb="4" eb="6">
      <t>トチ</t>
    </rPh>
    <rPh sb="6" eb="8">
      <t>カイハツ</t>
    </rPh>
    <rPh sb="8" eb="10">
      <t>コウシャ</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</si>
  <si>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</si>
  <si>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</si>
  <si>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</si>
  <si>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</si>
  <si>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</si>
  <si>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</si>
  <si>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</si>
  <si>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</si>
  <si>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</si>
  <si>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</si>
  <si>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</si>
  <si>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</si>
  <si>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</si>
  <si>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</si>
  <si>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</si>
  <si>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</si>
  <si>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</si>
  <si>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</si>
  <si>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</si>
  <si>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</si>
  <si>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</si>
  <si>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</si>
  <si>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</si>
  <si>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</si>
  <si>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</si>
  <si>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</si>
  <si>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</si>
  <si>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</si>
  <si>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</si>
  <si>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</si>
  <si>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</si>
  <si>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</si>
  <si>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</si>
  <si>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</si>
  <si>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</si>
  <si>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</si>
  <si>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</si>
  <si>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</si>
  <si>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</si>
  <si>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</si>
  <si>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</si>
  <si>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</si>
  <si>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</si>
  <si>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</si>
  <si>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5"/>
  </si>
  <si>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</si>
  <si>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</si>
  <si>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</si>
  <si>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香川県観音寺市</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</si>
  <si>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</si>
  <si>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</si>
  <si>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</si>
  <si>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</si>
  <si>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</si>
  <si>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</si>
  <si>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</si>
  <si>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</si>
  <si>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</si>
  <si>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</si>
  <si>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</si>
  <si>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</si>
  <si>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</si>
  <si>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</si>
  <si>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</si>
  <si>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</si>
  <si>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</si>
  <si>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</si>
  <si>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</si>
  <si>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</si>
  <si>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</si>
  <si>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</si>
  <si>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</si>
  <si>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</si>
  <si>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</si>
  <si>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</si>
  <si>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</si>
  <si>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</si>
  <si>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</si>
  <si>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</si>
  <si>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</si>
  <si>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</si>
  <si>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</si>
  <si>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</si>
  <si>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</si>
  <si>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</si>
  <si>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</si>
  <si>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</si>
  <si>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</si>
  <si>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</si>
  <si>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</si>
  <si>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</si>
  <si>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</si>
  <si>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</si>
  <si>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</si>
  <si>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</si>
  <si>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</si>
  <si>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</si>
  <si>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</si>
  <si>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</si>
  <si>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</si>
  <si>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</si>
  <si>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</si>
  <si>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</si>
  <si>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</si>
  <si>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</si>
  <si>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</si>
  <si>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</si>
  <si>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</si>
  <si>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</si>
  <si>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</si>
  <si>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</si>
  <si>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</si>
  <si>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香川県市町総合事務組合</t>
    <rPh sb="0" eb="3">
      <t>カガワケン</t>
    </rPh>
    <rPh sb="3" eb="5">
      <t>シチョウ</t>
    </rPh>
    <rPh sb="5" eb="7">
      <t>ソウゴウ</t>
    </rPh>
    <rPh sb="7" eb="9">
      <t>ジム</t>
    </rPh>
    <rPh sb="9" eb="11">
      <t>クミアイ</t>
    </rPh>
    <phoneticPr fontId="5"/>
  </si>
  <si>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</si>
  <si>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</si>
  <si>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</si>
  <si>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</si>
  <si>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</si>
  <si>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</si>
  <si>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</si>
  <si>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</si>
  <si>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</si>
  <si>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</si>
  <si>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</si>
  <si>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</si>
  <si>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</si>
  <si>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</si>
  <si>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</si>
  <si>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</si>
  <si>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</si>
  <si>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</si>
  <si>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</si>
  <si>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5"/>
  </si>
  <si>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</si>
  <si>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</si>
  <si>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</si>
  <si>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</si>
  <si>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</si>
  <si>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</si>
  <si>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</si>
  <si>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</si>
  <si>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</si>
  <si>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</si>
  <si>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</si>
  <si>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</si>
  <si>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</si>
  <si>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</si>
  <si>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</si>
  <si>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</si>
  <si>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</si>
  <si>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</si>
  <si>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</si>
  <si>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</si>
  <si>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</si>
  <si>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</si>
  <si>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</si>
  <si>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</si>
  <si>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再差引収支</t>
    <rPh sb="0" eb="1">
      <t>サイ</t>
    </rPh>
    <rPh sb="1" eb="3">
      <t>サシヒキ</t>
    </rPh>
    <rPh sb="3" eb="5">
      <t>シュウシ</t>
    </rPh>
    <phoneticPr fontId="5"/>
  </si>
  <si>
    <t>財政再生基準</t>
  </si>
  <si>
    <t>地方債</t>
  </si>
  <si>
    <t>下水道</t>
  </si>
  <si>
    <t>加入世帯数(世帯)</t>
  </si>
  <si>
    <t>　繰出金</t>
  </si>
  <si>
    <t>　うち減収補塡債(特例分)</t>
    <rPh sb="4" eb="5">
      <t>シュウ</t>
    </rPh>
    <rPh sb="9" eb="10">
      <t>トク</t>
    </rPh>
    <rPh sb="10" eb="11">
      <t>レイ</t>
    </rPh>
    <rPh sb="11" eb="12">
      <t>ブン</t>
    </rPh>
    <phoneticPr fontId="36"/>
  </si>
  <si>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</si>
  <si>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</si>
  <si>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</si>
  <si>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</si>
  <si>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</si>
  <si>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</si>
  <si>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</si>
  <si>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交通</t>
  </si>
  <si>
    <t>対比（％）</t>
    <rPh sb="0" eb="2">
      <t>タイヒ</t>
    </rPh>
    <phoneticPr fontId="5"/>
  </si>
  <si>
    <t>被保険者
1人当り</t>
  </si>
  <si>
    <t>保険税(料)収入額</t>
  </si>
  <si>
    <t>▲ 6.10</t>
  </si>
  <si>
    <t>国民健康保険</t>
  </si>
  <si>
    <t>その他</t>
  </si>
  <si>
    <t>保険給付費</t>
  </si>
  <si>
    <t>普通建設事業費</t>
  </si>
  <si>
    <t>文化振興基金</t>
    <rPh sb="0" eb="2">
      <t>ブンカ</t>
    </rPh>
    <rPh sb="2" eb="4">
      <t>シンコウ</t>
    </rPh>
    <rPh sb="4" eb="6">
      <t>キキン</t>
    </rPh>
    <phoneticPr fontId="5"/>
  </si>
  <si>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</si>
  <si>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</si>
  <si>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</si>
  <si>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</si>
  <si>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</si>
  <si>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</si>
  <si>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</si>
  <si>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</si>
  <si>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</si>
  <si>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</si>
  <si>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</si>
  <si>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</si>
  <si>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</si>
  <si>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</si>
  <si>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</si>
  <si>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</si>
  <si>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介護予防サービス事業特別会計</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</si>
  <si>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</si>
  <si>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</si>
  <si>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</si>
  <si>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施設貸付事業特別会計</t>
  </si>
  <si>
    <t>算入公債費等の額</t>
    <rPh sb="0" eb="2">
      <t>サンニュウ</t>
    </rPh>
    <rPh sb="2" eb="4">
      <t>コウサイ</t>
    </rPh>
    <rPh sb="4" eb="5">
      <t>ヒ</t>
    </rPh>
    <rPh sb="5" eb="6">
      <t>トウ</t>
    </rPh>
    <rPh sb="7" eb="8">
      <t>ガク</t>
    </rPh>
    <phoneticPr fontId="5"/>
  </si>
  <si>
    <t>粟井坂瀬山林特別会計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</si>
  <si>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</si>
  <si>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</si>
  <si>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</si>
  <si>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</si>
  <si>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</si>
  <si>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</si>
  <si>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</si>
  <si>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国民健康保険伊吹診療所特別会計</t>
  </si>
  <si>
    <t>後期高齢者医療事業特別会計</t>
  </si>
  <si>
    <t>法適用企業</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</si>
  <si>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</si>
  <si>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</si>
  <si>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</si>
  <si>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</si>
  <si>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</si>
  <si>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</si>
  <si>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</si>
  <si>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</si>
  <si>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</si>
  <si>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</si>
  <si>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</si>
  <si>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</si>
  <si>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</si>
  <si>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</si>
  <si>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</si>
  <si>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</si>
  <si>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</si>
  <si>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</si>
  <si>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</si>
  <si>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</si>
  <si>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</si>
  <si>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</si>
  <si>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</si>
  <si>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</si>
  <si>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</si>
  <si>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</si>
  <si>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</si>
  <si>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</si>
  <si>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</si>
  <si>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</si>
  <si>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</si>
  <si>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</si>
  <si>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</si>
  <si>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</si>
  <si>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</si>
  <si>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</si>
  <si>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</si>
  <si>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</si>
  <si>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</si>
  <si>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</si>
  <si>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</si>
  <si>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</si>
  <si>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</si>
  <si>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</si>
  <si>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</si>
  <si>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</si>
  <si>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</si>
  <si>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</si>
  <si>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</si>
  <si>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</si>
  <si>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</si>
  <si>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</si>
  <si>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</si>
  <si>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</si>
  <si>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</si>
  <si>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</si>
  <si>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</si>
  <si>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</si>
  <si>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</si>
  <si>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</si>
  <si>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</si>
  <si>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</si>
  <si>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</si>
  <si>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</si>
  <si>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</si>
  <si>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</si>
  <si>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5.10</t>
  </si>
  <si>
    <t>▲ 1.86</t>
  </si>
  <si>
    <t>▲ 0.50</t>
  </si>
  <si>
    <t>▲ 6.32</t>
  </si>
  <si>
    <t>その他会計（赤字）</t>
  </si>
  <si>
    <t>（百万円）</t>
  </si>
  <si>
    <t>三観広域行政組合（一般会計）</t>
    <rPh sb="0" eb="1">
      <t>サン</t>
    </rPh>
    <rPh sb="1" eb="2">
      <t>カン</t>
    </rPh>
    <rPh sb="2" eb="4">
      <t>コウイキ</t>
    </rPh>
    <rPh sb="4" eb="6">
      <t>ギョウセイ</t>
    </rPh>
    <rPh sb="6" eb="8">
      <t>クミアイ</t>
    </rPh>
    <rPh sb="9" eb="11">
      <t>イッパン</t>
    </rPh>
    <rPh sb="11" eb="13">
      <t>カイケイ</t>
    </rPh>
    <phoneticPr fontId="5"/>
  </si>
  <si>
    <t>三観広域行政組合（電算センター）</t>
    <rPh sb="0" eb="1">
      <t>サン</t>
    </rPh>
    <rPh sb="1" eb="2">
      <t>カン</t>
    </rPh>
    <rPh sb="2" eb="4">
      <t>コウイキ</t>
    </rPh>
    <rPh sb="4" eb="6">
      <t>ギョウセイ</t>
    </rPh>
    <rPh sb="6" eb="8">
      <t>クミアイ</t>
    </rPh>
    <rPh sb="9" eb="11">
      <t>デンサン</t>
    </rPh>
    <phoneticPr fontId="5"/>
  </si>
  <si>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5"/>
  </si>
  <si>
    <t>香川県三豊市観音寺市学校組合</t>
    <rPh sb="0" eb="2">
      <t>カガワ</t>
    </rPh>
    <rPh sb="2" eb="3">
      <t>ケン</t>
    </rPh>
    <rPh sb="3" eb="6">
      <t>ミトヨシ</t>
    </rPh>
    <rPh sb="6" eb="10">
      <t>カンオンジシ</t>
    </rPh>
    <rPh sb="10" eb="12">
      <t>ガッコウ</t>
    </rPh>
    <rPh sb="12" eb="14">
      <t>クミアイ</t>
    </rPh>
    <phoneticPr fontId="5"/>
  </si>
  <si>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5"/>
  </si>
  <si>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5"/>
  </si>
  <si>
    <t>法適用企業</t>
    <rPh sb="0" eb="1">
      <t>ホウ</t>
    </rPh>
    <rPh sb="1" eb="3">
      <t>テキヨウ</t>
    </rPh>
    <rPh sb="3" eb="5">
      <t>キギョウ</t>
    </rPh>
    <phoneticPr fontId="5"/>
  </si>
  <si>
    <t>観音寺観光開発株式会社</t>
    <rPh sb="0" eb="3">
      <t>カンオンジ</t>
    </rPh>
    <rPh sb="3" eb="5">
      <t>カンコウ</t>
    </rPh>
    <rPh sb="5" eb="7">
      <t>カイハツ</t>
    </rPh>
    <rPh sb="7" eb="11">
      <t>カブシキガイシャ</t>
    </rPh>
    <phoneticPr fontId="5"/>
  </si>
  <si>
    <t>出資比率100％</t>
    <rPh sb="0" eb="2">
      <t>シュッシ</t>
    </rPh>
    <rPh sb="2" eb="4">
      <t>ヒリツ</t>
    </rPh>
    <phoneticPr fontId="5"/>
  </si>
  <si>
    <t>出資比率12.5％</t>
    <rPh sb="0" eb="2">
      <t>シュッシ</t>
    </rPh>
    <rPh sb="2" eb="4">
      <t>ヒリツ</t>
    </rPh>
    <phoneticPr fontId="5"/>
  </si>
  <si>
    <t>がんばれ観音寺応援基金</t>
    <rPh sb="4" eb="7">
      <t>カンオンジ</t>
    </rPh>
    <rPh sb="7" eb="9">
      <t>オウエン</t>
    </rPh>
    <rPh sb="9" eb="11">
      <t>キキン</t>
    </rPh>
    <phoneticPr fontId="5"/>
  </si>
  <si>
    <t>合併振興基金</t>
    <rPh sb="0" eb="2">
      <t>ガッペイ</t>
    </rPh>
    <rPh sb="2" eb="4">
      <t>シンコウ</t>
    </rPh>
    <rPh sb="4" eb="6">
      <t>キキン</t>
    </rPh>
    <phoneticPr fontId="5"/>
  </si>
  <si>
    <t>施設等整備基金</t>
    <rPh sb="0" eb="2">
      <t>シセツ</t>
    </rPh>
    <rPh sb="2" eb="3">
      <t>トウ</t>
    </rPh>
    <rPh sb="3" eb="5">
      <t>セイビ</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</si>
  <si>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</si>
  <si>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</si>
  <si>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将来負担比率は、前年度から17％減少したが、依然として類似団体平均値より高い水準にある。一方で有形固定資産減価償却率は、0.4％増加したものの類似団体平均値より低い水準を維持している。令和４年度は、令和３年度の豊浜小学校新校舎完成と同程度の建設はなく、過去に整備された事業用資産やインフラ資産の減価償却が進んでいることから前年度よりも増加した。
　今後、標準財政規模の大幅な伸びは期待できないため、地方債の新規発行を可能な限り抑制し、地方債現在高を減らす必要がある。また、老朽化した施設の減少に向けて、施設の統廃合を推進しつつ、可能な限り建替えや改修のコストを抑えることで、それぞれの数値の改善に努めたい。</t>
    <rPh sb="9" eb="12">
      <t>ゼンネンド</t>
    </rPh>
    <rPh sb="17" eb="19">
      <t>ゲンショウ</t>
    </rPh>
    <rPh sb="65" eb="67">
      <t>ゾウカ</t>
    </rPh>
    <rPh sb="93" eb="95">
      <t>レイワ</t>
    </rPh>
    <rPh sb="96" eb="97">
      <t>ネン</t>
    </rPh>
    <rPh sb="97" eb="98">
      <t>ド</t>
    </rPh>
    <rPh sb="100" eb="102">
      <t>レイワ</t>
    </rPh>
    <rPh sb="103" eb="104">
      <t>ネン</t>
    </rPh>
    <rPh sb="104" eb="105">
      <t>ド</t>
    </rPh>
    <rPh sb="106" eb="108">
      <t>トヨハマ</t>
    </rPh>
    <rPh sb="108" eb="111">
      <t>ショウガッコウ</t>
    </rPh>
    <rPh sb="111" eb="114">
      <t>シンコウシャ</t>
    </rPh>
    <rPh sb="114" eb="116">
      <t>カンセイ</t>
    </rPh>
    <rPh sb="117" eb="120">
      <t>ドウテイド</t>
    </rPh>
    <rPh sb="121" eb="123">
      <t>ケンセツ</t>
    </rPh>
    <rPh sb="162" eb="165">
      <t>ゼンネンド</t>
    </rPh>
    <rPh sb="168" eb="170">
      <t>ゾウカ</t>
    </rPh>
    <rPh sb="200" eb="203">
      <t>チホウサイ</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</si>
  <si>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</si>
  <si>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</si>
  <si>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</si>
  <si>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</si>
  <si>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</si>
  <si>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有形固定資産減価償却率</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</si>
  <si>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</si>
  <si>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　将来負担比率は、大型事業である庁舎・市民会館の建替えに伴う借入の元金償還が進んで地方債現在高が減少し、改善傾向であったが令和３年度は豊浜小学校改築に伴い大型借入が発生し3.6％増加した。令和４年度は同程度の借入れがなく17％減少した。一方、地方債償還額が増加したこと、臨時財政対策債発行可能額が減少したことで実質公債費比率は上昇している。地方債償還額は令和４年度をピークとして減少見込みであるものの、令和５年度以降も大型建設事業が予定されていることから高止まりとなる見込みである。いずれの数値も類似団体平均値より高い水準となっており、市債の新規発行を抑制するとともに、財政措置のある有利な起債を活用する必要がある。</t>
    <rPh sb="61" eb="63">
      <t>レイワ</t>
    </rPh>
    <rPh sb="64" eb="66">
      <t>ネンド</t>
    </rPh>
    <rPh sb="67" eb="69">
      <t>トヨハマ</t>
    </rPh>
    <rPh sb="69" eb="72">
      <t>ショウガッコウ</t>
    </rPh>
    <rPh sb="72" eb="74">
      <t>カイチク</t>
    </rPh>
    <rPh sb="75" eb="76">
      <t>トモナ</t>
    </rPh>
    <rPh sb="77" eb="79">
      <t>オオガタ</t>
    </rPh>
    <rPh sb="79" eb="81">
      <t>カリイ</t>
    </rPh>
    <rPh sb="82" eb="84">
      <t>ハッセイ</t>
    </rPh>
    <rPh sb="89" eb="91">
      <t>ゾウカ</t>
    </rPh>
    <rPh sb="94" eb="96">
      <t>レイワ</t>
    </rPh>
    <rPh sb="97" eb="99">
      <t>ネンド</t>
    </rPh>
    <rPh sb="100" eb="103">
      <t>ドウテイド</t>
    </rPh>
    <rPh sb="104" eb="106">
      <t>カリイ</t>
    </rPh>
    <rPh sb="113" eb="115">
      <t>ゲンショウ</t>
    </rPh>
    <rPh sb="135" eb="137">
      <t>リンジ</t>
    </rPh>
    <rPh sb="137" eb="139">
      <t>ザイセイ</t>
    </rPh>
    <rPh sb="139" eb="141">
      <t>タイサク</t>
    </rPh>
    <rPh sb="141" eb="142">
      <t>サイ</t>
    </rPh>
    <rPh sb="142" eb="144">
      <t>ハッコウ</t>
    </rPh>
    <rPh sb="144" eb="146">
      <t>カノウ</t>
    </rPh>
    <rPh sb="146" eb="147">
      <t>ガク</t>
    </rPh>
    <rPh sb="148" eb="150">
      <t>ゲンショウ</t>
    </rPh>
    <rPh sb="170" eb="173">
      <t>チホウサイ</t>
    </rPh>
    <rPh sb="173" eb="176">
      <t>ショウカンガク</t>
    </rPh>
    <rPh sb="189" eb="191">
      <t>ゲンショウ</t>
    </rPh>
    <rPh sb="191" eb="193">
      <t>ミコ</t>
    </rPh>
    <rPh sb="201" eb="203">
      <t>レイワ</t>
    </rPh>
    <rPh sb="204" eb="206">
      <t>ネンド</t>
    </rPh>
    <rPh sb="206" eb="208">
      <t>イコウ</t>
    </rPh>
    <rPh sb="209" eb="211">
      <t>オオガタ</t>
    </rPh>
    <rPh sb="211" eb="213">
      <t>ケンセツ</t>
    </rPh>
    <rPh sb="213" eb="215">
      <t>ジギョウ</t>
    </rPh>
    <rPh sb="216" eb="218">
      <t>ヨテイ</t>
    </rPh>
    <rPh sb="227" eb="229">
      <t>タカド</t>
    </rPh>
    <phoneticPr fontId="45"/>
  </si>
  <si>
    <t>将来負担比率</t>
    <phoneticPr fontId="45"/>
  </si>
  <si>
    <t>実質公債費比率</t>
    <phoneticPr fontId="45"/>
  </si>
  <si>
    <t>類似団体内平均値</t>
    <phoneticPr fontId="45"/>
  </si>
  <si>
    <t>実質公債費比率</t>
    <phoneticPr fontId="45"/>
  </si>
  <si>
    <t xml:space="preserve"> </t>
    <phoneticPr fontId="4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</si>
</sst>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0">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4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9"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78" fontId="48" fillId="0" borderId="0" xfId="21" applyNumberFormat="1" applyFont="1">
      <alignment vertical="center"/>
    </xf>
    <xf numFmtId="178" fontId="46" fillId="0" borderId="0" xfId="21" applyNumberFormat="1" applyFont="1">
      <alignment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7" fontId="46" fillId="3" borderId="0" xfId="22" applyNumberFormat="1" applyFont="1" applyFill="1" applyAlignment="1">
      <alignment vertical="center" wrapText="1"/>
    </xf>
    <xf numFmtId="0" fontId="46" fillId="0" borderId="0" xfId="21" applyFont="1" applyAlignment="1">
      <alignment horizontal="center" vertical="center"/>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74" xfId="21" applyFont="1" applyBorder="1" applyAlignment="1">
      <alignment horizontal="center" vertical="center"/>
    </xf>
    <xf numFmtId="187" fontId="46" fillId="3" borderId="0" xfId="22" applyNumberFormat="1" applyFont="1" applyFill="1" applyAlignment="1">
      <alignment horizontal="center" vertical="center" wrapText="1"/>
    </xf>
    <xf numFmtId="187" fontId="46" fillId="0" borderId="0" xfId="22" applyNumberFormat="1" applyFont="1" applyAlignment="1">
      <alignment horizontal="center" vertical="center" wrapText="1"/>
    </xf>
    <xf numFmtId="184" fontId="46" fillId="3" borderId="0" xfId="22" applyNumberFormat="1" applyFont="1" applyFill="1" applyAlignment="1">
      <alignment horizontal="center" vertical="center"/>
    </xf>
    <xf numFmtId="187" fontId="46" fillId="3" borderId="74" xfId="22" applyNumberFormat="1" applyFont="1" applyFill="1" applyBorder="1" applyAlignment="1">
      <alignment horizontal="center" vertical="center" wrapText="1"/>
    </xf>
    <xf numFmtId="184" fontId="46" fillId="3" borderId="74" xfId="22" applyNumberFormat="1" applyFont="1" applyFill="1" applyBorder="1" applyAlignment="1">
      <alignment horizontal="center" vertical="center"/>
    </xf>
    <xf numFmtId="178" fontId="46" fillId="0" borderId="42" xfId="21" applyNumberFormat="1" applyFont="1" applyBorder="1">
      <alignment vertical="center"/>
    </xf>
    <xf numFmtId="178" fontId="44" fillId="0" borderId="0" xfId="21" applyNumberFormat="1" applyAlignment="1">
      <alignment horizontal="center" vertical="center"/>
    </xf>
    <xf numFmtId="178" fontId="46" fillId="0" borderId="14" xfId="21" applyNumberFormat="1" applyFont="1" applyBorder="1">
      <alignment vertical="center"/>
    </xf>
    <xf numFmtId="191" fontId="46" fillId="0" borderId="0" xfId="21" applyNumberFormat="1" applyFont="1">
      <alignment vertical="center"/>
    </xf>
    <xf numFmtId="178" fontId="46" fillId="0" borderId="31" xfId="21" applyNumberFormat="1" applyFont="1" applyBorder="1">
      <alignment vertical="center"/>
    </xf>
    <xf numFmtId="178" fontId="46" fillId="0" borderId="34" xfId="21" applyNumberFormat="1" applyFont="1" applyBorder="1">
      <alignment vertical="center"/>
    </xf>
    <xf numFmtId="189" fontId="46" fillId="0" borderId="34" xfId="21" applyNumberFormat="1" applyFont="1" applyBorder="1">
      <alignment vertical="center"/>
    </xf>
    <xf numFmtId="178"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9" fontId="46" fillId="0" borderId="0" xfId="22" applyNumberFormat="1" applyFont="1">
      <alignment vertical="center"/>
    </xf>
    <xf numFmtId="178" fontId="44" fillId="0" borderId="0" xfId="23" applyNumberFormat="1" applyAlignment="1">
      <alignment vertical="center"/>
    </xf>
    <xf numFmtId="183" fontId="44" fillId="0" borderId="0" xfId="24" applyNumberFormat="1" applyAlignment="1">
      <alignment horizontal="right" vertical="center"/>
    </xf>
    <xf numFmtId="184" fontId="44" fillId="0" borderId="0" xfId="24" applyNumberFormat="1" applyAlignment="1">
      <alignment horizontal="right" vertical="center"/>
    </xf>
    <xf numFmtId="178" fontId="46" fillId="3" borderId="0" xfId="21" applyNumberFormat="1" applyFont="1" applyFill="1" applyAlignment="1">
      <alignment vertical="center" wrapText="1"/>
    </xf>
    <xf numFmtId="178" fontId="44" fillId="0" borderId="0" xfId="23" applyNumberFormat="1" applyAlignment="1">
      <alignment horizontal="center" vertical="center"/>
    </xf>
    <xf numFmtId="184" fontId="46" fillId="3" borderId="0" xfId="22" applyNumberFormat="1" applyFont="1" applyFill="1" applyAlignment="1">
      <alignment horizontal="center" vertical="center" wrapText="1"/>
    </xf>
    <xf numFmtId="184" fontId="46" fillId="0" borderId="0" xfId="21" applyNumberFormat="1" applyFont="1" applyAlignment="1">
      <alignment horizontal="center" vertical="center"/>
    </xf>
    <xf numFmtId="0" fontId="49" fillId="0" borderId="0" xfId="25" applyFont="1">
      <alignment vertical="center"/>
    </xf>
    <xf numFmtId="0" fontId="44" fillId="3" borderId="0" xfId="20" applyFill="1"/>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58952</c:v>
                </c:pt>
                <c:pt idx="1">
                  <c:v>44461</c:v>
                </c:pt>
                <c:pt idx="2">
                  <c:v>52559</c:v>
                </c:pt>
                <c:pt idx="3">
                  <c:v>68596</c:v>
                </c:pt>
                <c:pt idx="4">
                  <c:v>58429</c:v>
                </c:pt>
              </c:numCache>
            </c:numRef>
          </c:val>
          <c:smooth val="0"/>
        </c:ser>
        <c:dLbls>
          <c:showLegendKey val="0"/>
          <c:showVal val="0"/>
          <c:showCatName val="0"/>
          <c:showSerName val="0"/>
          <c:showPercent val="0"/>
          <c:showBubbleSize val="0"/>
        </c:dLbls>
        <c:marker val="1"/>
        <c:smooth val="0"/>
        <c:axId val="898380408"/>
        <c:axId val="898373744"/>
      </c:lineChart>
      <c:catAx>
        <c:axId val="898380408"/>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98373744"/>
        <c:crosses val="autoZero"/>
        <c:auto val="1"/>
        <c:lblAlgn val="ctr"/>
        <c:lblOffset val="100"/>
        <c:tickLblSkip val="1"/>
        <c:noMultiLvlLbl val="0"/>
      </c:catAx>
      <c:valAx>
        <c:axId val="898373744"/>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898380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6.39</c:v>
                </c:pt>
                <c:pt idx="1">
                  <c:v>4.72</c:v>
                </c:pt>
                <c:pt idx="2">
                  <c:v>7.07</c:v>
                </c:pt>
                <c:pt idx="3">
                  <c:v>9.16</c:v>
                </c:pt>
                <c:pt idx="4">
                  <c:v>5.52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16.29</c:v>
                </c:pt>
                <c:pt idx="1">
                  <c:v>15.65</c:v>
                </c:pt>
                <c:pt idx="2">
                  <c:v>13.73</c:v>
                </c:pt>
                <c:pt idx="3">
                  <c:v>15.15</c:v>
                </c:pt>
                <c:pt idx="4">
                  <c:v>19.22</c:v>
                </c:pt>
              </c:numCache>
            </c:numRef>
          </c:val>
        </c:ser>
        <c:dLbls>
          <c:showLegendKey val="0"/>
          <c:showVal val="0"/>
          <c:showCatName val="0"/>
          <c:showSerName val="0"/>
          <c:showPercent val="0"/>
          <c:showBubbleSize val="0"/>
        </c:dLbls>
        <c:gapWidth val="250"/>
        <c:overlap val="100"/>
        <c:axId val="906423696"/>
        <c:axId val="906431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-5.0999999999999996</c:v>
                </c:pt>
                <c:pt idx="1">
                  <c:v>-6.1</c:v>
                </c:pt>
                <c:pt idx="2">
                  <c:v>-1.86</c:v>
                </c:pt>
                <c:pt idx="3">
                  <c:v>-0.5</c:v>
                </c:pt>
                <c:pt idx="4">
                  <c:v>-6.32</c:v>
                </c:pt>
              </c:numCache>
            </c:numRef>
          </c:val>
          <c:smooth val="0"/>
        </c:ser>
        <c:dLbls>
          <c:showLegendKey val="0"/>
          <c:showVal val="0"/>
          <c:showCatName val="0"/>
          <c:showSerName val="0"/>
          <c:showPercent val="0"/>
          <c:showBubbleSize val="0"/>
        </c:dLbls>
        <c:marker val="1"/>
        <c:smooth val="0"/>
        <c:axId val="906423696"/>
        <c:axId val="906431144"/>
      </c:lineChart>
      <c:catAx>
        <c:axId val="90642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906431144"/>
        <c:crosses val="autoZero"/>
        <c:auto val="1"/>
        <c:lblAlgn val="ctr"/>
        <c:lblOffset val="100"/>
        <c:tickLblSkip val="1"/>
        <c:noMultiLvlLbl val="0"/>
      </c:catAx>
      <c:valAx>
        <c:axId val="906431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0642369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1.81</c:v>
                </c:pt>
                <c:pt idx="2">
                  <c:v>#N/A</c:v>
                </c:pt>
                <c:pt idx="3">
                  <c:v>1.1200000000000001</c:v>
                </c:pt>
                <c:pt idx="4">
                  <c:v>#N/A</c:v>
                </c:pt>
                <c:pt idx="5">
                  <c:v>0.06</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ser>
        <c:ser>
          <c:idx val="3"/>
          <c:order val="3"/>
          <c:tx>
            <c:strRef>
              <c:f>データシート!$A$30</c:f>
              <c:strCache>
                <c:ptCount val="1"/>
                <c:pt idx="0">
                  <c:v>国民健康保険伊吹診療所特別会計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0.01</c:v>
                </c:pt>
                <c:pt idx="8">
                  <c:v>#N/A</c:v>
                </c:pt>
                <c:pt idx="9">
                  <c:v>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0.04</c:v>
                </c:pt>
                <c:pt idx="6">
                  <c:v>#N/A</c:v>
                </c:pt>
                <c:pt idx="7">
                  <c:v>0.02</c:v>
                </c:pt>
                <c:pt idx="8">
                  <c:v>#N/A</c:v>
                </c:pt>
                <c:pt idx="9">
                  <c:v>0.04</c:v>
                </c:pt>
              </c:numCache>
            </c:numRef>
          </c:val>
        </c:ser>
        <c:ser>
          <c:idx val="5"/>
          <c:order val="5"/>
          <c:tx>
            <c:strRef>
              <c:f>データシート!$A$32</c:f>
              <c:strCache>
                <c:ptCount val="1"/>
                <c:pt idx="0">
                  <c:v>粟井坂瀬山林特別会計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0.09</c:v>
                </c:pt>
                <c:pt idx="4">
                  <c:v>#N/A</c:v>
                </c:pt>
                <c:pt idx="5">
                  <c:v>0.1</c:v>
                </c:pt>
                <c:pt idx="6">
                  <c:v>#N/A</c:v>
                </c:pt>
                <c:pt idx="7">
                  <c:v>0.09</c:v>
                </c:pt>
                <c:pt idx="8">
                  <c:v>#N/A</c:v>
                </c:pt>
                <c:pt idx="9">
                  <c:v>0.09</c:v>
                </c:pt>
              </c:numCache>
            </c:numRef>
          </c:val>
        </c:ser>
        <c:ser>
          <c:idx val="6"/>
          <c:order val="6"/>
          <c:tx>
            <c:strRef>
              <c:f>データシート!$A$33</c:f>
              <c:strCache>
                <c:ptCount val="1"/>
                <c:pt idx="0">
                  <c:v>施設貸付事業特別会計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0.14000000000000001</c:v>
                </c:pt>
                <c:pt idx="4">
                  <c:v>#N/A</c:v>
                </c:pt>
                <c:pt idx="5">
                  <c:v>0.08</c:v>
                </c:pt>
                <c:pt idx="6">
                  <c:v>#N/A</c:v>
                </c:pt>
                <c:pt idx="7">
                  <c:v>0.14000000000000001</c:v>
                </c:pt>
                <c:pt idx="8">
                  <c:v>#N/A</c:v>
                </c:pt>
                <c:pt idx="9">
                  <c:v>0.23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1.34</c:v>
                </c:pt>
                <c:pt idx="6">
                  <c:v>#N/A</c:v>
                </c:pt>
                <c:pt idx="7">
                  <c:v>1.34</c:v>
                </c:pt>
                <c:pt idx="8">
                  <c:v>#N/A</c:v>
                </c:pt>
                <c:pt idx="9">
                  <c:v>0.95</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1.19</c:v>
                </c:pt>
                <c:pt idx="2">
                  <c:v>#N/A</c:v>
                </c:pt>
                <c:pt idx="3">
                  <c:v>1.47</c:v>
                </c:pt>
                <c:pt idx="4">
                  <c:v>#N/A</c:v>
                </c:pt>
                <c:pt idx="5">
                  <c:v>1.86</c:v>
                </c:pt>
                <c:pt idx="6">
                  <c:v>#N/A</c:v>
                </c:pt>
                <c:pt idx="7">
                  <c:v>2.2000000000000002</c:v>
                </c:pt>
                <c:pt idx="8">
                  <c:v>#N/A</c:v>
                </c:pt>
                <c:pt idx="9">
                  <c:v>1.78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6.11</c:v>
                </c:pt>
                <c:pt idx="2">
                  <c:v>#N/A</c:v>
                </c:pt>
                <c:pt idx="3">
                  <c:v>4.47</c:v>
                </c:pt>
                <c:pt idx="4">
                  <c:v>#N/A</c:v>
                </c:pt>
                <c:pt idx="5">
                  <c:v>6.88</c:v>
                </c:pt>
                <c:pt idx="6">
                  <c:v>#N/A</c:v>
                </c:pt>
                <c:pt idx="7">
                  <c:v>8.91</c:v>
                </c:pt>
                <c:pt idx="8">
                  <c:v>#N/A</c:v>
                </c:pt>
                <c:pt idx="9">
                  <c:v>5.18</c:v>
                </c:pt>
              </c:numCache>
            </c:numRef>
          </c:val>
        </c:ser>
        <c:dLbls>
          <c:showLegendKey val="0"/>
          <c:showVal val="0"/>
          <c:showCatName val="0"/>
          <c:showSerName val="0"/>
          <c:showPercent val="0"/>
          <c:showBubbleSize val="0"/>
        </c:dLbls>
        <c:gapWidth val="150"/>
        <c:overlap val="100"/>
        <c:axId val="906427616"/>
        <c:axId val="906420952"/>
      </c:barChart>
      <c:catAx>
        <c:axId val="90642761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906420952"/>
        <c:crosses val="autoZero"/>
        <c:auto val="1"/>
        <c:lblAlgn val="ctr"/>
        <c:lblOffset val="100"/>
        <c:tickLblSkip val="1"/>
        <c:noMultiLvlLbl val="0"/>
      </c:catAx>
      <c:valAx>
        <c:axId val="90642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0642761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2676</c:v>
                </c:pt>
                <c:pt idx="5">
                  <c:v>2805</c:v>
                </c:pt>
                <c:pt idx="8">
                  <c:v>2870</c:v>
                </c:pt>
                <c:pt idx="11">
                  <c:v>2873</c:v>
                </c:pt>
                <c:pt idx="14">
                  <c:v>2881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10</c:v>
                </c:pt>
                <c:pt idx="9">
                  <c:v>4</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250</c:v>
                </c:pt>
                <c:pt idx="3">
                  <c:v>283</c:v>
                </c:pt>
                <c:pt idx="6">
                  <c:v>289</c:v>
                </c:pt>
                <c:pt idx="9">
                  <c:v>288</c:v>
                </c:pt>
                <c:pt idx="12">
                  <c:v>306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461</c:v>
                </c:pt>
                <c:pt idx="3">
                  <c:v>455</c:v>
                </c:pt>
                <c:pt idx="6">
                  <c:v>448</c:v>
                </c:pt>
                <c:pt idx="9">
                  <c:v>433</c:v>
                </c:pt>
                <c:pt idx="12">
                  <c:v>418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3211</c:v>
                </c:pt>
                <c:pt idx="3">
                  <c:v>3347</c:v>
                </c:pt>
                <c:pt idx="6">
                  <c:v>3440</c:v>
                </c:pt>
                <c:pt idx="9">
                  <c:v>3450</c:v>
                </c:pt>
                <c:pt idx="12">
                  <c:v>3542</c:v>
                </c:pt>
              </c:numCache>
            </c:numRef>
          </c:val>
        </c:ser>
        <c:dLbls>
          <c:showLegendKey val="0"/>
          <c:showVal val="0"/>
          <c:showCatName val="0"/>
          <c:showSerName val="0"/>
          <c:showPercent val="0"/>
          <c:showBubbleSize val="0"/>
        </c:dLbls>
        <c:gapWidth val="100"/>
        <c:overlap val="100"/>
        <c:axId val="906428008"/>
        <c:axId val="90642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1256</c:v>
                </c:pt>
                <c:pt idx="2">
                  <c:v>#N/A</c:v>
                </c:pt>
                <c:pt idx="3">
                  <c:v>#N/A</c:v>
                </c:pt>
                <c:pt idx="4">
                  <c:v>1290</c:v>
                </c:pt>
                <c:pt idx="5">
                  <c:v>#N/A</c:v>
                </c:pt>
                <c:pt idx="6">
                  <c:v>#N/A</c:v>
                </c:pt>
                <c:pt idx="7">
                  <c:v>1317</c:v>
                </c:pt>
                <c:pt idx="8">
                  <c:v>#N/A</c:v>
                </c:pt>
                <c:pt idx="9">
                  <c:v>#N/A</c:v>
                </c:pt>
                <c:pt idx="10">
                  <c:v>1303</c:v>
                </c:pt>
                <c:pt idx="11">
                  <c:v>#N/A</c:v>
                </c:pt>
                <c:pt idx="12">
                  <c:v>#N/A</c:v>
                </c:pt>
                <c:pt idx="13">
                  <c:v>1414</c:v>
                </c:pt>
                <c:pt idx="14">
                  <c:v>#N/A</c:v>
                </c:pt>
              </c:numCache>
            </c:numRef>
          </c:val>
          <c:smooth val="0"/>
        </c:ser>
        <c:dLbls>
          <c:showLegendKey val="0"/>
          <c:showVal val="0"/>
          <c:showCatName val="0"/>
          <c:showSerName val="0"/>
          <c:showPercent val="0"/>
          <c:showBubbleSize val="0"/>
        </c:dLbls>
        <c:marker val="1"/>
        <c:smooth val="0"/>
        <c:axId val="906428008"/>
        <c:axId val="906428400"/>
      </c:lineChart>
      <c:catAx>
        <c:axId val="90642800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906428400"/>
        <c:crosses val="autoZero"/>
        <c:auto val="1"/>
        <c:lblAlgn val="ctr"/>
        <c:lblOffset val="100"/>
        <c:tickLblSkip val="1"/>
        <c:noMultiLvlLbl val="0"/>
      </c:catAx>
      <c:valAx>
        <c:axId val="90642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906428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32309</c:v>
                </c:pt>
                <c:pt idx="5">
                  <c:v>31361</c:v>
                </c:pt>
                <c:pt idx="8">
                  <c:v>30568</c:v>
                </c:pt>
                <c:pt idx="11">
                  <c:v>29272</c:v>
                </c:pt>
                <c:pt idx="14">
                  <c:v>28849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2695</c:v>
                </c:pt>
                <c:pt idx="5">
                  <c:v>2595</c:v>
                </c:pt>
                <c:pt idx="8">
                  <c:v>2366</c:v>
                </c:pt>
                <c:pt idx="11">
                  <c:v>2258</c:v>
                </c:pt>
                <c:pt idx="14">
                  <c:v>2045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5057</c:v>
                </c:pt>
                <c:pt idx="5">
                  <c:v>5335</c:v>
                </c:pt>
                <c:pt idx="8">
                  <c:v>5595</c:v>
                </c:pt>
                <c:pt idx="11">
                  <c:v>6057</c:v>
                </c:pt>
                <c:pt idx="14">
                  <c:v>7099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2936</c:v>
                </c:pt>
                <c:pt idx="3">
                  <c:v>2728</c:v>
                </c:pt>
                <c:pt idx="6">
                  <c:v>2704</c:v>
                </c:pt>
                <c:pt idx="9">
                  <c:v>2697</c:v>
                </c:pt>
                <c:pt idx="12">
                  <c:v>2722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2760</c:v>
                </c:pt>
                <c:pt idx="3">
                  <c:v>2528</c:v>
                </c:pt>
                <c:pt idx="6">
                  <c:v>2419</c:v>
                </c:pt>
                <c:pt idx="9">
                  <c:v>2266</c:v>
                </c:pt>
                <c:pt idx="12">
                  <c:v>2139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6696</c:v>
                </c:pt>
                <c:pt idx="3">
                  <c:v>6256</c:v>
                </c:pt>
                <c:pt idx="6">
                  <c:v>5820</c:v>
                </c:pt>
                <c:pt idx="9">
                  <c:v>5439</c:v>
                </c:pt>
                <c:pt idx="12">
                  <c:v>5083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c:v>
                </c:pt>
                <c:pt idx="3">
                  <c:v>17</c:v>
                </c:pt>
                <c:pt idx="6">
                  <c:v>7</c:v>
                </c:pt>
                <c:pt idx="9">
                  <c:v>4</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37527</c:v>
                </c:pt>
                <c:pt idx="3">
                  <c:v>35904</c:v>
                </c:pt>
                <c:pt idx="6">
                  <c:v>34931</c:v>
                </c:pt>
                <c:pt idx="9">
                  <c:v>35287</c:v>
                </c:pt>
                <c:pt idx="12">
                  <c:v>33622</c:v>
                </c:pt>
              </c:numCache>
            </c:numRef>
          </c:val>
        </c:ser>
        <c:dLbls>
          <c:showLegendKey val="0"/>
          <c:showVal val="0"/>
          <c:showCatName val="0"/>
          <c:showSerName val="0"/>
          <c:showPercent val="0"/>
          <c:showBubbleSize val="0"/>
        </c:dLbls>
        <c:gapWidth val="100"/>
        <c:overlap val="100"/>
        <c:axId val="906431536"/>
        <c:axId val="906428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9886</c:v>
                </c:pt>
                <c:pt idx="2">
                  <c:v>#N/A</c:v>
                </c:pt>
                <c:pt idx="3">
                  <c:v>#N/A</c:v>
                </c:pt>
                <c:pt idx="4">
                  <c:v>8143</c:v>
                </c:pt>
                <c:pt idx="5">
                  <c:v>#N/A</c:v>
                </c:pt>
                <c:pt idx="6">
                  <c:v>#N/A</c:v>
                </c:pt>
                <c:pt idx="7">
                  <c:v>7352</c:v>
                </c:pt>
                <c:pt idx="8">
                  <c:v>#N/A</c:v>
                </c:pt>
                <c:pt idx="9">
                  <c:v>#N/A</c:v>
                </c:pt>
                <c:pt idx="10">
                  <c:v>8106</c:v>
                </c:pt>
                <c:pt idx="11">
                  <c:v>#N/A</c:v>
                </c:pt>
                <c:pt idx="12">
                  <c:v>#N/A</c:v>
                </c:pt>
                <c:pt idx="13">
                  <c:v>5574</c:v>
                </c:pt>
                <c:pt idx="14">
                  <c:v>#N/A</c:v>
                </c:pt>
              </c:numCache>
            </c:numRef>
          </c:val>
          <c:smooth val="0"/>
        </c:ser>
        <c:dLbls>
          <c:showLegendKey val="0"/>
          <c:showVal val="0"/>
          <c:showCatName val="0"/>
          <c:showSerName val="0"/>
          <c:showPercent val="0"/>
          <c:showBubbleSize val="0"/>
        </c:dLbls>
        <c:marker val="1"/>
        <c:smooth val="0"/>
        <c:axId val="906431536"/>
        <c:axId val="906428792"/>
      </c:lineChart>
      <c:catAx>
        <c:axId val="9064315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906428792"/>
        <c:crosses val="autoZero"/>
        <c:auto val="1"/>
        <c:lblAlgn val="ctr"/>
        <c:lblOffset val="100"/>
        <c:tickLblSkip val="1"/>
        <c:noMultiLvlLbl val="0"/>
      </c:catAx>
      <c:valAx>
        <c:axId val="90642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9064315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2212</c:v>
                </c:pt>
                <c:pt idx="1">
                  <c:v>2513</c:v>
                </c:pt>
                <c:pt idx="2">
                  <c:v>3115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310</c:v>
                </c:pt>
                <c:pt idx="1">
                  <c:v>529</c:v>
                </c:pt>
                <c:pt idx="2">
                  <c:v>529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3079</c:v>
                </c:pt>
                <c:pt idx="1">
                  <c:v>2864</c:v>
                </c:pt>
                <c:pt idx="2">
                  <c:v>2929</c:v>
                </c:pt>
              </c:numCache>
            </c:numRef>
          </c:val>
        </c:ser>
        <c:dLbls>
          <c:showLegendKey val="0"/>
          <c:showVal val="0"/>
          <c:showCatName val="0"/>
          <c:showSerName val="0"/>
          <c:showPercent val="0"/>
          <c:showBubbleSize val="0"/>
        </c:dLbls>
        <c:gapWidth val="120"/>
        <c:overlap val="100"/>
        <c:axId val="906429576"/>
        <c:axId val="906429184"/>
      </c:barChart>
      <c:catAx>
        <c:axId val="906429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906429184"/>
        <c:crosses val="autoZero"/>
        <c:auto val="1"/>
        <c:lblAlgn val="ctr"/>
        <c:lblOffset val="100"/>
        <c:tickLblSkip val="1"/>
        <c:noMultiLvlLbl val="0"/>
      </c:catAx>
      <c:valAx>
        <c:axId val="906429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906429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962-4344-9705-6FDE8C0F574B}"/>
                </c:ext>
                <c:ext xmlns:c15="http://schemas.microsoft.com/office/drawing/2012/chart" uri="{CE6537A1-D6FC-4f65-9D91-7224C49458BB}">
                  <c15:dlblFieldTable>
                    <c15:dlblFTEntry>
                      <c15:txfldGUID>{E2210B55-655C-40B6-84FF-A455C1462188}</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962-4344-9705-6FDE8C0F574B}"/>
                </c:ext>
                <c:ext xmlns:c15="http://schemas.microsoft.com/office/drawing/2012/chart" uri="{CE6537A1-D6FC-4f65-9D91-7224C49458BB}">
                  <c15:dlblFieldTable>
                    <c15:dlblFTEntry>
                      <c15:txfldGUID>{DB322F7B-B16C-4492-A033-0D74292F4C1C}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962-4344-9705-6FDE8C0F574B}"/>
                </c:ext>
                <c:ext xmlns:c15="http://schemas.microsoft.com/office/drawing/2012/chart" uri="{CE6537A1-D6FC-4f65-9D91-7224C49458BB}">
                  <c15:dlblFieldTable>
                    <c15:dlblFTEntry>
                      <c15:txfldGUID>{E400A16F-6686-4E1A-A27E-6D97AF90E045}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962-4344-9705-6FDE8C0F574B}"/>
                </c:ext>
                <c:ext xmlns:c15="http://schemas.microsoft.com/office/drawing/2012/chart" uri="{CE6537A1-D6FC-4f65-9D91-7224C49458BB}">
                  <c15:dlblFieldTable>
                    <c15:dlblFTEntry>
                      <c15:txfldGUID>{D9612AC6-A3C6-4EE5-ACB2-E26BA90EDB9F}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962-4344-9705-6FDE8C0F574B}"/>
                </c:ext>
                <c:ext xmlns:c15="http://schemas.microsoft.com/office/drawing/2012/chart" uri="{CE6537A1-D6FC-4f65-9D91-7224C49458BB}">
                  <c15:dlblFieldTable>
                    <c15:dlblFTEntry>
                      <c15:txfldGUID>{F092FC36-BDE0-4C77-A3A7-4789E8ECF9DF}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962-4344-9705-6FDE8C0F574B}"/>
                </c:ext>
                <c:ext xmlns:c15="http://schemas.microsoft.com/office/drawing/2012/chart" uri="{CE6537A1-D6FC-4f65-9D91-7224C49458BB}">
                  <c15:dlblFieldTable>
                    <c15:dlblFTEntry>
                      <c15:txfldGUID>{6CA21923-2E49-4E55-885E-3BB53C5867F3}</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962-4344-9705-6FDE8C0F574B}"/>
                </c:ext>
                <c:ext xmlns:c15="http://schemas.microsoft.com/office/drawing/2012/chart" uri="{CE6537A1-D6FC-4f65-9D91-7224C49458BB}">
                  <c15:dlblFieldTable>
                    <c15:dlblFTEntry>
                      <c15:txfldGUID>{7F5D7C90-93A1-4A66-9E8C-68DF574808B7}</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962-4344-9705-6FDE8C0F574B}"/>
                </c:ext>
                <c:ext xmlns:c15="http://schemas.microsoft.com/office/drawing/2012/chart" uri="{CE6537A1-D6FC-4f65-9D91-7224C49458BB}">
                  <c15:dlblFieldTable>
                    <c15:dlblFTEntry>
                      <c15:txfldGUID>{DAFE3C93-2CDC-4EF6-B34D-231E54CE17A7}</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962-4344-9705-6FDE8C0F574B}"/>
                </c:ext>
                <c:ext xmlns:c15="http://schemas.microsoft.com/office/drawing/2012/chart" uri="{CE6537A1-D6FC-4f65-9D91-7224C49458BB}">
                  <c15:dlblFieldTable>
                    <c15:dlblFTEntry>
                      <c15:txfldGUID>{C6A194F8-832F-4170-9561-6B832D44B0C5}</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50.9</c:v>
                </c:pt>
                <c:pt idx="8">
                  <c:v>53.1</c:v>
                </c:pt>
                <c:pt idx="16">
                  <c:v>54.3</c:v>
                </c:pt>
                <c:pt idx="24">
                  <c:v>53</c:v>
                </c:pt>
                <c:pt idx="32">
                  <c:v>53.4</c:v>
                </c:pt>
              </c:numCache>
            </c:numRef>
          </c:xVal>
          <c:yVal>
            <c:numRef>
              <c:f>公会計指標分析・財政指標組合せ分析表!$BP$51:$DC$51</c:f>
              <c:numCache>
                <c:formatCode>#,##0.0;"▲ "#,##0.0</c:formatCode>
                <c:ptCount val="40"/>
                <c:pt idx="0">
                  <c:v>74.5</c:v>
                </c:pt>
                <c:pt idx="8">
                  <c:v>61.8</c:v>
                </c:pt>
                <c:pt idx="16">
                  <c:v>54.5</c:v>
                </c:pt>
                <c:pt idx="24">
                  <c:v>58.1</c:v>
                </c:pt>
                <c:pt idx="32">
                  <c:v>41.1</c:v>
                </c:pt>
              </c:numCache>
            </c:numRef>
          </c:yVal>
          <c:smooth val="0"/>
          <c:extLst xmlns:c16r2="http://schemas.microsoft.com/office/drawing/2015/06/chart">
            <c:ext xmlns:c16="http://schemas.microsoft.com/office/drawing/2014/chart" uri="{C3380CC4-5D6E-409C-BE32-E72D297353CC}">
              <c16:uniqueId val="{00000009-6962-4344-9705-6FDE8C0F57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962-4344-9705-6FDE8C0F574B}"/>
                </c:ext>
                <c:ext xmlns:c15="http://schemas.microsoft.com/office/drawing/2012/chart" uri="{CE6537A1-D6FC-4f65-9D91-7224C49458BB}">
                  <c15:dlblFieldTable>
                    <c15:dlblFTEntry>
                      <c15:txfldGUID>{FE4E032C-78B5-4EAB-85C2-F5C64CAF6516}</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962-4344-9705-6FDE8C0F574B}"/>
                </c:ext>
                <c:ext xmlns:c15="http://schemas.microsoft.com/office/drawing/2012/chart" uri="{CE6537A1-D6FC-4f65-9D91-7224C49458BB}">
                  <c15:dlblFieldTable>
                    <c15:dlblFTEntry>
                      <c15:txfldGUID>{16DCF9CE-C279-499A-A8E6-2F1C5A1E0819}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962-4344-9705-6FDE8C0F574B}"/>
                </c:ext>
                <c:ext xmlns:c15="http://schemas.microsoft.com/office/drawing/2012/chart" uri="{CE6537A1-D6FC-4f65-9D91-7224C49458BB}">
                  <c15:dlblFieldTable>
                    <c15:dlblFTEntry>
                      <c15:txfldGUID>{81CF3B6D-CB2D-4928-83D8-B74F76363201}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962-4344-9705-6FDE8C0F574B}"/>
                </c:ext>
                <c:ext xmlns:c15="http://schemas.microsoft.com/office/drawing/2012/chart" uri="{CE6537A1-D6FC-4f65-9D91-7224C49458BB}">
                  <c15:dlblFieldTable>
                    <c15:dlblFTEntry>
                      <c15:txfldGUID>{21D3E619-37D4-471B-87DA-C8DC895FD81A}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962-4344-9705-6FDE8C0F574B}"/>
                </c:ext>
                <c:ext xmlns:c15="http://schemas.microsoft.com/office/drawing/2012/chart" uri="{CE6537A1-D6FC-4f65-9D91-7224C49458BB}">
                  <c15:dlblFieldTable>
                    <c15:dlblFTEntry>
                      <c15:txfldGUID>{05A7CF00-A38C-4C41-9B97-7B14CB23C4E5}</c15:txfldGUID>
                      <c15:f>#REF!</c15:f>
                      <c15:dlblFieldTableCache>
                        <c:ptCount val="1"/>
                        <c:pt idx="0">
                          <c:v>#REF!</c:v>
                        </c:pt>
                      </c15:dlblFieldTableCache>
                    </c15:dlblFTEntry>
                  </c15:dlblFieldTable>
                  <c15:showDataLabelsRange val="0"/>
                </c:ext>
              </c:extLst>
            </c:dLbl>
            <c:dLbl>
              <c:idx val="8"/>
              <c:layout>
                <c:manualLayout>
                  <c:x val="-2.8500001310515607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962-4344-9705-6FDE8C0F574B}"/>
                </c:ext>
                <c:ext xmlns:c15="http://schemas.microsoft.com/office/drawing/2012/chart" uri="{CE6537A1-D6FC-4f65-9D91-7224C49458BB}">
                  <c15:dlblFieldTable>
                    <c15:dlblFTEntry>
                      <c15:txfldGUID>{6AE195B6-CA3D-410D-8073-C92680AD597D}</c15:txfldGUID>
                      <c15:f>公会計指標分析・財政指標組合せ分析表!$BX$50</c15:f>
                      <c15:dlblFieldTableCache>
                        <c:ptCount val="1"/>
                        <c:pt idx="0">
                          <c:v>R01</c:v>
                        </c:pt>
                      </c15:dlblFieldTableCache>
                    </c15:dlblFTEntry>
                  </c15:dlblFieldTable>
                  <c15:showDataLabelsRange val="0"/>
                </c:ext>
              </c:extLst>
            </c:dLbl>
            <c:dLbl>
              <c:idx val="16"/>
              <c:layout>
                <c:manualLayout>
                  <c:x val="-3.553149998995278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962-4344-9705-6FDE8C0F574B}"/>
                </c:ext>
                <c:ext xmlns:c15="http://schemas.microsoft.com/office/drawing/2012/chart" uri="{CE6537A1-D6FC-4f65-9D91-7224C49458BB}">
                  <c15:dlblFieldTable>
                    <c15:dlblFTEntry>
                      <c15:txfldGUID>{8F66B52E-1C73-4F03-96C3-82EFC98DCCFB}</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962-4344-9705-6FDE8C0F574B}"/>
                </c:ext>
                <c:ext xmlns:c15="http://schemas.microsoft.com/office/drawing/2012/chart" uri="{CE6537A1-D6FC-4f65-9D91-7224C49458BB}">
                  <c15:dlblFieldTable>
                    <c15:dlblFTEntry>
                      <c15:txfldGUID>{F72C5DB3-4BBF-4956-8B5A-EC4A98D46D22}</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962-4344-9705-6FDE8C0F574B}"/>
                </c:ext>
                <c:ext xmlns:c15="http://schemas.microsoft.com/office/drawing/2012/chart" uri="{CE6537A1-D6FC-4f65-9D91-7224C49458BB}">
                  <c15:dlblFieldTable>
                    <c15:dlblFTEntry>
                      <c15:txfldGUID>{75F1D2B0-58B0-41E1-8EEE-6B105C755A01}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58.4</c:v>
                </c:pt>
                <c:pt idx="16">
                  <c:v>59.1</c:v>
                </c:pt>
                <c:pt idx="24">
                  <c:v>62.3</c:v>
                </c:pt>
                <c:pt idx="32">
                  <c:v>63.7</c:v>
                </c:pt>
              </c:numCache>
            </c:numRef>
          </c:xVal>
          <c:yVal>
            <c:numRef>
              <c:f>公会計指標分析・財政指標組合せ分析表!$BP$55:$DC$55</c:f>
              <c:numCache>
                <c:formatCode>#,##0.0;"▲ "#,##0.0</c:formatCode>
                <c:ptCount val="40"/>
                <c:pt idx="0">
                  <c:v>35.200000000000003</c:v>
                </c:pt>
                <c:pt idx="8">
                  <c:v>40.4</c:v>
                </c:pt>
                <c:pt idx="16">
                  <c:v>39.5</c:v>
                </c:pt>
                <c:pt idx="24">
                  <c:v>39</c:v>
                </c:pt>
                <c:pt idx="32">
                  <c:v>28.7</c:v>
                </c:pt>
              </c:numCache>
            </c:numRef>
          </c:yVal>
          <c:smooth val="0"/>
          <c:extLst xmlns:c16r2="http://schemas.microsoft.com/office/drawing/2015/06/chart">
            <c:ext xmlns:c16="http://schemas.microsoft.com/office/drawing/2014/chart" uri="{C3380CC4-5D6E-409C-BE32-E72D297353CC}">
              <c16:uniqueId val="{00000013-6962-4344-9705-6FDE8C0F574B}"/>
            </c:ext>
          </c:extLst>
        </c:ser>
        <c:dLbls>
          <c:showLegendKey val="0"/>
          <c:showVal val="1"/>
          <c:showCatName val="0"/>
          <c:showSerName val="0"/>
          <c:showPercent val="0"/>
          <c:showBubbleSize val="0"/>
        </c:dLbls>
        <c:axId val="906454664"/>
        <c:axId val="906451136"/>
      </c:scatterChart>
      <c:valAx>
        <c:axId val="90645466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6451136"/>
        <c:crosses val="autoZero"/>
        <c:crossBetween val="midCat"/>
      </c:valAx>
      <c:valAx>
        <c:axId val="906451136"/>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06454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22-42AE-A60C-596A70E4443E}"/>
                </c:ext>
                <c:ext xmlns:c15="http://schemas.microsoft.com/office/drawing/2012/chart" uri="{CE6537A1-D6FC-4f65-9D91-7224C49458BB}">
                  <c15:dlblFieldTable>
                    <c15:dlblFTEntry>
                      <c15:txfldGUID>{769B7B20-FB0C-4955-A869-6C8A17FDEAC1}</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22-42AE-A60C-596A70E4443E}"/>
                </c:ext>
                <c:ext xmlns:c15="http://schemas.microsoft.com/office/drawing/2012/chart" uri="{CE6537A1-D6FC-4f65-9D91-7224C49458BB}">
                  <c15:dlblFieldTable>
                    <c15:dlblFTEntry>
                      <c15:txfldGUID>{B29F0A9E-4E0D-4C2D-B1A9-1D3C5DA5AD2F}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22-42AE-A60C-596A70E4443E}"/>
                </c:ext>
                <c:ext xmlns:c15="http://schemas.microsoft.com/office/drawing/2012/chart" uri="{CE6537A1-D6FC-4f65-9D91-7224C49458BB}">
                  <c15:dlblFieldTable>
                    <c15:dlblFTEntry>
                      <c15:txfldGUID>{12DA9604-EF39-42F8-A87D-C0C9C8E25F63}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22-42AE-A60C-596A70E4443E}"/>
                </c:ext>
                <c:ext xmlns:c15="http://schemas.microsoft.com/office/drawing/2012/chart" uri="{CE6537A1-D6FC-4f65-9D91-7224C49458BB}">
                  <c15:dlblFieldTable>
                    <c15:dlblFTEntry>
                      <c15:txfldGUID>{148C50CB-FB93-4781-8E7F-768FADA66CB7}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22-42AE-A60C-596A70E4443E}"/>
                </c:ext>
                <c:ext xmlns:c15="http://schemas.microsoft.com/office/drawing/2012/chart" uri="{CE6537A1-D6FC-4f65-9D91-7224C49458BB}">
                  <c15:dlblFieldTable>
                    <c15:dlblFTEntry>
                      <c15:txfldGUID>{5A01CA60-7683-4B5B-B44A-A7EF220A2B11}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22-42AE-A60C-596A70E4443E}"/>
                </c:ext>
                <c:ext xmlns:c15="http://schemas.microsoft.com/office/drawing/2012/chart" uri="{CE6537A1-D6FC-4f65-9D91-7224C49458BB}">
                  <c15:dlblFieldTable>
                    <c15:dlblFTEntry>
                      <c15:txfldGUID>{0675B0C6-54B0-4C09-AA82-BFCFF16A568B}</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22-42AE-A60C-596A70E4443E}"/>
                </c:ext>
                <c:ext xmlns:c15="http://schemas.microsoft.com/office/drawing/2012/chart" uri="{CE6537A1-D6FC-4f65-9D91-7224C49458BB}">
                  <c15:dlblFieldTable>
                    <c15:dlblFTEntry>
                      <c15:txfldGUID>{59141506-7F6C-48C1-B89F-5466F7EBA116}</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22-42AE-A60C-596A70E4443E}"/>
                </c:ext>
                <c:ext xmlns:c15="http://schemas.microsoft.com/office/drawing/2012/chart" uri="{CE6537A1-D6FC-4f65-9D91-7224C49458BB}">
                  <c15:dlblFieldTable>
                    <c15:dlblFTEntry>
                      <c15:txfldGUID>{2B39509C-1566-4AA0-B34A-8585D7063717}</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22-42AE-A60C-596A70E4443E}"/>
                </c:ext>
                <c:ext xmlns:c15="http://schemas.microsoft.com/office/drawing/2012/chart" uri="{CE6537A1-D6FC-4f65-9D91-7224C49458BB}">
                  <c15:dlblFieldTable>
                    <c15:dlblFTEntry>
                      <c15:txfldGUID>{4BF8BAE8-089D-4957-AED9-DEE19D5A7BFC}</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9.4</c:v>
                </c:pt>
                <c:pt idx="16">
                  <c:v>9.6</c:v>
                </c:pt>
                <c:pt idx="24">
                  <c:v>9.6</c:v>
                </c:pt>
                <c:pt idx="32">
                  <c:v>9.8000000000000007</c:v>
                </c:pt>
              </c:numCache>
            </c:numRef>
          </c:xVal>
          <c:yVal>
            <c:numRef>
              <c:f>公会計指標分析・財政指標組合せ分析表!$BP$73:$DC$73</c:f>
              <c:numCache>
                <c:formatCode>#,##0.0;"▲ "#,##0.0</c:formatCode>
                <c:ptCount val="40"/>
                <c:pt idx="0">
                  <c:v>74.5</c:v>
                </c:pt>
                <c:pt idx="8">
                  <c:v>61.8</c:v>
                </c:pt>
                <c:pt idx="16">
                  <c:v>54.5</c:v>
                </c:pt>
                <c:pt idx="24">
                  <c:v>58.1</c:v>
                </c:pt>
                <c:pt idx="32">
                  <c:v>41.1</c:v>
                </c:pt>
              </c:numCache>
            </c:numRef>
          </c:yVal>
          <c:smooth val="0"/>
          <c:extLst xmlns:c16r2="http://schemas.microsoft.com/office/drawing/2015/06/chart">
            <c:ext xmlns:c16="http://schemas.microsoft.com/office/drawing/2014/chart" uri="{C3380CC4-5D6E-409C-BE32-E72D297353CC}">
              <c16:uniqueId val="{00000009-2222-42AE-A60C-596A70E444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07531918129031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22-42AE-A60C-596A70E4443E}"/>
                </c:ext>
                <c:ext xmlns:c15="http://schemas.microsoft.com/office/drawing/2012/chart" uri="{CE6537A1-D6FC-4f65-9D91-7224C49458BB}">
                  <c15:dlblFieldTable>
                    <c15:dlblFTEntry>
                      <c15:txfldGUID>{2ED2B046-1BD5-4CE4-95FD-E6E840649148}</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22-42AE-A60C-596A70E4443E}"/>
                </c:ext>
                <c:ext xmlns:c15="http://schemas.microsoft.com/office/drawing/2012/chart" uri="{CE6537A1-D6FC-4f65-9D91-7224C49458BB}">
                  <c15:dlblFieldTable>
                    <c15:dlblFTEntry>
                      <c15:txfldGUID>{BD576031-F89B-4FEC-AE49-BEE688212DF8}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22-42AE-A60C-596A70E4443E}"/>
                </c:ext>
                <c:ext xmlns:c15="http://schemas.microsoft.com/office/drawing/2012/chart" uri="{CE6537A1-D6FC-4f65-9D91-7224C49458BB}">
                  <c15:dlblFieldTable>
                    <c15:dlblFTEntry>
                      <c15:txfldGUID>{0C107028-616D-42D2-B1A8-E5E5EF86B8B0}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22-42AE-A60C-596A70E4443E}"/>
                </c:ext>
                <c:ext xmlns:c15="http://schemas.microsoft.com/office/drawing/2012/chart" uri="{CE6537A1-D6FC-4f65-9D91-7224C49458BB}">
                  <c15:dlblFieldTable>
                    <c15:dlblFTEntry>
                      <c15:txfldGUID>{263C84DA-1DD7-40DF-B081-0E1C7545C1DC}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22-42AE-A60C-596A70E4443E}"/>
                </c:ext>
                <c:ext xmlns:c15="http://schemas.microsoft.com/office/drawing/2012/chart" uri="{CE6537A1-D6FC-4f65-9D91-7224C49458BB}">
                  <c15:dlblFieldTable>
                    <c15:dlblFTEntry>
                      <c15:txfldGUID>{D3083265-F0C1-4E99-A5B0-31DFBB50C2D6}</c15:txfldGUID>
                      <c15:f>#REF!</c15:f>
                      <c15:dlblFieldTableCache>
                        <c:ptCount val="1"/>
                        <c:pt idx="0">
                          <c:v>#REF!</c:v>
                        </c:pt>
                      </c15:dlblFieldTableCache>
                    </c15:dlblFTEntry>
                  </c15:dlblFieldTable>
                  <c15:showDataLabelsRange val="0"/>
                </c:ext>
              </c:extLst>
            </c:dLbl>
            <c:dLbl>
              <c:idx val="8"/>
              <c:layout>
                <c:manualLayout>
                  <c:x val="0"/>
                  <c:y val="3.25537859603385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22-42AE-A60C-596A70E4443E}"/>
                </c:ext>
                <c:ext xmlns:c15="http://schemas.microsoft.com/office/drawing/2012/chart" uri="{CE6537A1-D6FC-4f65-9D91-7224C49458BB}">
                  <c15:dlblFieldTable>
                    <c15:dlblFTEntry>
                      <c15:txfldGUID>{A0DB4CE7-6D8D-442A-949F-0BE0B340FAAD}</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0"/>
                  <c:y val="-3.14422425538065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22-42AE-A60C-596A70E4443E}"/>
                </c:ext>
                <c:ext xmlns:c15="http://schemas.microsoft.com/office/drawing/2012/chart" uri="{CE6537A1-D6FC-4f65-9D91-7224C49458BB}">
                  <c15:dlblFieldTable>
                    <c15:dlblFTEntry>
                      <c15:txfldGUID>{9497C734-7E16-491E-8340-15EDB79E3347}</c15:txfldGUID>
                      <c15:f>公会計指標分析・財政指標組合せ分析表!$CF$72</c15:f>
                      <c15:dlblFieldTableCache>
                        <c:ptCount val="1"/>
                        <c:pt idx="0">
                          <c:v>R02</c:v>
                        </c:pt>
                      </c15:dlblFieldTableCache>
                    </c15:dlblFTEntry>
                  </c15:dlblFieldTable>
                  <c15:showDataLabelsRange val="0"/>
                </c:ext>
              </c:extLst>
            </c:dLbl>
            <c:dLbl>
              <c:idx val="24"/>
              <c:layout>
                <c:manualLayout>
                  <c:x val="0"/>
                  <c:y val="1.1964631993681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22-42AE-A60C-596A70E4443E}"/>
                </c:ext>
                <c:ext xmlns:c15="http://schemas.microsoft.com/office/drawing/2012/chart" uri="{CE6537A1-D6FC-4f65-9D91-7224C49458BB}">
                  <c15:dlblFieldTable>
                    <c15:dlblFTEntry>
                      <c15:txfldGUID>{D6E4FD92-B75D-40D3-9663-B1347573E2DE}</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22-42AE-A60C-596A70E4443E}"/>
                </c:ext>
                <c:ext xmlns:c15="http://schemas.microsoft.com/office/drawing/2012/chart" uri="{CE6537A1-D6FC-4f65-9D91-7224C49458BB}">
                  <c15:dlblFieldTable>
                    <c15:dlblFTEntry>
                      <c15:txfldGUID>{84D8EBD4-4D6E-41ED-BD5D-F5836A359E04}</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c:v>
                </c:pt>
                <c:pt idx="16">
                  <c:v>6.9</c:v>
                </c:pt>
                <c:pt idx="24">
                  <c:v>6.9</c:v>
                </c:pt>
                <c:pt idx="32">
                  <c:v>6.8</c:v>
                </c:pt>
              </c:numCache>
            </c:numRef>
          </c:xVal>
          <c:yVal>
            <c:numRef>
              <c:f>公会計指標分析・財政指標組合せ分析表!$BP$77:$DC$77</c:f>
              <c:numCache>
                <c:formatCode>#,##0.0;"▲ "#,##0.0</c:formatCode>
                <c:ptCount val="40"/>
                <c:pt idx="0">
                  <c:v>35.200000000000003</c:v>
                </c:pt>
                <c:pt idx="8">
                  <c:v>40.4</c:v>
                </c:pt>
                <c:pt idx="16">
                  <c:v>39.5</c:v>
                </c:pt>
                <c:pt idx="24">
                  <c:v>39</c:v>
                </c:pt>
                <c:pt idx="32">
                  <c:v>28.7</c:v>
                </c:pt>
              </c:numCache>
            </c:numRef>
          </c:yVal>
          <c:smooth val="0"/>
          <c:extLst xmlns:c16r2="http://schemas.microsoft.com/office/drawing/2015/06/chart">
            <c:ext xmlns:c16="http://schemas.microsoft.com/office/drawing/2014/chart" uri="{C3380CC4-5D6E-409C-BE32-E72D297353CC}">
              <c16:uniqueId val="{00000013-2222-42AE-A60C-596A70E4443E}"/>
            </c:ext>
          </c:extLst>
        </c:ser>
        <c:dLbls>
          <c:showLegendKey val="0"/>
          <c:showVal val="1"/>
          <c:showCatName val="0"/>
          <c:showSerName val="0"/>
          <c:showPercent val="0"/>
          <c:showBubbleSize val="0"/>
        </c:dLbls>
        <c:axId val="906453096"/>
        <c:axId val="906452312"/>
      </c:scatterChart>
      <c:valAx>
        <c:axId val="90645309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6452312"/>
        <c:crosses val="autoZero"/>
        <c:crossBetween val="midCat"/>
      </c:valAx>
      <c:valAx>
        <c:axId val="906452312"/>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906453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810"/>
    <xdr:sp macro="" textlink="">
      <xdr:nvSpPr>
        <xdr:cNvPr id="30" name="テキスト ボックス 29"/>
        <xdr:cNvSpPr txBox="1"/>
      </xdr:nvSpPr>
      <xdr:spPr>
        <a:xfrm>
          <a:off x="762000" y="3263900"/>
          <a:ext cx="9189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4180"/>
    <xdr:sp macro="" textlink="">
      <xdr:nvSpPr>
        <xdr:cNvPr id="35" name="テキスト ボックス 34"/>
        <xdr:cNvSpPr txBox="1"/>
      </xdr:nvSpPr>
      <xdr:spPr>
        <a:xfrm>
          <a:off x="762000" y="4533900"/>
          <a:ext cx="875982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市町村民税、固定資産税の増加により、基準財政収入額が増加した。一方で、臨時財政対策債発行可能額の減少により、基準財政需要額も増加しており、結果として財政力指数は0.01ポイント下がった。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類似団体と比較すると</a:t>
          </a:r>
          <a:r>
            <a:rPr kumimoji="1" lang="en-US" altLang="ja-JP" sz="1200">
              <a:latin typeface="ＭＳ Ｐゴシック"/>
              <a:ea typeface="ＭＳ Ｐゴシック"/>
            </a:rPr>
            <a:t>0.06</a:t>
          </a:r>
          <a:r>
            <a:rPr kumimoji="1" lang="ja-JP" altLang="en-US" sz="1200">
              <a:latin typeface="ＭＳ Ｐゴシック"/>
              <a:ea typeface="ＭＳ Ｐゴシック"/>
            </a:rPr>
            <a:t>ポイント下回っており、順位としても下位である。また、今後の人口減少等の影響から既存の収入項目における大幅な増収も見込めない状況であり、財政力指数の悪化も懸念される。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既存事業の見直し等による歳出の抑制とともに、新たな自主財源の確保についても検討する必要がある。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xdr:cNvCxnSpPr/>
      </xdr:nvCxnSpPr>
      <xdr:spPr>
        <a:xfrm flipV="1">
          <a:off x="4953000" y="647827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49530</xdr:rowOff>
    </xdr:from>
    <xdr:ext cx="762000" cy="259080"/>
    <xdr:sp macro="" textlink="">
      <xdr:nvSpPr>
        <xdr:cNvPr id="65" name="財政力最大値テキスト"/>
        <xdr:cNvSpPr txBox="1"/>
      </xdr:nvSpPr>
      <xdr:spPr>
        <a:xfrm>
          <a:off x="5041900" y="622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0.91</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xdr:cNvCxnSpPr/>
      </xdr:nvCxnSpPr>
      <xdr:spPr>
        <a:xfrm>
          <a:off x="4864100" y="647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25400</xdr:rowOff>
    </xdr:to>
    <xdr:cxnSp macro="">
      <xdr:nvCxnSpPr>
        <xdr:cNvPr id="67" name="直線コネクタ 66"/>
        <xdr:cNvCxnSpPr/>
      </xdr:nvCxnSpPr>
      <xdr:spPr>
        <a:xfrm>
          <a:off x="4114800" y="720217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17780</xdr:rowOff>
    </xdr:from>
    <xdr:ext cx="762000" cy="257810"/>
    <xdr:sp macro="" textlink="">
      <xdr:nvSpPr>
        <xdr:cNvPr id="68" name="財政力平均値テキスト"/>
        <xdr:cNvSpPr txBox="1"/>
      </xdr:nvSpPr>
      <xdr:spPr>
        <a:xfrm>
          <a:off x="5041900" y="68757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xdr:cNvSpPr/>
      </xdr:nvSpPr>
      <xdr:spPr>
        <a:xfrm>
          <a:off x="4902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42</xdr:row>
      <xdr:rowOff>1270</xdr:rowOff>
    </xdr:to>
    <xdr:cxnSp macro="">
      <xdr:nvCxnSpPr>
        <xdr:cNvPr id="70" name="直線コネクタ 69"/>
        <xdr:cNvCxnSpPr/>
      </xdr:nvCxnSpPr>
      <xdr:spPr>
        <a:xfrm>
          <a:off x="3225800" y="712978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xdr:cNvSpPr/>
      </xdr:nvSpPr>
      <xdr:spPr>
        <a:xfrm>
          <a:off x="4064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88900</xdr:rowOff>
    </xdr:from>
    <xdr:ext cx="736600" cy="257810"/>
    <xdr:sp macro="" textlink="">
      <xdr:nvSpPr>
        <xdr:cNvPr id="72" name="テキスト ボックス 71"/>
        <xdr:cNvSpPr txBox="1"/>
      </xdr:nvSpPr>
      <xdr:spPr>
        <a:xfrm>
          <a:off x="3733800" y="67754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xdr:cNvCxnSpPr/>
      </xdr:nvCxnSpPr>
      <xdr:spPr>
        <a:xfrm>
          <a:off x="2336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75" name="テキスト ボックス 74"/>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xdr:cNvCxnSpPr/>
      </xdr:nvCxnSpPr>
      <xdr:spPr>
        <a:xfrm>
          <a:off x="1447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78" name="テキスト ボックス 77"/>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40640</xdr:rowOff>
    </xdr:from>
    <xdr:ext cx="762000" cy="257810"/>
    <xdr:sp macro="" textlink="">
      <xdr:nvSpPr>
        <xdr:cNvPr id="80" name="テキスト ボックス 79"/>
        <xdr:cNvSpPr txBox="1"/>
      </xdr:nvSpPr>
      <xdr:spPr>
        <a:xfrm>
          <a:off x="1066800" y="6727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118110</xdr:rowOff>
    </xdr:from>
    <xdr:ext cx="762000" cy="259080"/>
    <xdr:sp macro="" textlink="">
      <xdr:nvSpPr>
        <xdr:cNvPr id="87" name="財政力該当値テキスト"/>
        <xdr:cNvSpPr txBox="1"/>
      </xdr:nvSpPr>
      <xdr:spPr>
        <a:xfrm>
          <a:off x="5041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36830</xdr:rowOff>
    </xdr:from>
    <xdr:ext cx="736600" cy="259080"/>
    <xdr:sp macro="" textlink="">
      <xdr:nvSpPr>
        <xdr:cNvPr id="89" name="テキスト ボックス 88"/>
        <xdr:cNvSpPr txBox="1"/>
      </xdr:nvSpPr>
      <xdr:spPr>
        <a:xfrm>
          <a:off x="3733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135890</xdr:rowOff>
    </xdr:from>
    <xdr:ext cx="762000" cy="259080"/>
    <xdr:sp macro="" textlink="">
      <xdr:nvSpPr>
        <xdr:cNvPr id="91" name="テキスト ボックス 90"/>
        <xdr:cNvSpPr txBox="1"/>
      </xdr:nvSpPr>
      <xdr:spPr>
        <a:xfrm>
          <a:off x="2844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135890</xdr:rowOff>
    </xdr:from>
    <xdr:ext cx="762000" cy="259080"/>
    <xdr:sp macro="" textlink="">
      <xdr:nvSpPr>
        <xdr:cNvPr id="93" name="テキスト ボックス 92"/>
        <xdr:cNvSpPr txBox="1"/>
      </xdr:nvSpPr>
      <xdr:spPr>
        <a:xfrm>
          <a:off x="1955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135890</xdr:rowOff>
    </xdr:from>
    <xdr:ext cx="762000" cy="259080"/>
    <xdr:sp macro="" textlink="">
      <xdr:nvSpPr>
        <xdr:cNvPr id="95" name="テキスト ボックス 94"/>
        <xdr:cNvSpPr txBox="1"/>
      </xdr:nvSpPr>
      <xdr:spPr>
        <a:xfrm>
          <a:off x="1066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975"/>
    <xdr:sp macro="" textlink="">
      <xdr:nvSpPr>
        <xdr:cNvPr id="97" name="テキスト ボックス 96"/>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730" cy="357505"/>
    <xdr:sp macro="" textlink="">
      <xdr:nvSpPr>
        <xdr:cNvPr id="98" name="テキスト ボックス 97"/>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前年度と比較して、4.7ポイント増加して</a:t>
          </a:r>
          <a:r>
            <a:rPr kumimoji="1" lang="en-US" altLang="ja-JP" sz="1200">
              <a:latin typeface="ＭＳ Ｐゴシック"/>
              <a:ea typeface="ＭＳ Ｐゴシック"/>
            </a:rPr>
            <a:t>92.6</a:t>
          </a:r>
          <a:r>
            <a:rPr kumimoji="1" lang="ja-JP" altLang="en-US" sz="1200">
              <a:latin typeface="ＭＳ Ｐゴシック"/>
              <a:ea typeface="ＭＳ Ｐゴシック"/>
            </a:rPr>
            <a:t>％となり、類似団体平均を1.1ポイント上回った。</a:t>
          </a:r>
        </a:p>
        <a:p>
          <a:r>
            <a:rPr kumimoji="1" lang="ja-JP" altLang="en-US" sz="1200">
              <a:latin typeface="ＭＳ Ｐゴシック"/>
              <a:ea typeface="ＭＳ Ｐゴシック"/>
            </a:rPr>
            <a:t>　要因としては、歳入では臨時財政対策債の大幅な減少、歳出では会計年度任用職員の昇給による人件費増、令和４年度をピークとする公債費増が上げられる。</a:t>
          </a:r>
        </a:p>
        <a:p>
          <a:r>
            <a:rPr kumimoji="1" lang="ja-JP" altLang="en-US" sz="1200">
              <a:latin typeface="ＭＳ Ｐゴシック"/>
              <a:ea typeface="ＭＳ Ｐゴシック"/>
            </a:rPr>
            <a:t>　公債費については令和５年度から減少に転じるが、複数控えている大型建設事業により令和８年度以降再び増加する見込みである。</a:t>
          </a:r>
          <a:r>
            <a:rPr kumimoji="1" lang="ja-JP" altLang="en-US" sz="1200" baseline="0">
              <a:latin typeface="ＭＳ Ｐゴシック"/>
              <a:ea typeface="ＭＳ Ｐゴシック"/>
            </a:rPr>
            <a:t>事業の廃止・縮小を進めていき、経常経費削減に努めていく必要がある。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7810"/>
    <xdr:sp macro="" textlink="">
      <xdr:nvSpPr>
        <xdr:cNvPr id="121" name="テキスト ボックス 120"/>
        <xdr:cNvSpPr txBox="1"/>
      </xdr:nvSpPr>
      <xdr:spPr>
        <a:xfrm>
          <a:off x="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7810"/>
    <xdr:sp macro="" textlink="">
      <xdr:nvSpPr>
        <xdr:cNvPr id="123" name="テキスト ボックス 122"/>
        <xdr:cNvSpPr txBox="1"/>
      </xdr:nvSpPr>
      <xdr:spPr>
        <a:xfrm>
          <a:off x="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154940</xdr:rowOff>
    </xdr:from>
    <xdr:to>
      <xdr:col>23</xdr:col>
      <xdr:colOff>133350</xdr:colOff>
      <xdr:row>66</xdr:row>
      <xdr:rowOff>133985</xdr:rowOff>
    </xdr:to>
    <xdr:cxnSp macro="">
      <xdr:nvCxnSpPr>
        <xdr:cNvPr id="127" name="直線コネクタ 126"/>
        <xdr:cNvCxnSpPr/>
      </xdr:nvCxnSpPr>
      <xdr:spPr>
        <a:xfrm flipV="1">
          <a:off x="4953000" y="1009904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106045</xdr:rowOff>
    </xdr:from>
    <xdr:ext cx="762000" cy="259080"/>
    <xdr:sp macro="" textlink="">
      <xdr:nvSpPr>
        <xdr:cNvPr id="128"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133985</xdr:rowOff>
    </xdr:from>
    <xdr:to>
      <xdr:col>24</xdr:col>
      <xdr:colOff>12700</xdr:colOff>
      <xdr:row>66</xdr:row>
      <xdr:rowOff>133985</xdr:rowOff>
    </xdr:to>
    <xdr:cxnSp macro="">
      <xdr:nvCxnSpPr>
        <xdr:cNvPr id="129" name="直線コネクタ 128"/>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69215</xdr:rowOff>
    </xdr:from>
    <xdr:ext cx="762000" cy="259080"/>
    <xdr:sp macro="" textlink="">
      <xdr:nvSpPr>
        <xdr:cNvPr id="130" name="財政構造の弾力性最大値テキスト"/>
        <xdr:cNvSpPr txBox="1"/>
      </xdr:nvSpPr>
      <xdr:spPr>
        <a:xfrm>
          <a:off x="5041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154940</xdr:rowOff>
    </xdr:from>
    <xdr:to>
      <xdr:col>24</xdr:col>
      <xdr:colOff>12700</xdr:colOff>
      <xdr:row>58</xdr:row>
      <xdr:rowOff>154940</xdr:rowOff>
    </xdr:to>
    <xdr:cxnSp macro="">
      <xdr:nvCxnSpPr>
        <xdr:cNvPr id="131" name="直線コネクタ 130"/>
        <xdr:cNvCxnSpPr/>
      </xdr:nvCxnSpPr>
      <xdr:spPr>
        <a:xfrm>
          <a:off x="4864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20955</xdr:rowOff>
    </xdr:from>
    <xdr:to>
      <xdr:col>23</xdr:col>
      <xdr:colOff>133350</xdr:colOff>
      <xdr:row>65</xdr:row>
      <xdr:rowOff>2540</xdr:rowOff>
    </xdr:to>
    <xdr:cxnSp macro="">
      <xdr:nvCxnSpPr>
        <xdr:cNvPr id="132" name="直線コネクタ 131"/>
        <xdr:cNvCxnSpPr/>
      </xdr:nvCxnSpPr>
      <xdr:spPr>
        <a:xfrm>
          <a:off x="4114800" y="10822305"/>
          <a:ext cx="8382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63500</xdr:rowOff>
    </xdr:from>
    <xdr:ext cx="762000" cy="257810"/>
    <xdr:sp macro="" textlink="">
      <xdr:nvSpPr>
        <xdr:cNvPr id="133" name="財政構造の弾力性平均値テキスト"/>
        <xdr:cNvSpPr txBox="1"/>
      </xdr:nvSpPr>
      <xdr:spPr>
        <a:xfrm>
          <a:off x="5041900" y="108648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46990</xdr:rowOff>
    </xdr:from>
    <xdr:to>
      <xdr:col>23</xdr:col>
      <xdr:colOff>184150</xdr:colOff>
      <xdr:row>64</xdr:row>
      <xdr:rowOff>148590</xdr:rowOff>
    </xdr:to>
    <xdr:sp macro="" textlink="">
      <xdr:nvSpPr>
        <xdr:cNvPr id="134" name="フローチャート: 判断 133"/>
        <xdr:cNvSpPr/>
      </xdr:nvSpPr>
      <xdr:spPr>
        <a:xfrm>
          <a:off x="4902200" y="1101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20955</xdr:rowOff>
    </xdr:from>
    <xdr:to>
      <xdr:col>19</xdr:col>
      <xdr:colOff>133350</xdr:colOff>
      <xdr:row>64</xdr:row>
      <xdr:rowOff>22225</xdr:rowOff>
    </xdr:to>
    <xdr:cxnSp macro="">
      <xdr:nvCxnSpPr>
        <xdr:cNvPr id="135" name="直線コネクタ 134"/>
        <xdr:cNvCxnSpPr/>
      </xdr:nvCxnSpPr>
      <xdr:spPr>
        <a:xfrm flipV="1">
          <a:off x="3225800" y="10822305"/>
          <a:ext cx="889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121920</xdr:rowOff>
    </xdr:from>
    <xdr:to>
      <xdr:col>19</xdr:col>
      <xdr:colOff>184150</xdr:colOff>
      <xdr:row>64</xdr:row>
      <xdr:rowOff>52070</xdr:rowOff>
    </xdr:to>
    <xdr:sp macro="" textlink="">
      <xdr:nvSpPr>
        <xdr:cNvPr id="136" name="フローチャート: 判断 135"/>
        <xdr:cNvSpPr/>
      </xdr:nvSpPr>
      <xdr:spPr>
        <a:xfrm>
          <a:off x="4064000" y="1092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36830</xdr:rowOff>
    </xdr:from>
    <xdr:ext cx="736600" cy="259080"/>
    <xdr:sp macro="" textlink="">
      <xdr:nvSpPr>
        <xdr:cNvPr id="137" name="テキスト ボックス 136"/>
        <xdr:cNvSpPr txBox="1"/>
      </xdr:nvSpPr>
      <xdr:spPr>
        <a:xfrm>
          <a:off x="3733800" y="11009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22225</xdr:rowOff>
    </xdr:from>
    <xdr:to>
      <xdr:col>15</xdr:col>
      <xdr:colOff>82550</xdr:colOff>
      <xdr:row>65</xdr:row>
      <xdr:rowOff>22860</xdr:rowOff>
    </xdr:to>
    <xdr:cxnSp macro="">
      <xdr:nvCxnSpPr>
        <xdr:cNvPr id="138" name="直線コネクタ 137"/>
        <xdr:cNvCxnSpPr/>
      </xdr:nvCxnSpPr>
      <xdr:spPr>
        <a:xfrm flipV="1">
          <a:off x="2336800" y="1099502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95250</xdr:rowOff>
    </xdr:from>
    <xdr:to>
      <xdr:col>15</xdr:col>
      <xdr:colOff>133350</xdr:colOff>
      <xdr:row>65</xdr:row>
      <xdr:rowOff>25400</xdr:rowOff>
    </xdr:to>
    <xdr:sp macro="" textlink="">
      <xdr:nvSpPr>
        <xdr:cNvPr id="139" name="フローチャート: 判断 138"/>
        <xdr:cNvSpPr/>
      </xdr:nvSpPr>
      <xdr:spPr>
        <a:xfrm>
          <a:off x="3175000" y="110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10160</xdr:rowOff>
    </xdr:from>
    <xdr:ext cx="762000" cy="259080"/>
    <xdr:sp macro="" textlink="">
      <xdr:nvSpPr>
        <xdr:cNvPr id="140" name="テキスト ボックス 139"/>
        <xdr:cNvSpPr txBox="1"/>
      </xdr:nvSpPr>
      <xdr:spPr>
        <a:xfrm>
          <a:off x="2844800" y="1115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104775</xdr:rowOff>
    </xdr:from>
    <xdr:to>
      <xdr:col>11</xdr:col>
      <xdr:colOff>31750</xdr:colOff>
      <xdr:row>65</xdr:row>
      <xdr:rowOff>22860</xdr:rowOff>
    </xdr:to>
    <xdr:cxnSp macro="">
      <xdr:nvCxnSpPr>
        <xdr:cNvPr id="141" name="直線コネクタ 140"/>
        <xdr:cNvCxnSpPr/>
      </xdr:nvCxnSpPr>
      <xdr:spPr>
        <a:xfrm>
          <a:off x="1447800" y="1107757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95250</xdr:rowOff>
    </xdr:from>
    <xdr:to>
      <xdr:col>11</xdr:col>
      <xdr:colOff>82550</xdr:colOff>
      <xdr:row>65</xdr:row>
      <xdr:rowOff>25400</xdr:rowOff>
    </xdr:to>
    <xdr:sp macro="" textlink="">
      <xdr:nvSpPr>
        <xdr:cNvPr id="142" name="フローチャート: 判断 141"/>
        <xdr:cNvSpPr/>
      </xdr:nvSpPr>
      <xdr:spPr>
        <a:xfrm>
          <a:off x="2286000" y="110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35560</xdr:rowOff>
    </xdr:from>
    <xdr:ext cx="762000" cy="259080"/>
    <xdr:sp macro="" textlink="">
      <xdr:nvSpPr>
        <xdr:cNvPr id="143" name="テキスト ボックス 142"/>
        <xdr:cNvSpPr txBox="1"/>
      </xdr:nvSpPr>
      <xdr:spPr>
        <a:xfrm>
          <a:off x="1955800" y="1083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94615</xdr:rowOff>
    </xdr:from>
    <xdr:to>
      <xdr:col>7</xdr:col>
      <xdr:colOff>31750</xdr:colOff>
      <xdr:row>64</xdr:row>
      <xdr:rowOff>24765</xdr:rowOff>
    </xdr:to>
    <xdr:sp macro="" textlink="">
      <xdr:nvSpPr>
        <xdr:cNvPr id="144" name="フローチャート: 判断 143"/>
        <xdr:cNvSpPr/>
      </xdr:nvSpPr>
      <xdr:spPr>
        <a:xfrm>
          <a:off x="1397000" y="1089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34925</xdr:rowOff>
    </xdr:from>
    <xdr:ext cx="762000" cy="259080"/>
    <xdr:sp macro="" textlink="">
      <xdr:nvSpPr>
        <xdr:cNvPr id="145" name="テキスト ボックス 144"/>
        <xdr:cNvSpPr txBox="1"/>
      </xdr:nvSpPr>
      <xdr:spPr>
        <a:xfrm>
          <a:off x="1066800" y="1066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123190</xdr:rowOff>
    </xdr:from>
    <xdr:to>
      <xdr:col>23</xdr:col>
      <xdr:colOff>184150</xdr:colOff>
      <xdr:row>65</xdr:row>
      <xdr:rowOff>53340</xdr:rowOff>
    </xdr:to>
    <xdr:sp macro="" textlink="">
      <xdr:nvSpPr>
        <xdr:cNvPr id="151" name="楕円 150"/>
        <xdr:cNvSpPr/>
      </xdr:nvSpPr>
      <xdr:spPr>
        <a:xfrm>
          <a:off x="4902200" y="110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95250</xdr:rowOff>
    </xdr:from>
    <xdr:ext cx="762000" cy="259080"/>
    <xdr:sp macro="" textlink="">
      <xdr:nvSpPr>
        <xdr:cNvPr id="152" name="財政構造の弾力性該当値テキスト"/>
        <xdr:cNvSpPr txBox="1"/>
      </xdr:nvSpPr>
      <xdr:spPr>
        <a:xfrm>
          <a:off x="5041900" y="1106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141605</xdr:rowOff>
    </xdr:from>
    <xdr:to>
      <xdr:col>19</xdr:col>
      <xdr:colOff>184150</xdr:colOff>
      <xdr:row>63</xdr:row>
      <xdr:rowOff>71755</xdr:rowOff>
    </xdr:to>
    <xdr:sp macro="" textlink="">
      <xdr:nvSpPr>
        <xdr:cNvPr id="153" name="楕円 152"/>
        <xdr:cNvSpPr/>
      </xdr:nvSpPr>
      <xdr:spPr>
        <a:xfrm>
          <a:off x="4064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81915</xdr:rowOff>
    </xdr:from>
    <xdr:ext cx="736600" cy="259080"/>
    <xdr:sp macro="" textlink="">
      <xdr:nvSpPr>
        <xdr:cNvPr id="154" name="テキスト ボックス 153"/>
        <xdr:cNvSpPr txBox="1"/>
      </xdr:nvSpPr>
      <xdr:spPr>
        <a:xfrm>
          <a:off x="3733800" y="10540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143510</xdr:rowOff>
    </xdr:from>
    <xdr:to>
      <xdr:col>15</xdr:col>
      <xdr:colOff>133350</xdr:colOff>
      <xdr:row>64</xdr:row>
      <xdr:rowOff>73025</xdr:rowOff>
    </xdr:to>
    <xdr:sp macro="" textlink="">
      <xdr:nvSpPr>
        <xdr:cNvPr id="155" name="楕円 154"/>
        <xdr:cNvSpPr/>
      </xdr:nvSpPr>
      <xdr:spPr>
        <a:xfrm>
          <a:off x="3175000" y="10944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83185</xdr:rowOff>
    </xdr:from>
    <xdr:ext cx="762000" cy="259080"/>
    <xdr:sp macro="" textlink="">
      <xdr:nvSpPr>
        <xdr:cNvPr id="156" name="テキスト ボックス 155"/>
        <xdr:cNvSpPr txBox="1"/>
      </xdr:nvSpPr>
      <xdr:spPr>
        <a:xfrm>
          <a:off x="2844800" y="1071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143510</xdr:rowOff>
    </xdr:from>
    <xdr:to>
      <xdr:col>11</xdr:col>
      <xdr:colOff>82550</xdr:colOff>
      <xdr:row>65</xdr:row>
      <xdr:rowOff>73660</xdr:rowOff>
    </xdr:to>
    <xdr:sp macro="" textlink="">
      <xdr:nvSpPr>
        <xdr:cNvPr id="157" name="楕円 156"/>
        <xdr:cNvSpPr/>
      </xdr:nvSpPr>
      <xdr:spPr>
        <a:xfrm>
          <a:off x="2286000" y="111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58420</xdr:rowOff>
    </xdr:from>
    <xdr:ext cx="762000" cy="259080"/>
    <xdr:sp macro="" textlink="">
      <xdr:nvSpPr>
        <xdr:cNvPr id="158" name="テキスト ボックス 157"/>
        <xdr:cNvSpPr txBox="1"/>
      </xdr:nvSpPr>
      <xdr:spPr>
        <a:xfrm>
          <a:off x="1955800" y="1120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53975</xdr:rowOff>
    </xdr:from>
    <xdr:to>
      <xdr:col>7</xdr:col>
      <xdr:colOff>31750</xdr:colOff>
      <xdr:row>64</xdr:row>
      <xdr:rowOff>155575</xdr:rowOff>
    </xdr:to>
    <xdr:sp macro="" textlink="">
      <xdr:nvSpPr>
        <xdr:cNvPr id="159" name="楕円 158"/>
        <xdr:cNvSpPr/>
      </xdr:nvSpPr>
      <xdr:spPr>
        <a:xfrm>
          <a:off x="1397000" y="110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140335</xdr:rowOff>
    </xdr:from>
    <xdr:ext cx="762000" cy="259080"/>
    <xdr:sp macro="" textlink="">
      <xdr:nvSpPr>
        <xdr:cNvPr id="160" name="テキスト ボックス 159"/>
        <xdr:cNvSpPr txBox="1"/>
      </xdr:nvSpPr>
      <xdr:spPr>
        <a:xfrm>
          <a:off x="1066800" y="11113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[160,832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令和３年度と比較して10,779円の減額となり、金額は類似団体平均を下回った。</a:t>
          </a:r>
        </a:p>
        <a:p>
          <a:r>
            <a:rPr kumimoji="1" lang="ja-JP" altLang="en-US" sz="1200">
              <a:latin typeface="ＭＳ Ｐゴシック"/>
              <a:ea typeface="ＭＳ Ｐゴシック"/>
            </a:rPr>
            <a:t>　減額となった要因としては、競輪場施設解体工事の完了による臨時的な物件費の減が挙げられる。</a:t>
          </a:r>
        </a:p>
        <a:p>
          <a:r>
            <a:rPr kumimoji="1" lang="ja-JP" altLang="en-US" sz="1200">
              <a:latin typeface="ＭＳ Ｐゴシック"/>
              <a:ea typeface="ＭＳ Ｐゴシック"/>
            </a:rPr>
            <a:t>　ただ、平成30年度からの金額の動きとしては増加傾向であり、類似団体平均に近づいている。今後も、人件費において会計年度任用職員の昇給等で増額が見込まれるところであり、職員数を適切な規模に維持するとともに、物件費においても、施設の統廃合で維持管理費を抑える等、歳出の抑制に努める必要が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7810"/>
    <xdr:sp macro="" textlink="">
      <xdr:nvSpPr>
        <xdr:cNvPr id="178" name="テキスト ボックス 177"/>
        <xdr:cNvSpPr txBox="1"/>
      </xdr:nvSpPr>
      <xdr:spPr>
        <a:xfrm>
          <a:off x="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7810"/>
    <xdr:sp macro="" textlink="">
      <xdr:nvSpPr>
        <xdr:cNvPr id="180" name="テキスト ボックス 179"/>
        <xdr:cNvSpPr txBox="1"/>
      </xdr:nvSpPr>
      <xdr:spPr>
        <a:xfrm>
          <a:off x="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90" name="テキスト ボックス 189"/>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86360</xdr:rowOff>
    </xdr:from>
    <xdr:to>
      <xdr:col>23</xdr:col>
      <xdr:colOff>133350</xdr:colOff>
      <xdr:row>89</xdr:row>
      <xdr:rowOff>91440</xdr:rowOff>
    </xdr:to>
    <xdr:cxnSp macro="">
      <xdr:nvCxnSpPr>
        <xdr:cNvPr id="192" name="直線コネクタ 191"/>
        <xdr:cNvCxnSpPr/>
      </xdr:nvCxnSpPr>
      <xdr:spPr>
        <a:xfrm flipV="1">
          <a:off x="4953000" y="13802360"/>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63500</xdr:rowOff>
    </xdr:from>
    <xdr:ext cx="762000" cy="257810"/>
    <xdr:sp macro="" textlink="">
      <xdr:nvSpPr>
        <xdr:cNvPr id="193" name="人件費・物件費等の状況最小値テキスト"/>
        <xdr:cNvSpPr txBox="1"/>
      </xdr:nvSpPr>
      <xdr:spPr>
        <a:xfrm>
          <a:off x="5041900" y="15322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213,241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91440</xdr:rowOff>
    </xdr:from>
    <xdr:to>
      <xdr:col>24</xdr:col>
      <xdr:colOff>12700</xdr:colOff>
      <xdr:row>89</xdr:row>
      <xdr:rowOff>91440</xdr:rowOff>
    </xdr:to>
    <xdr:cxnSp macro="">
      <xdr:nvCxnSpPr>
        <xdr:cNvPr id="194" name="直線コネクタ 193"/>
        <xdr:cNvCxnSpPr/>
      </xdr:nvCxnSpPr>
      <xdr:spPr>
        <a:xfrm>
          <a:off x="4864100" y="1535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1270</xdr:rowOff>
    </xdr:from>
    <xdr:ext cx="762000" cy="259080"/>
    <xdr:sp macro="" textlink="">
      <xdr:nvSpPr>
        <xdr:cNvPr id="195" name="人件費・物件費等の状況最大値テキスト"/>
        <xdr:cNvSpPr txBox="1"/>
      </xdr:nvSpPr>
      <xdr:spPr>
        <a:xfrm>
          <a:off x="5041900" y="1354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123,425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86360</xdr:rowOff>
    </xdr:from>
    <xdr:to>
      <xdr:col>24</xdr:col>
      <xdr:colOff>12700</xdr:colOff>
      <xdr:row>80</xdr:row>
      <xdr:rowOff>86360</xdr:rowOff>
    </xdr:to>
    <xdr:cxnSp macro="">
      <xdr:nvCxnSpPr>
        <xdr:cNvPr id="196" name="直線コネクタ 195"/>
        <xdr:cNvCxnSpPr/>
      </xdr:nvCxnSpPr>
      <xdr:spPr>
        <a:xfrm>
          <a:off x="4864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45085</xdr:rowOff>
    </xdr:from>
    <xdr:to>
      <xdr:col>23</xdr:col>
      <xdr:colOff>133350</xdr:colOff>
      <xdr:row>85</xdr:row>
      <xdr:rowOff>59690</xdr:rowOff>
    </xdr:to>
    <xdr:cxnSp macro="">
      <xdr:nvCxnSpPr>
        <xdr:cNvPr id="197" name="直線コネクタ 196"/>
        <xdr:cNvCxnSpPr/>
      </xdr:nvCxnSpPr>
      <xdr:spPr>
        <a:xfrm flipV="1">
          <a:off x="4114800" y="1444688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105410</xdr:rowOff>
    </xdr:from>
    <xdr:ext cx="762000" cy="259080"/>
    <xdr:sp macro="" textlink="">
      <xdr:nvSpPr>
        <xdr:cNvPr id="198" name="人件費・物件費等の状況平均値テキスト"/>
        <xdr:cNvSpPr txBox="1"/>
      </xdr:nvSpPr>
      <xdr:spPr>
        <a:xfrm>
          <a:off x="5041900" y="14507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168,911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133350</xdr:rowOff>
    </xdr:from>
    <xdr:to>
      <xdr:col>23</xdr:col>
      <xdr:colOff>184150</xdr:colOff>
      <xdr:row>85</xdr:row>
      <xdr:rowOff>63500</xdr:rowOff>
    </xdr:to>
    <xdr:sp macro="" textlink="">
      <xdr:nvSpPr>
        <xdr:cNvPr id="199" name="フローチャート: 判断 198"/>
        <xdr:cNvSpPr/>
      </xdr:nvSpPr>
      <xdr:spPr>
        <a:xfrm>
          <a:off x="49022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92075</xdr:rowOff>
    </xdr:from>
    <xdr:to>
      <xdr:col>19</xdr:col>
      <xdr:colOff>133350</xdr:colOff>
      <xdr:row>85</xdr:row>
      <xdr:rowOff>59690</xdr:rowOff>
    </xdr:to>
    <xdr:cxnSp macro="">
      <xdr:nvCxnSpPr>
        <xdr:cNvPr id="200" name="直線コネクタ 199"/>
        <xdr:cNvCxnSpPr/>
      </xdr:nvCxnSpPr>
      <xdr:spPr>
        <a:xfrm>
          <a:off x="3225800" y="14150975"/>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68580</xdr:rowOff>
    </xdr:from>
    <xdr:to>
      <xdr:col>19</xdr:col>
      <xdr:colOff>184150</xdr:colOff>
      <xdr:row>84</xdr:row>
      <xdr:rowOff>170180</xdr:rowOff>
    </xdr:to>
    <xdr:sp macro="" textlink="">
      <xdr:nvSpPr>
        <xdr:cNvPr id="201" name="フローチャート: 判断 200"/>
        <xdr:cNvSpPr/>
      </xdr:nvSpPr>
      <xdr:spPr>
        <a:xfrm>
          <a:off x="40640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8890</xdr:rowOff>
    </xdr:from>
    <xdr:ext cx="736600" cy="257810"/>
    <xdr:sp macro="" textlink="">
      <xdr:nvSpPr>
        <xdr:cNvPr id="202" name="テキスト ボックス 201"/>
        <xdr:cNvSpPr txBox="1"/>
      </xdr:nvSpPr>
      <xdr:spPr>
        <a:xfrm>
          <a:off x="3733800" y="142392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165,146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165100</xdr:rowOff>
    </xdr:from>
    <xdr:to>
      <xdr:col>15</xdr:col>
      <xdr:colOff>82550</xdr:colOff>
      <xdr:row>82</xdr:row>
      <xdr:rowOff>92075</xdr:rowOff>
    </xdr:to>
    <xdr:cxnSp macro="">
      <xdr:nvCxnSpPr>
        <xdr:cNvPr id="203" name="直線コネクタ 202"/>
        <xdr:cNvCxnSpPr/>
      </xdr:nvCxnSpPr>
      <xdr:spPr>
        <a:xfrm>
          <a:off x="2336800" y="1388110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156210</xdr:rowOff>
    </xdr:from>
    <xdr:to>
      <xdr:col>15</xdr:col>
      <xdr:colOff>133350</xdr:colOff>
      <xdr:row>84</xdr:row>
      <xdr:rowOff>86360</xdr:rowOff>
    </xdr:to>
    <xdr:sp macro="" textlink="">
      <xdr:nvSpPr>
        <xdr:cNvPr id="204" name="フローチャート: 判断 203"/>
        <xdr:cNvSpPr/>
      </xdr:nvSpPr>
      <xdr:spPr>
        <a:xfrm>
          <a:off x="31750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71120</xdr:rowOff>
    </xdr:from>
    <xdr:ext cx="762000" cy="259080"/>
    <xdr:sp macro="" textlink="">
      <xdr:nvSpPr>
        <xdr:cNvPr id="205" name="テキスト ボックス 204"/>
        <xdr:cNvSpPr txBox="1"/>
      </xdr:nvSpPr>
      <xdr:spPr>
        <a:xfrm>
          <a:off x="2844800" y="1447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63500</xdr:rowOff>
    </xdr:from>
    <xdr:to>
      <xdr:col>11</xdr:col>
      <xdr:colOff>31750</xdr:colOff>
      <xdr:row>80</xdr:row>
      <xdr:rowOff>165100</xdr:rowOff>
    </xdr:to>
    <xdr:cxnSp macro="">
      <xdr:nvCxnSpPr>
        <xdr:cNvPr id="206" name="直線コネクタ 205"/>
        <xdr:cNvCxnSpPr/>
      </xdr:nvCxnSpPr>
      <xdr:spPr>
        <a:xfrm>
          <a:off x="1447800" y="137795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92075</xdr:rowOff>
    </xdr:from>
    <xdr:to>
      <xdr:col>11</xdr:col>
      <xdr:colOff>82550</xdr:colOff>
      <xdr:row>83</xdr:row>
      <xdr:rowOff>22225</xdr:rowOff>
    </xdr:to>
    <xdr:sp macro="" textlink="">
      <xdr:nvSpPr>
        <xdr:cNvPr id="207" name="フローチャート: 判断 206"/>
        <xdr:cNvSpPr/>
      </xdr:nvSpPr>
      <xdr:spPr>
        <a:xfrm>
          <a:off x="2286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6985</xdr:rowOff>
    </xdr:from>
    <xdr:ext cx="762000" cy="257810"/>
    <xdr:sp macro="" textlink="">
      <xdr:nvSpPr>
        <xdr:cNvPr id="208" name="テキスト ボックス 207"/>
        <xdr:cNvSpPr txBox="1"/>
      </xdr:nvSpPr>
      <xdr:spPr>
        <a:xfrm>
          <a:off x="1955800" y="14237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138430</xdr:rowOff>
    </xdr:from>
    <xdr:to>
      <xdr:col>7</xdr:col>
      <xdr:colOff>31750</xdr:colOff>
      <xdr:row>82</xdr:row>
      <xdr:rowOff>68580</xdr:rowOff>
    </xdr:to>
    <xdr:sp macro="" textlink="">
      <xdr:nvSpPr>
        <xdr:cNvPr id="209" name="フローチャート: 判断 208"/>
        <xdr:cNvSpPr/>
      </xdr:nvSpPr>
      <xdr:spPr>
        <a:xfrm>
          <a:off x="1397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53975</xdr:rowOff>
    </xdr:from>
    <xdr:ext cx="762000" cy="257810"/>
    <xdr:sp macro="" textlink="">
      <xdr:nvSpPr>
        <xdr:cNvPr id="210" name="テキスト ボックス 209"/>
        <xdr:cNvSpPr txBox="1"/>
      </xdr:nvSpPr>
      <xdr:spPr>
        <a:xfrm>
          <a:off x="1066800" y="141128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166370</xdr:rowOff>
    </xdr:from>
    <xdr:to>
      <xdr:col>23</xdr:col>
      <xdr:colOff>184150</xdr:colOff>
      <xdr:row>84</xdr:row>
      <xdr:rowOff>95885</xdr:rowOff>
    </xdr:to>
    <xdr:sp macro="" textlink="">
      <xdr:nvSpPr>
        <xdr:cNvPr id="216" name="楕円 215"/>
        <xdr:cNvSpPr/>
      </xdr:nvSpPr>
      <xdr:spPr>
        <a:xfrm>
          <a:off x="4902200" y="1439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10795</xdr:rowOff>
    </xdr:from>
    <xdr:ext cx="762000" cy="258445"/>
    <xdr:sp macro="" textlink="">
      <xdr:nvSpPr>
        <xdr:cNvPr id="217" name="人件費・物件費等の状況該当値テキスト"/>
        <xdr:cNvSpPr txBox="1"/>
      </xdr:nvSpPr>
      <xdr:spPr>
        <a:xfrm>
          <a:off x="5041900" y="1424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160,832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8890</xdr:rowOff>
    </xdr:from>
    <xdr:to>
      <xdr:col>19</xdr:col>
      <xdr:colOff>184150</xdr:colOff>
      <xdr:row>85</xdr:row>
      <xdr:rowOff>110490</xdr:rowOff>
    </xdr:to>
    <xdr:sp macro="" textlink="">
      <xdr:nvSpPr>
        <xdr:cNvPr id="218" name="楕円 217"/>
        <xdr:cNvSpPr/>
      </xdr:nvSpPr>
      <xdr:spPr>
        <a:xfrm>
          <a:off x="40640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95250</xdr:rowOff>
    </xdr:from>
    <xdr:ext cx="736600" cy="259080"/>
    <xdr:sp macro="" textlink="">
      <xdr:nvSpPr>
        <xdr:cNvPr id="219" name="テキスト ボックス 218"/>
        <xdr:cNvSpPr txBox="1"/>
      </xdr:nvSpPr>
      <xdr:spPr>
        <a:xfrm>
          <a:off x="3733800" y="1466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41275</xdr:rowOff>
    </xdr:from>
    <xdr:to>
      <xdr:col>15</xdr:col>
      <xdr:colOff>133350</xdr:colOff>
      <xdr:row>82</xdr:row>
      <xdr:rowOff>143510</xdr:rowOff>
    </xdr:to>
    <xdr:sp macro="" textlink="">
      <xdr:nvSpPr>
        <xdr:cNvPr id="220" name="楕円 219"/>
        <xdr:cNvSpPr/>
      </xdr:nvSpPr>
      <xdr:spPr>
        <a:xfrm>
          <a:off x="3175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153035</xdr:rowOff>
    </xdr:from>
    <xdr:ext cx="762000" cy="259080"/>
    <xdr:sp macro="" textlink="">
      <xdr:nvSpPr>
        <xdr:cNvPr id="221" name="テキスト ボックス 220"/>
        <xdr:cNvSpPr txBox="1"/>
      </xdr:nvSpPr>
      <xdr:spPr>
        <a:xfrm>
          <a:off x="2844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114300</xdr:rowOff>
    </xdr:from>
    <xdr:to>
      <xdr:col>11</xdr:col>
      <xdr:colOff>82550</xdr:colOff>
      <xdr:row>81</xdr:row>
      <xdr:rowOff>44450</xdr:rowOff>
    </xdr:to>
    <xdr:sp macro="" textlink="">
      <xdr:nvSpPr>
        <xdr:cNvPr id="222" name="楕円 221"/>
        <xdr:cNvSpPr/>
      </xdr:nvSpPr>
      <xdr:spPr>
        <a:xfrm>
          <a:off x="2286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54610</xdr:rowOff>
    </xdr:from>
    <xdr:ext cx="762000" cy="257810"/>
    <xdr:sp macro="" textlink="">
      <xdr:nvSpPr>
        <xdr:cNvPr id="223" name="テキスト ボックス 222"/>
        <xdr:cNvSpPr txBox="1"/>
      </xdr:nvSpPr>
      <xdr:spPr>
        <a:xfrm>
          <a:off x="1955800" y="13599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12700</xdr:rowOff>
    </xdr:from>
    <xdr:to>
      <xdr:col>7</xdr:col>
      <xdr:colOff>31750</xdr:colOff>
      <xdr:row>80</xdr:row>
      <xdr:rowOff>114300</xdr:rowOff>
    </xdr:to>
    <xdr:sp macro="" textlink="">
      <xdr:nvSpPr>
        <xdr:cNvPr id="224" name="楕円 223"/>
        <xdr:cNvSpPr/>
      </xdr:nvSpPr>
      <xdr:spPr>
        <a:xfrm>
          <a:off x="1397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124460</xdr:rowOff>
    </xdr:from>
    <xdr:ext cx="762000" cy="259080"/>
    <xdr:sp macro="" textlink="">
      <xdr:nvSpPr>
        <xdr:cNvPr id="225" name="テキスト ボックス 224"/>
        <xdr:cNvSpPr txBox="1"/>
      </xdr:nvSpPr>
      <xdr:spPr>
        <a:xfrm>
          <a:off x="1066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122,110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8" name="テキスト ボックス 227"/>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ラスパイレス指数は類似団体平均を上回っている。これは、平成27年度に実施された初任給の引き上げによる調整から職員給与が増加したことが影響している。</a:t>
          </a:r>
        </a:p>
        <a:p>
          <a:r>
            <a:rPr kumimoji="1" lang="ja-JP" altLang="en-US" sz="1300">
              <a:latin typeface="ＭＳ Ｐゴシック"/>
              <a:ea typeface="ＭＳ Ｐゴシック"/>
            </a:rPr>
            <a:t>　今後も類似団体や県内他市町の給与水準を比較しながら、適正な給与となるよう努めていく。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7810"/>
    <xdr:sp macro="" textlink="">
      <xdr:nvSpPr>
        <xdr:cNvPr id="242" name="テキスト ボックス 241"/>
        <xdr:cNvSpPr txBox="1"/>
      </xdr:nvSpPr>
      <xdr:spPr>
        <a:xfrm>
          <a:off x="1206500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4" name="テキスト ボックス 243"/>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6" name="テキスト ボックス 245"/>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8" name="テキスト ボックス 247"/>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45720</xdr:rowOff>
    </xdr:to>
    <xdr:cxnSp macro="">
      <xdr:nvCxnSpPr>
        <xdr:cNvPr id="252" name="直線コネクタ 251"/>
        <xdr:cNvCxnSpPr/>
      </xdr:nvCxnSpPr>
      <xdr:spPr>
        <a:xfrm flipV="1">
          <a:off x="17018000" y="138569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17780</xdr:rowOff>
    </xdr:from>
    <xdr:ext cx="762000" cy="257810"/>
    <xdr:sp macro="" textlink="">
      <xdr:nvSpPr>
        <xdr:cNvPr id="253" name="給与水準   （国との比較）最小値テキスト"/>
        <xdr:cNvSpPr txBox="1"/>
      </xdr:nvSpPr>
      <xdr:spPr>
        <a:xfrm>
          <a:off x="17106900" y="15276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55880</xdr:rowOff>
    </xdr:from>
    <xdr:ext cx="762000" cy="259080"/>
    <xdr:sp macro="" textlink="">
      <xdr:nvSpPr>
        <xdr:cNvPr id="255" name="給与水準   （国との比較）最大値テキスト"/>
        <xdr:cNvSpPr txBox="1"/>
      </xdr:nvSpPr>
      <xdr:spPr>
        <a:xfrm>
          <a:off x="17106900" y="1360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45720</xdr:rowOff>
    </xdr:to>
    <xdr:cxnSp macro="">
      <xdr:nvCxnSpPr>
        <xdr:cNvPr id="257" name="直線コネクタ 256"/>
        <xdr:cNvCxnSpPr/>
      </xdr:nvCxnSpPr>
      <xdr:spPr>
        <a:xfrm>
          <a:off x="16179800" y="1520825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115570</xdr:rowOff>
    </xdr:from>
    <xdr:ext cx="762000" cy="259080"/>
    <xdr:sp macro="" textlink="">
      <xdr:nvSpPr>
        <xdr:cNvPr id="258" name="給与水準   （国との比較）平均値テキスト"/>
        <xdr:cNvSpPr txBox="1"/>
      </xdr:nvSpPr>
      <xdr:spPr>
        <a:xfrm>
          <a:off x="17106900" y="1468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99060</xdr:rowOff>
    </xdr:from>
    <xdr:to>
      <xdr:col>81</xdr:col>
      <xdr:colOff>95250</xdr:colOff>
      <xdr:row>87</xdr:row>
      <xdr:rowOff>29210</xdr:rowOff>
    </xdr:to>
    <xdr:sp macro="" textlink="">
      <xdr:nvSpPr>
        <xdr:cNvPr id="259" name="フローチャート: 判断 258"/>
        <xdr:cNvSpPr/>
      </xdr:nvSpPr>
      <xdr:spPr>
        <a:xfrm>
          <a:off x="169672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120650</xdr:rowOff>
    </xdr:to>
    <xdr:cxnSp macro="">
      <xdr:nvCxnSpPr>
        <xdr:cNvPr id="260" name="直線コネクタ 259"/>
        <xdr:cNvCxnSpPr/>
      </xdr:nvCxnSpPr>
      <xdr:spPr>
        <a:xfrm>
          <a:off x="15290800" y="151841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99060</xdr:rowOff>
    </xdr:from>
    <xdr:to>
      <xdr:col>77</xdr:col>
      <xdr:colOff>95250</xdr:colOff>
      <xdr:row>87</xdr:row>
      <xdr:rowOff>29210</xdr:rowOff>
    </xdr:to>
    <xdr:sp macro="" textlink="">
      <xdr:nvSpPr>
        <xdr:cNvPr id="261" name="フローチャート: 判断 260"/>
        <xdr:cNvSpPr/>
      </xdr:nvSpPr>
      <xdr:spPr>
        <a:xfrm>
          <a:off x="161290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39370</xdr:rowOff>
    </xdr:from>
    <xdr:ext cx="736600" cy="259080"/>
    <xdr:sp macro="" textlink="">
      <xdr:nvSpPr>
        <xdr:cNvPr id="262" name="テキスト ボックス 261"/>
        <xdr:cNvSpPr txBox="1"/>
      </xdr:nvSpPr>
      <xdr:spPr>
        <a:xfrm>
          <a:off x="15798800" y="1461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96520</xdr:rowOff>
    </xdr:from>
    <xdr:to>
      <xdr:col>72</xdr:col>
      <xdr:colOff>203200</xdr:colOff>
      <xdr:row>88</xdr:row>
      <xdr:rowOff>144780</xdr:rowOff>
    </xdr:to>
    <xdr:cxnSp macro="">
      <xdr:nvCxnSpPr>
        <xdr:cNvPr id="263" name="直線コネクタ 262"/>
        <xdr:cNvCxnSpPr/>
      </xdr:nvCxnSpPr>
      <xdr:spPr>
        <a:xfrm flipV="1">
          <a:off x="14401800" y="1518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87630</xdr:rowOff>
    </xdr:from>
    <xdr:ext cx="762000" cy="257810"/>
    <xdr:sp macro="" textlink="">
      <xdr:nvSpPr>
        <xdr:cNvPr id="265" name="テキスト ボックス 264"/>
        <xdr:cNvSpPr txBox="1"/>
      </xdr:nvSpPr>
      <xdr:spPr>
        <a:xfrm>
          <a:off x="14909800" y="14660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144780</xdr:rowOff>
    </xdr:from>
    <xdr:to>
      <xdr:col>68</xdr:col>
      <xdr:colOff>152400</xdr:colOff>
      <xdr:row>88</xdr:row>
      <xdr:rowOff>168910</xdr:rowOff>
    </xdr:to>
    <xdr:cxnSp macro="">
      <xdr:nvCxnSpPr>
        <xdr:cNvPr id="266" name="直線コネクタ 265"/>
        <xdr:cNvCxnSpPr/>
      </xdr:nvCxnSpPr>
      <xdr:spPr>
        <a:xfrm flipV="1">
          <a:off x="13512800" y="15232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123190</xdr:rowOff>
    </xdr:from>
    <xdr:to>
      <xdr:col>68</xdr:col>
      <xdr:colOff>203200</xdr:colOff>
      <xdr:row>87</xdr:row>
      <xdr:rowOff>53340</xdr:rowOff>
    </xdr:to>
    <xdr:sp macro="" textlink="">
      <xdr:nvSpPr>
        <xdr:cNvPr id="267" name="フローチャート: 判断 266"/>
        <xdr:cNvSpPr/>
      </xdr:nvSpPr>
      <xdr:spPr>
        <a:xfrm>
          <a:off x="14351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63500</xdr:rowOff>
    </xdr:from>
    <xdr:ext cx="762000" cy="257810"/>
    <xdr:sp macro="" textlink="">
      <xdr:nvSpPr>
        <xdr:cNvPr id="268" name="テキスト ボックス 267"/>
        <xdr:cNvSpPr txBox="1"/>
      </xdr:nvSpPr>
      <xdr:spPr>
        <a:xfrm>
          <a:off x="14020800" y="14636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69" name="フローチャート: 判断 268"/>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63500</xdr:rowOff>
    </xdr:from>
    <xdr:ext cx="762000" cy="257810"/>
    <xdr:sp macro="" textlink="">
      <xdr:nvSpPr>
        <xdr:cNvPr id="270" name="テキスト ボックス 269"/>
        <xdr:cNvSpPr txBox="1"/>
      </xdr:nvSpPr>
      <xdr:spPr>
        <a:xfrm>
          <a:off x="13131800" y="14636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88</xdr:row>
      <xdr:rowOff>166370</xdr:rowOff>
    </xdr:from>
    <xdr:to>
      <xdr:col>81</xdr:col>
      <xdr:colOff>95250</xdr:colOff>
      <xdr:row>89</xdr:row>
      <xdr:rowOff>96520</xdr:rowOff>
    </xdr:to>
    <xdr:sp macro="" textlink="">
      <xdr:nvSpPr>
        <xdr:cNvPr id="276" name="楕円 275"/>
        <xdr:cNvSpPr/>
      </xdr:nvSpPr>
      <xdr:spPr>
        <a:xfrm>
          <a:off x="169672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62230</xdr:rowOff>
    </xdr:from>
    <xdr:ext cx="762000" cy="259080"/>
    <xdr:sp macro="" textlink="">
      <xdr:nvSpPr>
        <xdr:cNvPr id="277" name="給与水準   （国との比較）該当値テキスト"/>
        <xdr:cNvSpPr txBox="1"/>
      </xdr:nvSpPr>
      <xdr:spPr>
        <a:xfrm>
          <a:off x="17106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156210</xdr:rowOff>
    </xdr:from>
    <xdr:ext cx="736600" cy="257810"/>
    <xdr:sp macro="" textlink="">
      <xdr:nvSpPr>
        <xdr:cNvPr id="279" name="テキスト ボックス 278"/>
        <xdr:cNvSpPr txBox="1"/>
      </xdr:nvSpPr>
      <xdr:spPr>
        <a:xfrm>
          <a:off x="15798800" y="152438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132080</xdr:rowOff>
    </xdr:from>
    <xdr:ext cx="762000" cy="257810"/>
    <xdr:sp macro="" textlink="">
      <xdr:nvSpPr>
        <xdr:cNvPr id="281" name="テキスト ボックス 280"/>
        <xdr:cNvSpPr txBox="1"/>
      </xdr:nvSpPr>
      <xdr:spPr>
        <a:xfrm>
          <a:off x="14909800" y="15219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8890</xdr:rowOff>
    </xdr:from>
    <xdr:ext cx="762000" cy="257810"/>
    <xdr:sp macro="" textlink="">
      <xdr:nvSpPr>
        <xdr:cNvPr id="283" name="テキスト ボックス 282"/>
        <xdr:cNvSpPr txBox="1"/>
      </xdr:nvSpPr>
      <xdr:spPr>
        <a:xfrm>
          <a:off x="14020800" y="152679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118110</xdr:rowOff>
    </xdr:from>
    <xdr:to>
      <xdr:col>64</xdr:col>
      <xdr:colOff>152400</xdr:colOff>
      <xdr:row>89</xdr:row>
      <xdr:rowOff>48260</xdr:rowOff>
    </xdr:to>
    <xdr:sp macro="" textlink="">
      <xdr:nvSpPr>
        <xdr:cNvPr id="284" name="楕円 283"/>
        <xdr:cNvSpPr/>
      </xdr:nvSpPr>
      <xdr:spPr>
        <a:xfrm>
          <a:off x="13462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33020</xdr:rowOff>
    </xdr:from>
    <xdr:ext cx="762000" cy="259080"/>
    <xdr:sp macro="" textlink="">
      <xdr:nvSpPr>
        <xdr:cNvPr id="285" name="テキスト ボックス 284"/>
        <xdr:cNvSpPr txBox="1"/>
      </xdr:nvSpPr>
      <xdr:spPr>
        <a:xfrm>
          <a:off x="13131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令和4年4月1日付けで18人の職員を採用し、職員数が1名増加した。そのため、人口千人当たり7.26人となったが、全国平均・類似団体平均・香川県平均を下回っている。</a:t>
          </a:r>
        </a:p>
        <a:p>
          <a:r>
            <a:rPr kumimoji="1" lang="ja-JP" altLang="en-US" sz="1300">
              <a:latin typeface="ＭＳ Ｐゴシック"/>
              <a:ea typeface="ＭＳ Ｐゴシック"/>
            </a:rPr>
            <a:t>　今後も「観音寺市第4次行政改革大綱」に基づき、事務事業の見直しや民間委託の推進に取り組み、計画的な定員管理を行う。</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3" name="テキスト ボックス 302"/>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5" name="テキスト ボックス 304"/>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7" name="テキスト ボックス 306"/>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7810"/>
    <xdr:sp macro="" textlink="">
      <xdr:nvSpPr>
        <xdr:cNvPr id="309" name="テキスト ボックス 308"/>
        <xdr:cNvSpPr txBox="1"/>
      </xdr:nvSpPr>
      <xdr:spPr>
        <a:xfrm>
          <a:off x="1206500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104140</xdr:rowOff>
    </xdr:to>
    <xdr:cxnSp macro="">
      <xdr:nvCxnSpPr>
        <xdr:cNvPr id="313" name="直線コネクタ 312"/>
        <xdr:cNvCxnSpPr/>
      </xdr:nvCxnSpPr>
      <xdr:spPr>
        <a:xfrm flipV="1">
          <a:off x="17018000" y="9950450"/>
          <a:ext cx="0" cy="1297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76200</xdr:rowOff>
    </xdr:from>
    <xdr:ext cx="762000" cy="257810"/>
    <xdr:sp macro="" textlink="">
      <xdr:nvSpPr>
        <xdr:cNvPr id="314" name="定員管理の状況最小値テキスト"/>
        <xdr:cNvSpPr txBox="1"/>
      </xdr:nvSpPr>
      <xdr:spPr>
        <a:xfrm>
          <a:off x="17106900" y="11220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10.88</a:t>
          </a:r>
          <a:endParaRPr kumimoji="1" lang="ja-JP" altLang="en-US" sz="1000" b="1">
            <a:latin typeface="ＭＳ Ｐゴシック"/>
            <a:ea typeface="ＭＳ Ｐゴシック"/>
          </a:endParaRPr>
        </a:p>
      </xdr:txBody>
    </xdr:sp>
    <xdr:clientData/>
  </xdr:oneCellAnchor>
  <xdr:twoCellAnchor>
    <xdr:from>
      <xdr:col>80</xdr:col>
      <xdr:colOff>165100</xdr:colOff>
      <xdr:row>65</xdr:row>
      <xdr:rowOff>104140</xdr:rowOff>
    </xdr:from>
    <xdr:to>
      <xdr:col>81</xdr:col>
      <xdr:colOff>133350</xdr:colOff>
      <xdr:row>65</xdr:row>
      <xdr:rowOff>104140</xdr:rowOff>
    </xdr:to>
    <xdr:cxnSp macro="">
      <xdr:nvCxnSpPr>
        <xdr:cNvPr id="315" name="直線コネクタ 314"/>
        <xdr:cNvCxnSpPr/>
      </xdr:nvCxnSpPr>
      <xdr:spPr>
        <a:xfrm>
          <a:off x="16929100" y="1124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92710</xdr:rowOff>
    </xdr:from>
    <xdr:ext cx="762000" cy="259080"/>
    <xdr:sp macro="" textlink="">
      <xdr:nvSpPr>
        <xdr:cNvPr id="316" name="定員管理の状況最大値テキスト"/>
        <xdr:cNvSpPr txBox="1"/>
      </xdr:nvSpPr>
      <xdr:spPr>
        <a:xfrm>
          <a:off x="17106900" y="969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5.50</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7" name="直線コネクタ 316"/>
        <xdr:cNvCxnSpPr/>
      </xdr:nvCxnSpPr>
      <xdr:spPr>
        <a:xfrm>
          <a:off x="16929100" y="995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88265</xdr:rowOff>
    </xdr:to>
    <xdr:cxnSp macro="">
      <xdr:nvCxnSpPr>
        <xdr:cNvPr id="318" name="直線コネクタ 317"/>
        <xdr:cNvCxnSpPr/>
      </xdr:nvCxnSpPr>
      <xdr:spPr>
        <a:xfrm>
          <a:off x="16179800" y="1034859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144145</xdr:rowOff>
    </xdr:from>
    <xdr:ext cx="762000" cy="257810"/>
    <xdr:sp macro="" textlink="">
      <xdr:nvSpPr>
        <xdr:cNvPr id="319" name="定員管理の状況平均値テキスト"/>
        <xdr:cNvSpPr txBox="1"/>
      </xdr:nvSpPr>
      <xdr:spPr>
        <a:xfrm>
          <a:off x="17106900" y="10602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635</xdr:rowOff>
    </xdr:from>
    <xdr:to>
      <xdr:col>81</xdr:col>
      <xdr:colOff>95250</xdr:colOff>
      <xdr:row>62</xdr:row>
      <xdr:rowOff>102235</xdr:rowOff>
    </xdr:to>
    <xdr:sp macro="" textlink="">
      <xdr:nvSpPr>
        <xdr:cNvPr id="320" name="フローチャート: 判断 319"/>
        <xdr:cNvSpPr/>
      </xdr:nvSpPr>
      <xdr:spPr>
        <a:xfrm>
          <a:off x="169672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40640</xdr:rowOff>
    </xdr:from>
    <xdr:to>
      <xdr:col>77</xdr:col>
      <xdr:colOff>44450</xdr:colOff>
      <xdr:row>60</xdr:row>
      <xdr:rowOff>61595</xdr:rowOff>
    </xdr:to>
    <xdr:cxnSp macro="">
      <xdr:nvCxnSpPr>
        <xdr:cNvPr id="321" name="直線コネクタ 320"/>
        <xdr:cNvCxnSpPr/>
      </xdr:nvCxnSpPr>
      <xdr:spPr>
        <a:xfrm>
          <a:off x="15290800" y="103276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155575</xdr:rowOff>
    </xdr:from>
    <xdr:to>
      <xdr:col>77</xdr:col>
      <xdr:colOff>95250</xdr:colOff>
      <xdr:row>62</xdr:row>
      <xdr:rowOff>86360</xdr:rowOff>
    </xdr:to>
    <xdr:sp macro="" textlink="">
      <xdr:nvSpPr>
        <xdr:cNvPr id="322" name="フローチャート: 判断 321"/>
        <xdr:cNvSpPr/>
      </xdr:nvSpPr>
      <xdr:spPr>
        <a:xfrm>
          <a:off x="161290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70485</xdr:rowOff>
    </xdr:from>
    <xdr:ext cx="736600" cy="259080"/>
    <xdr:sp macro="" textlink="">
      <xdr:nvSpPr>
        <xdr:cNvPr id="323" name="テキスト ボックス 322"/>
        <xdr:cNvSpPr txBox="1"/>
      </xdr:nvSpPr>
      <xdr:spPr>
        <a:xfrm>
          <a:off x="15798800" y="10700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13335</xdr:rowOff>
    </xdr:from>
    <xdr:to>
      <xdr:col>72</xdr:col>
      <xdr:colOff>203200</xdr:colOff>
      <xdr:row>60</xdr:row>
      <xdr:rowOff>40640</xdr:rowOff>
    </xdr:to>
    <xdr:cxnSp macro="">
      <xdr:nvCxnSpPr>
        <xdr:cNvPr id="324" name="直線コネクタ 323"/>
        <xdr:cNvCxnSpPr/>
      </xdr:nvCxnSpPr>
      <xdr:spPr>
        <a:xfrm>
          <a:off x="14401800" y="10300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150495</xdr:rowOff>
    </xdr:from>
    <xdr:to>
      <xdr:col>73</xdr:col>
      <xdr:colOff>44450</xdr:colOff>
      <xdr:row>61</xdr:row>
      <xdr:rowOff>80645</xdr:rowOff>
    </xdr:to>
    <xdr:sp macro="" textlink="">
      <xdr:nvSpPr>
        <xdr:cNvPr id="325" name="フローチャート: 判断 324"/>
        <xdr:cNvSpPr/>
      </xdr:nvSpPr>
      <xdr:spPr>
        <a:xfrm>
          <a:off x="15240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65405</xdr:rowOff>
    </xdr:from>
    <xdr:ext cx="762000" cy="257810"/>
    <xdr:sp macro="" textlink="">
      <xdr:nvSpPr>
        <xdr:cNvPr id="326" name="テキスト ボックス 325"/>
        <xdr:cNvSpPr txBox="1"/>
      </xdr:nvSpPr>
      <xdr:spPr>
        <a:xfrm>
          <a:off x="14909800" y="10523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163195</xdr:rowOff>
    </xdr:from>
    <xdr:to>
      <xdr:col>68</xdr:col>
      <xdr:colOff>152400</xdr:colOff>
      <xdr:row>60</xdr:row>
      <xdr:rowOff>13335</xdr:rowOff>
    </xdr:to>
    <xdr:cxnSp macro="">
      <xdr:nvCxnSpPr>
        <xdr:cNvPr id="327" name="直線コネクタ 326"/>
        <xdr:cNvCxnSpPr/>
      </xdr:nvCxnSpPr>
      <xdr:spPr>
        <a:xfrm>
          <a:off x="13512800" y="10278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140970</xdr:rowOff>
    </xdr:from>
    <xdr:to>
      <xdr:col>68</xdr:col>
      <xdr:colOff>203200</xdr:colOff>
      <xdr:row>61</xdr:row>
      <xdr:rowOff>71120</xdr:rowOff>
    </xdr:to>
    <xdr:sp macro="" textlink="">
      <xdr:nvSpPr>
        <xdr:cNvPr id="328" name="フローチャート: 判断 327"/>
        <xdr:cNvSpPr/>
      </xdr:nvSpPr>
      <xdr:spPr>
        <a:xfrm>
          <a:off x="14351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55880</xdr:rowOff>
    </xdr:from>
    <xdr:ext cx="762000" cy="259080"/>
    <xdr:sp macro="" textlink="">
      <xdr:nvSpPr>
        <xdr:cNvPr id="329" name="テキスト ボックス 328"/>
        <xdr:cNvSpPr txBox="1"/>
      </xdr:nvSpPr>
      <xdr:spPr>
        <a:xfrm>
          <a:off x="14020800" y="1051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121920</xdr:rowOff>
    </xdr:from>
    <xdr:to>
      <xdr:col>64</xdr:col>
      <xdr:colOff>152400</xdr:colOff>
      <xdr:row>61</xdr:row>
      <xdr:rowOff>52070</xdr:rowOff>
    </xdr:to>
    <xdr:sp macro="" textlink="">
      <xdr:nvSpPr>
        <xdr:cNvPr id="330" name="フローチャート: 判断 329"/>
        <xdr:cNvSpPr/>
      </xdr:nvSpPr>
      <xdr:spPr>
        <a:xfrm>
          <a:off x="13462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36830</xdr:rowOff>
    </xdr:from>
    <xdr:ext cx="762000" cy="259080"/>
    <xdr:sp macro="" textlink="">
      <xdr:nvSpPr>
        <xdr:cNvPr id="331" name="テキスト ボックス 330"/>
        <xdr:cNvSpPr txBox="1"/>
      </xdr:nvSpPr>
      <xdr:spPr>
        <a:xfrm>
          <a:off x="13131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37465</xdr:rowOff>
    </xdr:from>
    <xdr:to>
      <xdr:col>81</xdr:col>
      <xdr:colOff>95250</xdr:colOff>
      <xdr:row>60</xdr:row>
      <xdr:rowOff>139065</xdr:rowOff>
    </xdr:to>
    <xdr:sp macro="" textlink="">
      <xdr:nvSpPr>
        <xdr:cNvPr id="337" name="楕円 336"/>
        <xdr:cNvSpPr/>
      </xdr:nvSpPr>
      <xdr:spPr>
        <a:xfrm>
          <a:off x="16967200" y="103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53975</xdr:rowOff>
    </xdr:from>
    <xdr:ext cx="762000" cy="257810"/>
    <xdr:sp macro="" textlink="">
      <xdr:nvSpPr>
        <xdr:cNvPr id="338" name="定員管理の状況該当値テキスト"/>
        <xdr:cNvSpPr txBox="1"/>
      </xdr:nvSpPr>
      <xdr:spPr>
        <a:xfrm>
          <a:off x="17106900" y="10169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39" name="楕円 338"/>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122555</xdr:rowOff>
    </xdr:from>
    <xdr:ext cx="736600" cy="257810"/>
    <xdr:sp macro="" textlink="">
      <xdr:nvSpPr>
        <xdr:cNvPr id="340" name="テキスト ボックス 339"/>
        <xdr:cNvSpPr txBox="1"/>
      </xdr:nvSpPr>
      <xdr:spPr>
        <a:xfrm>
          <a:off x="15798800" y="100666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160655</xdr:rowOff>
    </xdr:from>
    <xdr:to>
      <xdr:col>73</xdr:col>
      <xdr:colOff>44450</xdr:colOff>
      <xdr:row>60</xdr:row>
      <xdr:rowOff>90805</xdr:rowOff>
    </xdr:to>
    <xdr:sp macro="" textlink="">
      <xdr:nvSpPr>
        <xdr:cNvPr id="341" name="楕円 340"/>
        <xdr:cNvSpPr/>
      </xdr:nvSpPr>
      <xdr:spPr>
        <a:xfrm>
          <a:off x="15240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100965</xdr:rowOff>
    </xdr:from>
    <xdr:ext cx="762000" cy="257810"/>
    <xdr:sp macro="" textlink="">
      <xdr:nvSpPr>
        <xdr:cNvPr id="342" name="テキスト ボックス 341"/>
        <xdr:cNvSpPr txBox="1"/>
      </xdr:nvSpPr>
      <xdr:spPr>
        <a:xfrm>
          <a:off x="14909800" y="10045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3" name="楕円 342"/>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74930</xdr:rowOff>
    </xdr:from>
    <xdr:ext cx="762000" cy="257810"/>
    <xdr:sp macro="" textlink="">
      <xdr:nvSpPr>
        <xdr:cNvPr id="344" name="テキスト ボックス 343"/>
        <xdr:cNvSpPr txBox="1"/>
      </xdr:nvSpPr>
      <xdr:spPr>
        <a:xfrm>
          <a:off x="14020800" y="100190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112395</xdr:rowOff>
    </xdr:from>
    <xdr:to>
      <xdr:col>64</xdr:col>
      <xdr:colOff>152400</xdr:colOff>
      <xdr:row>60</xdr:row>
      <xdr:rowOff>42545</xdr:rowOff>
    </xdr:to>
    <xdr:sp macro="" textlink="">
      <xdr:nvSpPr>
        <xdr:cNvPr id="345" name="楕円 344"/>
        <xdr:cNvSpPr/>
      </xdr:nvSpPr>
      <xdr:spPr>
        <a:xfrm>
          <a:off x="13462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52705</xdr:rowOff>
    </xdr:from>
    <xdr:ext cx="762000" cy="257810"/>
    <xdr:sp macro="" textlink="">
      <xdr:nvSpPr>
        <xdr:cNvPr id="346" name="テキスト ボックス 345"/>
        <xdr:cNvSpPr txBox="1"/>
      </xdr:nvSpPr>
      <xdr:spPr>
        <a:xfrm>
          <a:off x="13131800" y="9996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前年度から0.2ポイント増加して9.8％となり、類似団体平均を上回っている。</a:t>
          </a:r>
        </a:p>
        <a:p>
          <a:r>
            <a:rPr kumimoji="1" lang="ja-JP" altLang="en-US" sz="1300">
              <a:latin typeface="ＭＳ Ｐゴシック"/>
              <a:ea typeface="ＭＳ Ｐゴシック"/>
            </a:rPr>
            <a:t>　主な要因として、市債に係る元利償還金の額が令和元年度と比較して約195百万円増加したことが挙げられる。</a:t>
          </a:r>
        </a:p>
        <a:p>
          <a:r>
            <a:rPr kumimoji="1" lang="ja-JP" altLang="en-US" sz="1300">
              <a:latin typeface="ＭＳ Ｐゴシック"/>
              <a:ea typeface="ＭＳ Ｐゴシック"/>
            </a:rPr>
            <a:t>　元利償還金の額は令和４年度が一旦のピークとなるが、今後は豊浜小学校改築事業の元金償還を控えることもあり、実質公債費比率の大幅な改善は見込みづらい。普通建設事業費の取捨選択を図り、公債費負担の抑制に努めたい。</a:t>
          </a: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68580</xdr:rowOff>
    </xdr:from>
    <xdr:to>
      <xdr:col>81</xdr:col>
      <xdr:colOff>44450</xdr:colOff>
      <xdr:row>45</xdr:row>
      <xdr:rowOff>33655</xdr:rowOff>
    </xdr:to>
    <xdr:cxnSp macro="">
      <xdr:nvCxnSpPr>
        <xdr:cNvPr id="376" name="直線コネクタ 375"/>
        <xdr:cNvCxnSpPr/>
      </xdr:nvCxnSpPr>
      <xdr:spPr>
        <a:xfrm flipV="1">
          <a:off x="17018000" y="6240780"/>
          <a:ext cx="0" cy="1508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7810"/>
    <xdr:sp macro="" textlink="">
      <xdr:nvSpPr>
        <xdr:cNvPr id="377" name="公債費負担の状況最小値テキスト"/>
        <xdr:cNvSpPr txBox="1"/>
      </xdr:nvSpPr>
      <xdr:spPr>
        <a:xfrm>
          <a:off x="17106900" y="7721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78" name="直線コネクタ 377"/>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154940</xdr:rowOff>
    </xdr:from>
    <xdr:ext cx="762000" cy="257810"/>
    <xdr:sp macro="" textlink="">
      <xdr:nvSpPr>
        <xdr:cNvPr id="379" name="公債費負担の状況最大値テキスト"/>
        <xdr:cNvSpPr txBox="1"/>
      </xdr:nvSpPr>
      <xdr:spPr>
        <a:xfrm>
          <a:off x="17106900" y="5984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68580</xdr:rowOff>
    </xdr:from>
    <xdr:to>
      <xdr:col>81</xdr:col>
      <xdr:colOff>133350</xdr:colOff>
      <xdr:row>36</xdr:row>
      <xdr:rowOff>68580</xdr:rowOff>
    </xdr:to>
    <xdr:cxnSp macro="">
      <xdr:nvCxnSpPr>
        <xdr:cNvPr id="380" name="直線コネクタ 379"/>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165100</xdr:rowOff>
    </xdr:from>
    <xdr:to>
      <xdr:col>81</xdr:col>
      <xdr:colOff>44450</xdr:colOff>
      <xdr:row>45</xdr:row>
      <xdr:rowOff>33655</xdr:rowOff>
    </xdr:to>
    <xdr:cxnSp macro="">
      <xdr:nvCxnSpPr>
        <xdr:cNvPr id="381" name="直線コネクタ 380"/>
        <xdr:cNvCxnSpPr/>
      </xdr:nvCxnSpPr>
      <xdr:spPr>
        <a:xfrm>
          <a:off x="16179800" y="77089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81915</xdr:rowOff>
    </xdr:from>
    <xdr:ext cx="762000" cy="259080"/>
    <xdr:sp macro="" textlink="">
      <xdr:nvSpPr>
        <xdr:cNvPr id="382" name="公債費負担の状況平均値テキスト"/>
        <xdr:cNvSpPr txBox="1"/>
      </xdr:nvSpPr>
      <xdr:spPr>
        <a:xfrm>
          <a:off x="17106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65405</xdr:rowOff>
    </xdr:from>
    <xdr:to>
      <xdr:col>81</xdr:col>
      <xdr:colOff>95250</xdr:colOff>
      <xdr:row>41</xdr:row>
      <xdr:rowOff>167005</xdr:rowOff>
    </xdr:to>
    <xdr:sp macro="" textlink="">
      <xdr:nvSpPr>
        <xdr:cNvPr id="383" name="フローチャート: 判断 382"/>
        <xdr:cNvSpPr/>
      </xdr:nvSpPr>
      <xdr:spPr>
        <a:xfrm>
          <a:off x="16967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165100</xdr:rowOff>
    </xdr:from>
    <xdr:to>
      <xdr:col>77</xdr:col>
      <xdr:colOff>44450</xdr:colOff>
      <xdr:row>44</xdr:row>
      <xdr:rowOff>165100</xdr:rowOff>
    </xdr:to>
    <xdr:cxnSp macro="">
      <xdr:nvCxnSpPr>
        <xdr:cNvPr id="384" name="直線コネクタ 383"/>
        <xdr:cNvCxnSpPr/>
      </xdr:nvCxnSpPr>
      <xdr:spPr>
        <a:xfrm>
          <a:off x="15290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86360</xdr:rowOff>
    </xdr:from>
    <xdr:to>
      <xdr:col>77</xdr:col>
      <xdr:colOff>95250</xdr:colOff>
      <xdr:row>42</xdr:row>
      <xdr:rowOff>15875</xdr:rowOff>
    </xdr:to>
    <xdr:sp macro="" textlink="">
      <xdr:nvSpPr>
        <xdr:cNvPr id="385" name="フローチャート: 判断 384"/>
        <xdr:cNvSpPr/>
      </xdr:nvSpPr>
      <xdr:spPr>
        <a:xfrm>
          <a:off x="16129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26035</xdr:rowOff>
    </xdr:from>
    <xdr:ext cx="736600" cy="259080"/>
    <xdr:sp macro="" textlink="">
      <xdr:nvSpPr>
        <xdr:cNvPr id="386" name="テキスト ボックス 385"/>
        <xdr:cNvSpPr txBox="1"/>
      </xdr:nvSpPr>
      <xdr:spPr>
        <a:xfrm>
          <a:off x="15798800" y="6884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44</xdr:row>
      <xdr:rowOff>125095</xdr:rowOff>
    </xdr:from>
    <xdr:to>
      <xdr:col>72</xdr:col>
      <xdr:colOff>203200</xdr:colOff>
      <xdr:row>44</xdr:row>
      <xdr:rowOff>165100</xdr:rowOff>
    </xdr:to>
    <xdr:cxnSp macro="">
      <xdr:nvCxnSpPr>
        <xdr:cNvPr id="387" name="直線コネクタ 386"/>
        <xdr:cNvCxnSpPr/>
      </xdr:nvCxnSpPr>
      <xdr:spPr>
        <a:xfrm>
          <a:off x="14401800" y="76688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86360</xdr:rowOff>
    </xdr:from>
    <xdr:to>
      <xdr:col>73</xdr:col>
      <xdr:colOff>44450</xdr:colOff>
      <xdr:row>42</xdr:row>
      <xdr:rowOff>15875</xdr:rowOff>
    </xdr:to>
    <xdr:sp macro="" textlink="">
      <xdr:nvSpPr>
        <xdr:cNvPr id="388" name="フローチャート: 判断 387"/>
        <xdr:cNvSpPr/>
      </xdr:nvSpPr>
      <xdr:spPr>
        <a:xfrm>
          <a:off x="15240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26035</xdr:rowOff>
    </xdr:from>
    <xdr:ext cx="762000" cy="259080"/>
    <xdr:sp macro="" textlink="">
      <xdr:nvSpPr>
        <xdr:cNvPr id="389" name="テキスト ボックス 388"/>
        <xdr:cNvSpPr txBox="1"/>
      </xdr:nvSpPr>
      <xdr:spPr>
        <a:xfrm>
          <a:off x="14909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125095</xdr:rowOff>
    </xdr:from>
    <xdr:to>
      <xdr:col>68</xdr:col>
      <xdr:colOff>152400</xdr:colOff>
      <xdr:row>44</xdr:row>
      <xdr:rowOff>125095</xdr:rowOff>
    </xdr:to>
    <xdr:cxnSp macro="">
      <xdr:nvCxnSpPr>
        <xdr:cNvPr id="390" name="直線コネクタ 389"/>
        <xdr:cNvCxnSpPr/>
      </xdr:nvCxnSpPr>
      <xdr:spPr>
        <a:xfrm>
          <a:off x="13512800" y="766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106045</xdr:rowOff>
    </xdr:from>
    <xdr:to>
      <xdr:col>68</xdr:col>
      <xdr:colOff>203200</xdr:colOff>
      <xdr:row>42</xdr:row>
      <xdr:rowOff>36195</xdr:rowOff>
    </xdr:to>
    <xdr:sp macro="" textlink="">
      <xdr:nvSpPr>
        <xdr:cNvPr id="391" name="フローチャート: 判断 390"/>
        <xdr:cNvSpPr/>
      </xdr:nvSpPr>
      <xdr:spPr>
        <a:xfrm>
          <a:off x="14351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46355</xdr:rowOff>
    </xdr:from>
    <xdr:ext cx="762000" cy="259080"/>
    <xdr:sp macro="" textlink="">
      <xdr:nvSpPr>
        <xdr:cNvPr id="392" name="テキスト ボックス 391"/>
        <xdr:cNvSpPr txBox="1"/>
      </xdr:nvSpPr>
      <xdr:spPr>
        <a:xfrm>
          <a:off x="14020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86360</xdr:rowOff>
    </xdr:from>
    <xdr:to>
      <xdr:col>64</xdr:col>
      <xdr:colOff>152400</xdr:colOff>
      <xdr:row>42</xdr:row>
      <xdr:rowOff>15875</xdr:rowOff>
    </xdr:to>
    <xdr:sp macro="" textlink="">
      <xdr:nvSpPr>
        <xdr:cNvPr id="393" name="フローチャート: 判断 392"/>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26035</xdr:rowOff>
    </xdr:from>
    <xdr:ext cx="762000" cy="259080"/>
    <xdr:sp macro="" textlink="">
      <xdr:nvSpPr>
        <xdr:cNvPr id="394" name="テキスト ボックス 393"/>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154940</xdr:rowOff>
    </xdr:from>
    <xdr:to>
      <xdr:col>81</xdr:col>
      <xdr:colOff>95250</xdr:colOff>
      <xdr:row>45</xdr:row>
      <xdr:rowOff>84455</xdr:rowOff>
    </xdr:to>
    <xdr:sp macro="" textlink="">
      <xdr:nvSpPr>
        <xdr:cNvPr id="400" name="楕円 399"/>
        <xdr:cNvSpPr/>
      </xdr:nvSpPr>
      <xdr:spPr>
        <a:xfrm>
          <a:off x="169672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50165</xdr:rowOff>
    </xdr:from>
    <xdr:ext cx="762000" cy="259080"/>
    <xdr:sp macro="" textlink="">
      <xdr:nvSpPr>
        <xdr:cNvPr id="401" name="公債費負担の状況該当値テキスト"/>
        <xdr:cNvSpPr txBox="1"/>
      </xdr:nvSpPr>
      <xdr:spPr>
        <a:xfrm>
          <a:off x="17106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2" name="楕円 401"/>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29210</xdr:rowOff>
    </xdr:from>
    <xdr:ext cx="736600" cy="257810"/>
    <xdr:sp macro="" textlink="">
      <xdr:nvSpPr>
        <xdr:cNvPr id="403" name="テキスト ボックス 402"/>
        <xdr:cNvSpPr txBox="1"/>
      </xdr:nvSpPr>
      <xdr:spPr>
        <a:xfrm>
          <a:off x="15798800" y="7744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4" name="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29210</xdr:rowOff>
    </xdr:from>
    <xdr:ext cx="762000" cy="257810"/>
    <xdr:sp macro="" textlink="">
      <xdr:nvSpPr>
        <xdr:cNvPr id="405" name="テキスト ボックス 404"/>
        <xdr:cNvSpPr txBox="1"/>
      </xdr:nvSpPr>
      <xdr:spPr>
        <a:xfrm>
          <a:off x="14909800" y="774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74930</xdr:rowOff>
    </xdr:from>
    <xdr:to>
      <xdr:col>68</xdr:col>
      <xdr:colOff>203200</xdr:colOff>
      <xdr:row>45</xdr:row>
      <xdr:rowOff>4445</xdr:rowOff>
    </xdr:to>
    <xdr:sp macro="" textlink="">
      <xdr:nvSpPr>
        <xdr:cNvPr id="406" name="楕円 405"/>
        <xdr:cNvSpPr/>
      </xdr:nvSpPr>
      <xdr:spPr>
        <a:xfrm>
          <a:off x="14351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160655</xdr:rowOff>
    </xdr:from>
    <xdr:ext cx="762000" cy="259080"/>
    <xdr:sp macro="" textlink="">
      <xdr:nvSpPr>
        <xdr:cNvPr id="407" name="テキスト ボックス 406"/>
        <xdr:cNvSpPr txBox="1"/>
      </xdr:nvSpPr>
      <xdr:spPr>
        <a:xfrm>
          <a:off x="14020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74930</xdr:rowOff>
    </xdr:from>
    <xdr:to>
      <xdr:col>64</xdr:col>
      <xdr:colOff>152400</xdr:colOff>
      <xdr:row>45</xdr:row>
      <xdr:rowOff>4445</xdr:rowOff>
    </xdr:to>
    <xdr:sp macro="" textlink="">
      <xdr:nvSpPr>
        <xdr:cNvPr id="408" name="楕円 407"/>
        <xdr:cNvSpPr/>
      </xdr:nvSpPr>
      <xdr:spPr>
        <a:xfrm>
          <a:off x="13462000" y="7618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160655</xdr:rowOff>
    </xdr:from>
    <xdr:ext cx="762000" cy="259080"/>
    <xdr:sp macro="" textlink="">
      <xdr:nvSpPr>
        <xdr:cNvPr id="409" name="テキスト ボックス 408"/>
        <xdr:cNvSpPr txBox="1"/>
      </xdr:nvSpPr>
      <xdr:spPr>
        <a:xfrm>
          <a:off x="131318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[41.1%]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将来負担比率は、前年度より17.0ポイント減少して41.1％となったが、依然として類似団体平均を</a:t>
          </a:r>
          <a:r>
            <a:rPr kumimoji="1" lang="ja-JP" altLang="en-US" sz="1300">
              <a:solidFill>
                <a:schemeClr val="tx1"/>
              </a:solidFill>
              <a:latin typeface="ＭＳ Ｐゴシック"/>
              <a:ea typeface="ＭＳ Ｐゴシック"/>
            </a:rPr>
            <a:t>上</a:t>
          </a:r>
          <a:r>
            <a:rPr kumimoji="1" lang="ja-JP" altLang="en-US" sz="1300">
              <a:latin typeface="ＭＳ Ｐゴシック"/>
              <a:ea typeface="ＭＳ Ｐゴシック"/>
            </a:rPr>
            <a:t>回っている。</a:t>
          </a:r>
        </a:p>
        <a:p>
          <a:r>
            <a:rPr kumimoji="1" lang="ja-JP" altLang="en-US" sz="1300">
              <a:latin typeface="ＭＳ Ｐゴシック"/>
              <a:ea typeface="ＭＳ Ｐゴシック"/>
            </a:rPr>
            <a:t>　減少の要因としては、豊浜小学校改築事業の主たる部分の完了や臨時財政対策債の発行額減少により、市債の新規発行が抑制され、地方債の現在高が減少したことが挙げられる。</a:t>
          </a:r>
        </a:p>
        <a:p>
          <a:r>
            <a:rPr kumimoji="1" lang="ja-JP" altLang="en-US" sz="1300">
              <a:latin typeface="ＭＳ Ｐゴシック"/>
              <a:ea typeface="ＭＳ Ｐゴシック"/>
            </a:rPr>
            <a:t>　今後、市税等の歳入について大きな上昇は見込みづらいため、必要事業の選別化や縮減等を検討し、市債発行の抑制に努めていきたい。</a:t>
          </a:r>
        </a:p>
      </xdr:txBody>
    </xdr:sp>
    <xdr:clientData/>
  </xdr:twoCellAnchor>
  <xdr:oneCellAnchor>
    <xdr:from>
      <xdr:col>61</xdr:col>
      <xdr:colOff>6350</xdr:colOff>
      <xdr:row>10</xdr:row>
      <xdr:rowOff>63500</xdr:rowOff>
    </xdr:from>
    <xdr:ext cx="298450" cy="224155"/>
    <xdr:sp macro="" textlink="">
      <xdr:nvSpPr>
        <xdr:cNvPr id="423" name="テキスト ボックス 422"/>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7" name="テキスト ボックス 426"/>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9" name="テキスト ボックス 428"/>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111125</xdr:rowOff>
    </xdr:to>
    <xdr:cxnSp macro="">
      <xdr:nvCxnSpPr>
        <xdr:cNvPr id="438" name="直線コネクタ 437"/>
        <xdr:cNvCxnSpPr/>
      </xdr:nvCxnSpPr>
      <xdr:spPr>
        <a:xfrm flipV="1">
          <a:off x="17018000" y="2370455"/>
          <a:ext cx="0" cy="1341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83820</xdr:rowOff>
    </xdr:from>
    <xdr:ext cx="762000" cy="259080"/>
    <xdr:sp macro="" textlink="">
      <xdr:nvSpPr>
        <xdr:cNvPr id="439" name="将来負担の状況最小値テキスト"/>
        <xdr:cNvSpPr txBox="1"/>
      </xdr:nvSpPr>
      <xdr:spPr>
        <a:xfrm>
          <a:off x="17106900" y="368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111125</xdr:rowOff>
    </xdr:from>
    <xdr:to>
      <xdr:col>81</xdr:col>
      <xdr:colOff>133350</xdr:colOff>
      <xdr:row>21</xdr:row>
      <xdr:rowOff>111125</xdr:rowOff>
    </xdr:to>
    <xdr:cxnSp macro="">
      <xdr:nvCxnSpPr>
        <xdr:cNvPr id="440" name="直線コネクタ 439"/>
        <xdr:cNvCxnSpPr/>
      </xdr:nvCxnSpPr>
      <xdr:spPr>
        <a:xfrm>
          <a:off x="16929100" y="371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111125</xdr:rowOff>
    </xdr:from>
    <xdr:to>
      <xdr:col>81</xdr:col>
      <xdr:colOff>44450</xdr:colOff>
      <xdr:row>20</xdr:row>
      <xdr:rowOff>109855</xdr:rowOff>
    </xdr:to>
    <xdr:cxnSp macro="">
      <xdr:nvCxnSpPr>
        <xdr:cNvPr id="443" name="直線コネクタ 442"/>
        <xdr:cNvCxnSpPr/>
      </xdr:nvCxnSpPr>
      <xdr:spPr>
        <a:xfrm flipV="1">
          <a:off x="16179800" y="3197225"/>
          <a:ext cx="838200" cy="341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170180</xdr:rowOff>
    </xdr:from>
    <xdr:ext cx="762000" cy="259080"/>
    <xdr:sp macro="" textlink="">
      <xdr:nvSpPr>
        <xdr:cNvPr id="444" name="将来負担の状況平均値テキスト"/>
        <xdr:cNvSpPr txBox="1"/>
      </xdr:nvSpPr>
      <xdr:spPr>
        <a:xfrm>
          <a:off x="17106900" y="2741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16</xdr:row>
      <xdr:rowOff>153670</xdr:rowOff>
    </xdr:from>
    <xdr:to>
      <xdr:col>81</xdr:col>
      <xdr:colOff>95250</xdr:colOff>
      <xdr:row>17</xdr:row>
      <xdr:rowOff>83820</xdr:rowOff>
    </xdr:to>
    <xdr:sp macro="" textlink="">
      <xdr:nvSpPr>
        <xdr:cNvPr id="445" name="フローチャート: 判断 444"/>
        <xdr:cNvSpPr/>
      </xdr:nvSpPr>
      <xdr:spPr>
        <a:xfrm>
          <a:off x="16967200" y="289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37465</xdr:rowOff>
    </xdr:from>
    <xdr:to>
      <xdr:col>77</xdr:col>
      <xdr:colOff>44450</xdr:colOff>
      <xdr:row>20</xdr:row>
      <xdr:rowOff>109855</xdr:rowOff>
    </xdr:to>
    <xdr:cxnSp macro="">
      <xdr:nvCxnSpPr>
        <xdr:cNvPr id="446" name="直線コネクタ 445"/>
        <xdr:cNvCxnSpPr/>
      </xdr:nvCxnSpPr>
      <xdr:spPr>
        <a:xfrm>
          <a:off x="15290800" y="346646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17780</xdr:rowOff>
    </xdr:from>
    <xdr:to>
      <xdr:col>77</xdr:col>
      <xdr:colOff>95250</xdr:colOff>
      <xdr:row>18</xdr:row>
      <xdr:rowOff>119380</xdr:rowOff>
    </xdr:to>
    <xdr:sp macro="" textlink="">
      <xdr:nvSpPr>
        <xdr:cNvPr id="447" name="フローチャート: 判断 446"/>
        <xdr:cNvSpPr/>
      </xdr:nvSpPr>
      <xdr:spPr>
        <a:xfrm>
          <a:off x="16129000" y="310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129540</xdr:rowOff>
    </xdr:from>
    <xdr:ext cx="736600" cy="259080"/>
    <xdr:sp macro="" textlink="">
      <xdr:nvSpPr>
        <xdr:cNvPr id="448" name="テキスト ボックス 447"/>
        <xdr:cNvSpPr txBox="1"/>
      </xdr:nvSpPr>
      <xdr:spPr>
        <a:xfrm>
          <a:off x="15798800" y="287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37465</xdr:rowOff>
    </xdr:from>
    <xdr:to>
      <xdr:col>72</xdr:col>
      <xdr:colOff>203200</xdr:colOff>
      <xdr:row>21</xdr:row>
      <xdr:rowOff>12700</xdr:rowOff>
    </xdr:to>
    <xdr:cxnSp macro="">
      <xdr:nvCxnSpPr>
        <xdr:cNvPr id="449" name="直線コネクタ 448"/>
        <xdr:cNvCxnSpPr/>
      </xdr:nvCxnSpPr>
      <xdr:spPr>
        <a:xfrm flipV="1">
          <a:off x="14401800" y="34664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27940</xdr:rowOff>
    </xdr:from>
    <xdr:to>
      <xdr:col>73</xdr:col>
      <xdr:colOff>44450</xdr:colOff>
      <xdr:row>18</xdr:row>
      <xdr:rowOff>129540</xdr:rowOff>
    </xdr:to>
    <xdr:sp macro="" textlink="">
      <xdr:nvSpPr>
        <xdr:cNvPr id="450" name="フローチャート: 判断 449"/>
        <xdr:cNvSpPr/>
      </xdr:nvSpPr>
      <xdr:spPr>
        <a:xfrm>
          <a:off x="15240000" y="311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139700</xdr:rowOff>
    </xdr:from>
    <xdr:ext cx="762000" cy="259080"/>
    <xdr:sp macro="" textlink="">
      <xdr:nvSpPr>
        <xdr:cNvPr id="451" name="テキスト ボックス 450"/>
        <xdr:cNvSpPr txBox="1"/>
      </xdr:nvSpPr>
      <xdr:spPr>
        <a:xfrm>
          <a:off x="14909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12700</xdr:rowOff>
    </xdr:from>
    <xdr:to>
      <xdr:col>68</xdr:col>
      <xdr:colOff>152400</xdr:colOff>
      <xdr:row>22</xdr:row>
      <xdr:rowOff>97790</xdr:rowOff>
    </xdr:to>
    <xdr:cxnSp macro="">
      <xdr:nvCxnSpPr>
        <xdr:cNvPr id="452" name="直線コネクタ 451"/>
        <xdr:cNvCxnSpPr/>
      </xdr:nvCxnSpPr>
      <xdr:spPr>
        <a:xfrm flipV="1">
          <a:off x="13512800" y="361315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46355</xdr:rowOff>
    </xdr:from>
    <xdr:to>
      <xdr:col>68</xdr:col>
      <xdr:colOff>203200</xdr:colOff>
      <xdr:row>18</xdr:row>
      <xdr:rowOff>147955</xdr:rowOff>
    </xdr:to>
    <xdr:sp macro="" textlink="">
      <xdr:nvSpPr>
        <xdr:cNvPr id="453" name="フローチャート: 判断 452"/>
        <xdr:cNvSpPr/>
      </xdr:nvSpPr>
      <xdr:spPr>
        <a:xfrm>
          <a:off x="14351000" y="313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158115</xdr:rowOff>
    </xdr:from>
    <xdr:ext cx="762000" cy="257810"/>
    <xdr:sp macro="" textlink="">
      <xdr:nvSpPr>
        <xdr:cNvPr id="454" name="テキスト ボックス 453"/>
        <xdr:cNvSpPr txBox="1"/>
      </xdr:nvSpPr>
      <xdr:spPr>
        <a:xfrm>
          <a:off x="14020800" y="2901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55" name="フローチャート: 判断 454"/>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53340</xdr:rowOff>
    </xdr:from>
    <xdr:ext cx="762000" cy="257810"/>
    <xdr:sp macro="" textlink="">
      <xdr:nvSpPr>
        <xdr:cNvPr id="456" name="テキスト ボックス 455"/>
        <xdr:cNvSpPr txBox="1"/>
      </xdr:nvSpPr>
      <xdr:spPr>
        <a:xfrm>
          <a:off x="13131800" y="27965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60325</xdr:rowOff>
    </xdr:from>
    <xdr:to>
      <xdr:col>81</xdr:col>
      <xdr:colOff>95250</xdr:colOff>
      <xdr:row>18</xdr:row>
      <xdr:rowOff>161925</xdr:rowOff>
    </xdr:to>
    <xdr:sp macro="" textlink="">
      <xdr:nvSpPr>
        <xdr:cNvPr id="462" name="楕円 461"/>
        <xdr:cNvSpPr/>
      </xdr:nvSpPr>
      <xdr:spPr>
        <a:xfrm>
          <a:off x="16967200" y="3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32385</xdr:rowOff>
    </xdr:from>
    <xdr:ext cx="762000" cy="257810"/>
    <xdr:sp macro="" textlink="">
      <xdr:nvSpPr>
        <xdr:cNvPr id="463" name="将来負担の状況該当値テキスト"/>
        <xdr:cNvSpPr txBox="1"/>
      </xdr:nvSpPr>
      <xdr:spPr>
        <a:xfrm>
          <a:off x="17106900" y="31184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59055</xdr:rowOff>
    </xdr:from>
    <xdr:to>
      <xdr:col>77</xdr:col>
      <xdr:colOff>95250</xdr:colOff>
      <xdr:row>20</xdr:row>
      <xdr:rowOff>160655</xdr:rowOff>
    </xdr:to>
    <xdr:sp macro="" textlink="">
      <xdr:nvSpPr>
        <xdr:cNvPr id="464" name="楕円 463"/>
        <xdr:cNvSpPr/>
      </xdr:nvSpPr>
      <xdr:spPr>
        <a:xfrm>
          <a:off x="161290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145415</xdr:rowOff>
    </xdr:from>
    <xdr:ext cx="736600" cy="257810"/>
    <xdr:sp macro="" textlink="">
      <xdr:nvSpPr>
        <xdr:cNvPr id="465" name="テキスト ボックス 464"/>
        <xdr:cNvSpPr txBox="1"/>
      </xdr:nvSpPr>
      <xdr:spPr>
        <a:xfrm>
          <a:off x="15798800" y="35744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158115</xdr:rowOff>
    </xdr:from>
    <xdr:to>
      <xdr:col>73</xdr:col>
      <xdr:colOff>44450</xdr:colOff>
      <xdr:row>20</xdr:row>
      <xdr:rowOff>88265</xdr:rowOff>
    </xdr:to>
    <xdr:sp macro="" textlink="">
      <xdr:nvSpPr>
        <xdr:cNvPr id="466" name="楕円 465"/>
        <xdr:cNvSpPr/>
      </xdr:nvSpPr>
      <xdr:spPr>
        <a:xfrm>
          <a:off x="15240000" y="3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73025</xdr:rowOff>
    </xdr:from>
    <xdr:ext cx="762000" cy="259080"/>
    <xdr:sp macro="" textlink="">
      <xdr:nvSpPr>
        <xdr:cNvPr id="467" name="テキスト ボックス 466"/>
        <xdr:cNvSpPr txBox="1"/>
      </xdr:nvSpPr>
      <xdr:spPr>
        <a:xfrm>
          <a:off x="14909800" y="350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133350</xdr:rowOff>
    </xdr:from>
    <xdr:to>
      <xdr:col>68</xdr:col>
      <xdr:colOff>203200</xdr:colOff>
      <xdr:row>21</xdr:row>
      <xdr:rowOff>63500</xdr:rowOff>
    </xdr:to>
    <xdr:sp macro="" textlink="">
      <xdr:nvSpPr>
        <xdr:cNvPr id="468" name="楕円 467"/>
        <xdr:cNvSpPr/>
      </xdr:nvSpPr>
      <xdr:spPr>
        <a:xfrm>
          <a:off x="14351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48260</xdr:rowOff>
    </xdr:from>
    <xdr:ext cx="762000" cy="259080"/>
    <xdr:sp macro="" textlink="">
      <xdr:nvSpPr>
        <xdr:cNvPr id="469" name="テキスト ボックス 468"/>
        <xdr:cNvSpPr txBox="1"/>
      </xdr:nvSpPr>
      <xdr:spPr>
        <a:xfrm>
          <a:off x="14020800" y="364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46355</xdr:rowOff>
    </xdr:from>
    <xdr:to>
      <xdr:col>64</xdr:col>
      <xdr:colOff>152400</xdr:colOff>
      <xdr:row>22</xdr:row>
      <xdr:rowOff>147955</xdr:rowOff>
    </xdr:to>
    <xdr:sp macro="" textlink="">
      <xdr:nvSpPr>
        <xdr:cNvPr id="470" name="楕円 469"/>
        <xdr:cNvSpPr/>
      </xdr:nvSpPr>
      <xdr:spPr>
        <a:xfrm>
          <a:off x="13462000" y="38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132715</xdr:rowOff>
    </xdr:from>
    <xdr:ext cx="762000" cy="257810"/>
    <xdr:sp macro="" textlink="">
      <xdr:nvSpPr>
        <xdr:cNvPr id="471" name="テキスト ボックス 470"/>
        <xdr:cNvSpPr txBox="1"/>
      </xdr:nvSpPr>
      <xdr:spPr>
        <a:xfrm>
          <a:off x="13131800" y="39046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前年度より1.8ポイント増加し、類似団体平均に近づいている。</a:t>
          </a:r>
        </a:p>
        <a:p>
          <a:r>
            <a:rPr kumimoji="1" lang="ja-JP" altLang="en-US" sz="1300">
              <a:latin typeface="ＭＳ Ｐゴシック"/>
              <a:ea typeface="ＭＳ Ｐゴシック"/>
            </a:rPr>
            <a:t>　増加の要因としては、職員数増、会計年度任用職員の昇給による人件費の増加が挙げられる。</a:t>
          </a:r>
        </a:p>
        <a:p>
          <a:r>
            <a:rPr kumimoji="1" lang="ja-JP" altLang="en-US" sz="1300">
              <a:latin typeface="ＭＳ Ｐゴシック"/>
              <a:ea typeface="ＭＳ Ｐゴシック"/>
            </a:rPr>
            <a:t>　今後も「観音寺市第４次行政改革大綱」に基づき、適正な職員配置に努めていく。</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165100</xdr:rowOff>
    </xdr:from>
    <xdr:to>
      <xdr:col>24</xdr:col>
      <xdr:colOff>25400</xdr:colOff>
      <xdr:row>41</xdr:row>
      <xdr:rowOff>69850</xdr:rowOff>
    </xdr:to>
    <xdr:cxnSp macro="">
      <xdr:nvCxnSpPr>
        <xdr:cNvPr id="61" name="直線コネクタ 60"/>
        <xdr:cNvCxnSpPr/>
      </xdr:nvCxnSpPr>
      <xdr:spPr>
        <a:xfrm flipV="1">
          <a:off x="4826000" y="599440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2730"/>
    <xdr:sp macro="" textlink="">
      <xdr:nvSpPr>
        <xdr:cNvPr id="62" name="人件費最小値テキスト"/>
        <xdr:cNvSpPr txBox="1"/>
      </xdr:nvSpPr>
      <xdr:spPr>
        <a:xfrm>
          <a:off x="4914900" y="7071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3" name="直線コネクタ 62"/>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80010</xdr:rowOff>
    </xdr:from>
    <xdr:ext cx="762000" cy="259080"/>
    <xdr:sp macro="" textlink="">
      <xdr:nvSpPr>
        <xdr:cNvPr id="64" name="人件費最大値テキスト"/>
        <xdr:cNvSpPr txBox="1"/>
      </xdr:nvSpPr>
      <xdr:spPr>
        <a:xfrm>
          <a:off x="4914900"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165100</xdr:rowOff>
    </xdr:from>
    <xdr:to>
      <xdr:col>24</xdr:col>
      <xdr:colOff>114300</xdr:colOff>
      <xdr:row>34</xdr:row>
      <xdr:rowOff>165100</xdr:rowOff>
    </xdr:to>
    <xdr:cxnSp macro="">
      <xdr:nvCxnSpPr>
        <xdr:cNvPr id="65" name="直線コネクタ 64"/>
        <xdr:cNvCxnSpPr/>
      </xdr:nvCxnSpPr>
      <xdr:spPr>
        <a:xfrm>
          <a:off x="4737100" y="599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36</xdr:row>
      <xdr:rowOff>88900</xdr:rowOff>
    </xdr:to>
    <xdr:cxnSp macro="">
      <xdr:nvCxnSpPr>
        <xdr:cNvPr id="66" name="直線コネクタ 65"/>
        <xdr:cNvCxnSpPr/>
      </xdr:nvCxnSpPr>
      <xdr:spPr>
        <a:xfrm>
          <a:off x="3987800" y="60325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130810</xdr:rowOff>
    </xdr:from>
    <xdr:ext cx="762000" cy="259080"/>
    <xdr:sp macro="" textlink="">
      <xdr:nvSpPr>
        <xdr:cNvPr id="67" name="人件費平均値テキスト"/>
        <xdr:cNvSpPr txBox="1"/>
      </xdr:nvSpPr>
      <xdr:spPr>
        <a:xfrm>
          <a:off x="4914900" y="647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36</xdr:row>
      <xdr:rowOff>0</xdr:rowOff>
    </xdr:to>
    <xdr:cxnSp macro="">
      <xdr:nvCxnSpPr>
        <xdr:cNvPr id="69" name="直線コネクタ 68"/>
        <xdr:cNvCxnSpPr/>
      </xdr:nvCxnSpPr>
      <xdr:spPr>
        <a:xfrm flipV="1">
          <a:off x="3098800" y="60325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12700</xdr:rowOff>
    </xdr:from>
    <xdr:to>
      <xdr:col>20</xdr:col>
      <xdr:colOff>38100</xdr:colOff>
      <xdr:row>38</xdr:row>
      <xdr:rowOff>114300</xdr:rowOff>
    </xdr:to>
    <xdr:sp macro="" textlink="">
      <xdr:nvSpPr>
        <xdr:cNvPr id="70" name="フローチャート: 判断 69"/>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99060</xdr:rowOff>
    </xdr:from>
    <xdr:ext cx="730250" cy="252730"/>
    <xdr:sp macro="" textlink="">
      <xdr:nvSpPr>
        <xdr:cNvPr id="71" name="テキスト ボックス 70"/>
        <xdr:cNvSpPr txBox="1"/>
      </xdr:nvSpPr>
      <xdr:spPr>
        <a:xfrm>
          <a:off x="3606800" y="66141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107950</xdr:rowOff>
    </xdr:from>
    <xdr:to>
      <xdr:col>15</xdr:col>
      <xdr:colOff>98425</xdr:colOff>
      <xdr:row>36</xdr:row>
      <xdr:rowOff>0</xdr:rowOff>
    </xdr:to>
    <xdr:cxnSp macro="">
      <xdr:nvCxnSpPr>
        <xdr:cNvPr id="72" name="直線コネクタ 71"/>
        <xdr:cNvCxnSpPr/>
      </xdr:nvCxnSpPr>
      <xdr:spPr>
        <a:xfrm>
          <a:off x="2209800" y="576580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107950</xdr:rowOff>
    </xdr:from>
    <xdr:to>
      <xdr:col>15</xdr:col>
      <xdr:colOff>149225</xdr:colOff>
      <xdr:row>38</xdr:row>
      <xdr:rowOff>38100</xdr:rowOff>
    </xdr:to>
    <xdr:sp macro="" textlink="">
      <xdr:nvSpPr>
        <xdr:cNvPr id="73" name="フローチャート: 判断 72"/>
        <xdr:cNvSpPr/>
      </xdr:nvSpPr>
      <xdr:spPr>
        <a:xfrm>
          <a:off x="3048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22860</xdr:rowOff>
    </xdr:from>
    <xdr:ext cx="762000" cy="259080"/>
    <xdr:sp macro="" textlink="">
      <xdr:nvSpPr>
        <xdr:cNvPr id="74" name="テキスト ボックス 73"/>
        <xdr:cNvSpPr txBox="1"/>
      </xdr:nvSpPr>
      <xdr:spPr>
        <a:xfrm>
          <a:off x="27178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82550</xdr:rowOff>
    </xdr:from>
    <xdr:to>
      <xdr:col>11</xdr:col>
      <xdr:colOff>9525</xdr:colOff>
      <xdr:row>33</xdr:row>
      <xdr:rowOff>107950</xdr:rowOff>
    </xdr:to>
    <xdr:cxnSp macro="">
      <xdr:nvCxnSpPr>
        <xdr:cNvPr id="75" name="直線コネクタ 74"/>
        <xdr:cNvCxnSpPr/>
      </xdr:nvCxnSpPr>
      <xdr:spPr>
        <a:xfrm>
          <a:off x="1320800" y="574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73660</xdr:rowOff>
    </xdr:from>
    <xdr:ext cx="755650" cy="259080"/>
    <xdr:sp macro="" textlink="">
      <xdr:nvSpPr>
        <xdr:cNvPr id="77" name="テキスト ボックス 76"/>
        <xdr:cNvSpPr txBox="1"/>
      </xdr:nvSpPr>
      <xdr:spPr>
        <a:xfrm>
          <a:off x="1828800" y="6245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120650</xdr:rowOff>
    </xdr:from>
    <xdr:to>
      <xdr:col>6</xdr:col>
      <xdr:colOff>171450</xdr:colOff>
      <xdr:row>36</xdr:row>
      <xdr:rowOff>50800</xdr:rowOff>
    </xdr:to>
    <xdr:sp macro="" textlink="">
      <xdr:nvSpPr>
        <xdr:cNvPr id="78" name="フローチャート: 判断 77"/>
        <xdr:cNvSpPr/>
      </xdr:nvSpPr>
      <xdr:spPr>
        <a:xfrm>
          <a:off x="1270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35560</xdr:rowOff>
    </xdr:from>
    <xdr:ext cx="755650" cy="259080"/>
    <xdr:sp macro="" textlink="">
      <xdr:nvSpPr>
        <xdr:cNvPr id="79" name="テキスト ボックス 78"/>
        <xdr:cNvSpPr txBox="1"/>
      </xdr:nvSpPr>
      <xdr:spPr>
        <a:xfrm>
          <a:off x="939800" y="6207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54610</xdr:rowOff>
    </xdr:from>
    <xdr:ext cx="762000" cy="252730"/>
    <xdr:sp macro="" textlink="">
      <xdr:nvSpPr>
        <xdr:cNvPr id="86" name="人件費該当値テキスト"/>
        <xdr:cNvSpPr txBox="1"/>
      </xdr:nvSpPr>
      <xdr:spPr>
        <a:xfrm>
          <a:off x="4914900" y="6055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92710</xdr:rowOff>
    </xdr:from>
    <xdr:ext cx="730250" cy="259080"/>
    <xdr:sp macro="" textlink="">
      <xdr:nvSpPr>
        <xdr:cNvPr id="88" name="テキスト ボックス 87"/>
        <xdr:cNvSpPr txBox="1"/>
      </xdr:nvSpPr>
      <xdr:spPr>
        <a:xfrm>
          <a:off x="3606800" y="5750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120650</xdr:rowOff>
    </xdr:from>
    <xdr:to>
      <xdr:col>15</xdr:col>
      <xdr:colOff>149225</xdr:colOff>
      <xdr:row>36</xdr:row>
      <xdr:rowOff>50800</xdr:rowOff>
    </xdr:to>
    <xdr:sp macro="" textlink="">
      <xdr:nvSpPr>
        <xdr:cNvPr id="89" name="楕円 88"/>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60960</xdr:rowOff>
    </xdr:from>
    <xdr:ext cx="762000" cy="259080"/>
    <xdr:sp macro="" textlink="">
      <xdr:nvSpPr>
        <xdr:cNvPr id="90" name="テキスト ボックス 89"/>
        <xdr:cNvSpPr txBox="1"/>
      </xdr:nvSpPr>
      <xdr:spPr>
        <a:xfrm>
          <a:off x="27178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168910</xdr:rowOff>
    </xdr:from>
    <xdr:ext cx="755650" cy="252730"/>
    <xdr:sp macro="" textlink="">
      <xdr:nvSpPr>
        <xdr:cNvPr id="92" name="テキスト ボックス 91"/>
        <xdr:cNvSpPr txBox="1"/>
      </xdr:nvSpPr>
      <xdr:spPr>
        <a:xfrm>
          <a:off x="1828800" y="54838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31750</xdr:rowOff>
    </xdr:from>
    <xdr:to>
      <xdr:col>6</xdr:col>
      <xdr:colOff>171450</xdr:colOff>
      <xdr:row>33</xdr:row>
      <xdr:rowOff>133350</xdr:rowOff>
    </xdr:to>
    <xdr:sp macro="" textlink="">
      <xdr:nvSpPr>
        <xdr:cNvPr id="93" name="楕円 92"/>
        <xdr:cNvSpPr/>
      </xdr:nvSpPr>
      <xdr:spPr>
        <a:xfrm>
          <a:off x="1270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143510</xdr:rowOff>
    </xdr:from>
    <xdr:ext cx="755650" cy="252730"/>
    <xdr:sp macro="" textlink="">
      <xdr:nvSpPr>
        <xdr:cNvPr id="94" name="テキスト ボックス 93"/>
        <xdr:cNvSpPr txBox="1"/>
      </xdr:nvSpPr>
      <xdr:spPr>
        <a:xfrm>
          <a:off x="939800" y="54584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前年度と比べ0.7ポイント減少し、依然として類似団体平均</a:t>
          </a:r>
          <a:r>
            <a:rPr kumimoji="1" lang="ja-JP" altLang="en-US" sz="1200">
              <a:solidFill>
                <a:schemeClr val="tx1"/>
              </a:solidFill>
              <a:latin typeface="ＭＳ Ｐゴシック"/>
              <a:ea typeface="ＭＳ Ｐゴシック"/>
            </a:rPr>
            <a:t>を下回っている。</a:t>
          </a:r>
          <a:endParaRPr kumimoji="1" lang="en-US" altLang="ja-JP" sz="1200">
            <a:latin typeface="ＭＳ Ｐゴシック"/>
            <a:ea typeface="ＭＳ Ｐゴシック"/>
          </a:endParaRPr>
        </a:p>
        <a:p>
          <a:r>
            <a:rPr kumimoji="1" lang="ja-JP" altLang="en-US" sz="1200">
              <a:solidFill>
                <a:schemeClr val="tx1"/>
              </a:solidFill>
              <a:latin typeface="ＭＳ Ｐゴシック"/>
              <a:ea typeface="ＭＳ Ｐゴシック"/>
            </a:rPr>
            <a:t>　減少の要因としては、経常的な物件費の総額は増加している</a:t>
          </a:r>
          <a:r>
            <a:rPr kumimoji="1" lang="ja-JP" altLang="en-US" sz="1200">
              <a:latin typeface="ＭＳ Ｐゴシック"/>
              <a:ea typeface="ＭＳ Ｐゴシック"/>
            </a:rPr>
            <a:t>ものの、物件費に充当する特定財源が増加し、経常一般財源が減少したことが挙げられる。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民間委託が有効なものについては委託を行いつつも、全体的な委託料の契約内容の見直しなどを図り、経費の削減に努めていきたい。</a:t>
          </a: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2" name="直線コネクタ 121"/>
        <xdr:cNvCxnSpPr/>
      </xdr:nvCxnSpPr>
      <xdr:spPr>
        <a:xfrm flipV="1">
          <a:off x="16510000" y="22796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137160</xdr:rowOff>
    </xdr:from>
    <xdr:ext cx="762000" cy="259080"/>
    <xdr:sp macro="" textlink="">
      <xdr:nvSpPr>
        <xdr:cNvPr id="123" name="物件費最小値テキスト"/>
        <xdr:cNvSpPr txBox="1"/>
      </xdr:nvSpPr>
      <xdr:spPr>
        <a:xfrm>
          <a:off x="16598900" y="373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4" name="直線コネクタ 123"/>
        <xdr:cNvCxnSpPr/>
      </xdr:nvCxnSpPr>
      <xdr:spPr>
        <a:xfrm>
          <a:off x="16421100" y="3765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5"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6" name="直線コネクタ 125"/>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14</xdr:row>
      <xdr:rowOff>12700</xdr:rowOff>
    </xdr:to>
    <xdr:cxnSp macro="">
      <xdr:nvCxnSpPr>
        <xdr:cNvPr id="127" name="直線コネクタ 126"/>
        <xdr:cNvCxnSpPr/>
      </xdr:nvCxnSpPr>
      <xdr:spPr>
        <a:xfrm flipV="1">
          <a:off x="15671800" y="227965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105410</xdr:rowOff>
    </xdr:from>
    <xdr:ext cx="762000" cy="259080"/>
    <xdr:sp macro="" textlink="">
      <xdr:nvSpPr>
        <xdr:cNvPr id="128" name="物件費平均値テキスト"/>
        <xdr:cNvSpPr txBox="1"/>
      </xdr:nvSpPr>
      <xdr:spPr>
        <a:xfrm>
          <a:off x="16598900" y="3191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29" name="フローチャート: 判断 128"/>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14</xdr:row>
      <xdr:rowOff>12700</xdr:rowOff>
    </xdr:to>
    <xdr:cxnSp macro="">
      <xdr:nvCxnSpPr>
        <xdr:cNvPr id="130" name="直線コネクタ 129"/>
        <xdr:cNvCxnSpPr/>
      </xdr:nvCxnSpPr>
      <xdr:spPr>
        <a:xfrm>
          <a:off x="14782800" y="2336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1" name="フローチャート: 判断 130"/>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29210</xdr:rowOff>
    </xdr:from>
    <xdr:ext cx="736600" cy="252730"/>
    <xdr:sp macro="" textlink="">
      <xdr:nvSpPr>
        <xdr:cNvPr id="132" name="テキスト ボックス 131"/>
        <xdr:cNvSpPr txBox="1"/>
      </xdr:nvSpPr>
      <xdr:spPr>
        <a:xfrm>
          <a:off x="15290800" y="31153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107950</xdr:rowOff>
    </xdr:from>
    <xdr:to>
      <xdr:col>73</xdr:col>
      <xdr:colOff>180975</xdr:colOff>
      <xdr:row>15</xdr:row>
      <xdr:rowOff>146050</xdr:rowOff>
    </xdr:to>
    <xdr:cxnSp macro="">
      <xdr:nvCxnSpPr>
        <xdr:cNvPr id="133" name="直線コネクタ 132"/>
        <xdr:cNvCxnSpPr/>
      </xdr:nvCxnSpPr>
      <xdr:spPr>
        <a:xfrm flipV="1">
          <a:off x="13893800" y="233680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86360</xdr:rowOff>
    </xdr:from>
    <xdr:ext cx="762000" cy="252730"/>
    <xdr:sp macro="" textlink="">
      <xdr:nvSpPr>
        <xdr:cNvPr id="135" name="テキスト ボックス 134"/>
        <xdr:cNvSpPr txBox="1"/>
      </xdr:nvSpPr>
      <xdr:spPr>
        <a:xfrm>
          <a:off x="14401800" y="3172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146050</xdr:rowOff>
    </xdr:from>
    <xdr:to>
      <xdr:col>69</xdr:col>
      <xdr:colOff>92075</xdr:colOff>
      <xdr:row>16</xdr:row>
      <xdr:rowOff>107950</xdr:rowOff>
    </xdr:to>
    <xdr:cxnSp macro="">
      <xdr:nvCxnSpPr>
        <xdr:cNvPr id="136" name="直線コネクタ 135"/>
        <xdr:cNvCxnSpPr/>
      </xdr:nvCxnSpPr>
      <xdr:spPr>
        <a:xfrm flipV="1">
          <a:off x="13004800" y="27178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0</xdr:rowOff>
    </xdr:from>
    <xdr:to>
      <xdr:col>69</xdr:col>
      <xdr:colOff>142875</xdr:colOff>
      <xdr:row>19</xdr:row>
      <xdr:rowOff>101600</xdr:rowOff>
    </xdr:to>
    <xdr:sp macro="" textlink="">
      <xdr:nvSpPr>
        <xdr:cNvPr id="137" name="フローチャート: 判断 136"/>
        <xdr:cNvSpPr/>
      </xdr:nvSpPr>
      <xdr:spPr>
        <a:xfrm>
          <a:off x="13843000" y="32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86360</xdr:rowOff>
    </xdr:from>
    <xdr:ext cx="755650" cy="252730"/>
    <xdr:sp macro="" textlink="">
      <xdr:nvSpPr>
        <xdr:cNvPr id="138" name="テキスト ボックス 137"/>
        <xdr:cNvSpPr txBox="1"/>
      </xdr:nvSpPr>
      <xdr:spPr>
        <a:xfrm>
          <a:off x="13512800" y="33439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39" name="フローチャート: 判断 138"/>
        <xdr:cNvSpPr/>
      </xdr:nvSpPr>
      <xdr:spPr>
        <a:xfrm>
          <a:off x="12954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143510</xdr:rowOff>
    </xdr:from>
    <xdr:ext cx="762000" cy="252730"/>
    <xdr:sp macro="" textlink="">
      <xdr:nvSpPr>
        <xdr:cNvPr id="140" name="テキスト ボックス 139"/>
        <xdr:cNvSpPr txBox="1"/>
      </xdr:nvSpPr>
      <xdr:spPr>
        <a:xfrm>
          <a:off x="12623800" y="3229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13</xdr:row>
      <xdr:rowOff>0</xdr:rowOff>
    </xdr:from>
    <xdr:to>
      <xdr:col>82</xdr:col>
      <xdr:colOff>158750</xdr:colOff>
      <xdr:row>13</xdr:row>
      <xdr:rowOff>101600</xdr:rowOff>
    </xdr:to>
    <xdr:sp macro="" textlink="">
      <xdr:nvSpPr>
        <xdr:cNvPr id="146" name="楕円 145"/>
        <xdr:cNvSpPr/>
      </xdr:nvSpPr>
      <xdr:spPr>
        <a:xfrm>
          <a:off x="164592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80010</xdr:rowOff>
    </xdr:from>
    <xdr:ext cx="762000" cy="259080"/>
    <xdr:sp macro="" textlink="">
      <xdr:nvSpPr>
        <xdr:cNvPr id="147" name="物件費該当値テキスト"/>
        <xdr:cNvSpPr txBox="1"/>
      </xdr:nvSpPr>
      <xdr:spPr>
        <a:xfrm>
          <a:off x="16598900" y="213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8" name="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73660</xdr:rowOff>
    </xdr:from>
    <xdr:ext cx="736600" cy="259080"/>
    <xdr:sp macro="" textlink="">
      <xdr:nvSpPr>
        <xdr:cNvPr id="149" name="テキスト ボックス 148"/>
        <xdr:cNvSpPr txBox="1"/>
      </xdr:nvSpPr>
      <xdr:spPr>
        <a:xfrm>
          <a:off x="15290800" y="2131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168910</xdr:rowOff>
    </xdr:from>
    <xdr:ext cx="762000" cy="252730"/>
    <xdr:sp macro="" textlink="">
      <xdr:nvSpPr>
        <xdr:cNvPr id="151" name="テキスト ボックス 150"/>
        <xdr:cNvSpPr txBox="1"/>
      </xdr:nvSpPr>
      <xdr:spPr>
        <a:xfrm>
          <a:off x="14401800" y="2054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35560</xdr:rowOff>
    </xdr:from>
    <xdr:ext cx="755650" cy="259080"/>
    <xdr:sp macro="" textlink="">
      <xdr:nvSpPr>
        <xdr:cNvPr id="153" name="テキスト ボックス 152"/>
        <xdr:cNvSpPr txBox="1"/>
      </xdr:nvSpPr>
      <xdr:spPr>
        <a:xfrm>
          <a:off x="13512800" y="2435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57150</xdr:rowOff>
    </xdr:from>
    <xdr:to>
      <xdr:col>65</xdr:col>
      <xdr:colOff>53975</xdr:colOff>
      <xdr:row>16</xdr:row>
      <xdr:rowOff>158750</xdr:rowOff>
    </xdr:to>
    <xdr:sp macro="" textlink="">
      <xdr:nvSpPr>
        <xdr:cNvPr id="154" name="楕円 153"/>
        <xdr:cNvSpPr/>
      </xdr:nvSpPr>
      <xdr:spPr>
        <a:xfrm>
          <a:off x="12954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168910</xdr:rowOff>
    </xdr:from>
    <xdr:ext cx="762000" cy="252730"/>
    <xdr:sp macro="" textlink="">
      <xdr:nvSpPr>
        <xdr:cNvPr id="155" name="テキスト ボックス 154"/>
        <xdr:cNvSpPr txBox="1"/>
      </xdr:nvSpPr>
      <xdr:spPr>
        <a:xfrm>
          <a:off x="12623800" y="25692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前年度より1.1ポイント増加し、類似団体平均を上回った。</a:t>
          </a:r>
        </a:p>
        <a:p>
          <a:r>
            <a:rPr kumimoji="1" lang="ja-JP" altLang="en-US" sz="1300">
              <a:latin typeface="ＭＳ Ｐゴシック"/>
              <a:ea typeface="ＭＳ Ｐゴシック"/>
            </a:rPr>
            <a:t>　増加の要因としては、障害者・児の介護等給付費が前年度に比べ増加していることが挙げられる。</a:t>
          </a:r>
        </a:p>
        <a:p>
          <a:r>
            <a:rPr kumimoji="1" lang="ja-JP" altLang="en-US" sz="1300">
              <a:latin typeface="ＭＳ Ｐゴシック"/>
              <a:ea typeface="ＭＳ Ｐゴシック"/>
            </a:rPr>
            <a:t>　今後も、児童福祉費や老人福祉費含め社会保障経費全体が増加していくことが予想される。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単独事業については見直し、取捨選択を図る必要がある。</a:t>
          </a:r>
        </a:p>
      </xdr:txBody>
    </xdr:sp>
    <xdr:clientData/>
  </xdr:twoCellAnchor>
  <xdr:oneCellAnchor>
    <xdr:from>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650" cy="259080"/>
    <xdr:sp macro="" textlink="">
      <xdr:nvSpPr>
        <xdr:cNvPr id="171" name="テキスト ボックス 170"/>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650" cy="252730"/>
    <xdr:sp macro="" textlink="">
      <xdr:nvSpPr>
        <xdr:cNvPr id="173" name="テキスト ボックス 172"/>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650" cy="258445"/>
    <xdr:sp macro="" textlink="">
      <xdr:nvSpPr>
        <xdr:cNvPr id="175" name="テキスト ボックス 174"/>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650" cy="259080"/>
    <xdr:sp macro="" textlink="">
      <xdr:nvSpPr>
        <xdr:cNvPr id="177" name="テキスト ボックス 176"/>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650" cy="252730"/>
    <xdr:sp macro="" textlink="">
      <xdr:nvSpPr>
        <xdr:cNvPr id="179" name="テキスト ボックス 178"/>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650" cy="259080"/>
    <xdr:sp macro="" textlink="">
      <xdr:nvSpPr>
        <xdr:cNvPr id="181" name="テキスト ボックス 180"/>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3" name="テキスト ボックス 182"/>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37465</xdr:rowOff>
    </xdr:from>
    <xdr:to>
      <xdr:col>24</xdr:col>
      <xdr:colOff>25400</xdr:colOff>
      <xdr:row>60</xdr:row>
      <xdr:rowOff>143510</xdr:rowOff>
    </xdr:to>
    <xdr:cxnSp macro="">
      <xdr:nvCxnSpPr>
        <xdr:cNvPr id="185" name="直線コネクタ 184"/>
        <xdr:cNvCxnSpPr/>
      </xdr:nvCxnSpPr>
      <xdr:spPr>
        <a:xfrm flipV="1">
          <a:off x="4826000" y="912431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115570</xdr:rowOff>
    </xdr:from>
    <xdr:ext cx="762000" cy="259080"/>
    <xdr:sp macro="" textlink="">
      <xdr:nvSpPr>
        <xdr:cNvPr id="186"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143510</xdr:rowOff>
    </xdr:from>
    <xdr:to>
      <xdr:col>24</xdr:col>
      <xdr:colOff>114300</xdr:colOff>
      <xdr:row>60</xdr:row>
      <xdr:rowOff>143510</xdr:rowOff>
    </xdr:to>
    <xdr:cxnSp macro="">
      <xdr:nvCxnSpPr>
        <xdr:cNvPr id="187" name="直線コネクタ 186"/>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123825</xdr:rowOff>
    </xdr:from>
    <xdr:ext cx="762000" cy="252730"/>
    <xdr:sp macro="" textlink="">
      <xdr:nvSpPr>
        <xdr:cNvPr id="188" name="扶助費最大値テキスト"/>
        <xdr:cNvSpPr txBox="1"/>
      </xdr:nvSpPr>
      <xdr:spPr>
        <a:xfrm>
          <a:off x="4914900" y="8867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37465</xdr:rowOff>
    </xdr:from>
    <xdr:to>
      <xdr:col>24</xdr:col>
      <xdr:colOff>114300</xdr:colOff>
      <xdr:row>53</xdr:row>
      <xdr:rowOff>37465</xdr:rowOff>
    </xdr:to>
    <xdr:cxnSp macro="">
      <xdr:nvCxnSpPr>
        <xdr:cNvPr id="189" name="直線コネクタ 188"/>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xdr:rowOff>
    </xdr:from>
    <xdr:to>
      <xdr:col>24</xdr:col>
      <xdr:colOff>25400</xdr:colOff>
      <xdr:row>59</xdr:row>
      <xdr:rowOff>20955</xdr:rowOff>
    </xdr:to>
    <xdr:cxnSp macro="">
      <xdr:nvCxnSpPr>
        <xdr:cNvPr id="190" name="直線コネクタ 189"/>
        <xdr:cNvCxnSpPr/>
      </xdr:nvCxnSpPr>
      <xdr:spPr>
        <a:xfrm>
          <a:off x="3987800" y="9777095"/>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100965</xdr:rowOff>
    </xdr:from>
    <xdr:ext cx="762000" cy="252730"/>
    <xdr:sp macro="" textlink="">
      <xdr:nvSpPr>
        <xdr:cNvPr id="191" name="扶助費平均値テキスト"/>
        <xdr:cNvSpPr txBox="1"/>
      </xdr:nvSpPr>
      <xdr:spPr>
        <a:xfrm>
          <a:off x="4914900" y="97021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192" name="フローチャート: 判断 191"/>
        <xdr:cNvSpPr/>
      </xdr:nvSpPr>
      <xdr:spPr>
        <a:xfrm>
          <a:off x="47752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xdr:rowOff>
    </xdr:from>
    <xdr:to>
      <xdr:col>19</xdr:col>
      <xdr:colOff>187325</xdr:colOff>
      <xdr:row>57</xdr:row>
      <xdr:rowOff>135255</xdr:rowOff>
    </xdr:to>
    <xdr:cxnSp macro="">
      <xdr:nvCxnSpPr>
        <xdr:cNvPr id="193" name="直線コネクタ 192"/>
        <xdr:cNvCxnSpPr/>
      </xdr:nvCxnSpPr>
      <xdr:spPr>
        <a:xfrm flipV="1">
          <a:off x="3098800" y="977709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105410</xdr:rowOff>
    </xdr:from>
    <xdr:ext cx="730250" cy="259080"/>
    <xdr:sp macro="" textlink="">
      <xdr:nvSpPr>
        <xdr:cNvPr id="195" name="テキスト ボックス 194"/>
        <xdr:cNvSpPr txBox="1"/>
      </xdr:nvSpPr>
      <xdr:spPr>
        <a:xfrm>
          <a:off x="3606800" y="98780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135255</xdr:rowOff>
    </xdr:from>
    <xdr:to>
      <xdr:col>15</xdr:col>
      <xdr:colOff>98425</xdr:colOff>
      <xdr:row>62</xdr:row>
      <xdr:rowOff>94615</xdr:rowOff>
    </xdr:to>
    <xdr:cxnSp macro="">
      <xdr:nvCxnSpPr>
        <xdr:cNvPr id="196" name="直線コネクタ 195"/>
        <xdr:cNvCxnSpPr/>
      </xdr:nvCxnSpPr>
      <xdr:spPr>
        <a:xfrm flipV="1">
          <a:off x="2209800" y="9907905"/>
          <a:ext cx="889000" cy="816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7" name="フローチャート: 判断 196"/>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162560</xdr:rowOff>
    </xdr:from>
    <xdr:ext cx="762000" cy="259080"/>
    <xdr:sp macro="" textlink="">
      <xdr:nvSpPr>
        <xdr:cNvPr id="198" name="テキスト ボックス 197"/>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62</xdr:row>
      <xdr:rowOff>61595</xdr:rowOff>
    </xdr:from>
    <xdr:to>
      <xdr:col>11</xdr:col>
      <xdr:colOff>9525</xdr:colOff>
      <xdr:row>62</xdr:row>
      <xdr:rowOff>94615</xdr:rowOff>
    </xdr:to>
    <xdr:cxnSp macro="">
      <xdr:nvCxnSpPr>
        <xdr:cNvPr id="199" name="直線コネクタ 198"/>
        <xdr:cNvCxnSpPr/>
      </xdr:nvCxnSpPr>
      <xdr:spPr>
        <a:xfrm>
          <a:off x="1320800" y="10691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59690</xdr:rowOff>
    </xdr:from>
    <xdr:to>
      <xdr:col>11</xdr:col>
      <xdr:colOff>60325</xdr:colOff>
      <xdr:row>60</xdr:row>
      <xdr:rowOff>161290</xdr:rowOff>
    </xdr:to>
    <xdr:sp macro="" textlink="">
      <xdr:nvSpPr>
        <xdr:cNvPr id="200" name="フローチャート: 判断 199"/>
        <xdr:cNvSpPr/>
      </xdr:nvSpPr>
      <xdr:spPr>
        <a:xfrm>
          <a:off x="21590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0</xdr:rowOff>
    </xdr:from>
    <xdr:ext cx="755650" cy="259080"/>
    <xdr:sp macro="" textlink="">
      <xdr:nvSpPr>
        <xdr:cNvPr id="201" name="テキスト ボックス 200"/>
        <xdr:cNvSpPr txBox="1"/>
      </xdr:nvSpPr>
      <xdr:spPr>
        <a:xfrm>
          <a:off x="1828800" y="101155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59</xdr:row>
      <xdr:rowOff>2540</xdr:rowOff>
    </xdr:from>
    <xdr:to>
      <xdr:col>6</xdr:col>
      <xdr:colOff>171450</xdr:colOff>
      <xdr:row>59</xdr:row>
      <xdr:rowOff>104140</xdr:rowOff>
    </xdr:to>
    <xdr:sp macro="" textlink="">
      <xdr:nvSpPr>
        <xdr:cNvPr id="202" name="フローチャート: 判断 201"/>
        <xdr:cNvSpPr/>
      </xdr:nvSpPr>
      <xdr:spPr>
        <a:xfrm>
          <a:off x="12700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114300</xdr:rowOff>
    </xdr:from>
    <xdr:ext cx="755650" cy="259080"/>
    <xdr:sp macro="" textlink="">
      <xdr:nvSpPr>
        <xdr:cNvPr id="203" name="テキスト ボックス 202"/>
        <xdr:cNvSpPr txBox="1"/>
      </xdr:nvSpPr>
      <xdr:spPr>
        <a:xfrm>
          <a:off x="939800" y="98869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6" name="テキスト ボックス 205"/>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141605</xdr:rowOff>
    </xdr:from>
    <xdr:to>
      <xdr:col>24</xdr:col>
      <xdr:colOff>76200</xdr:colOff>
      <xdr:row>59</xdr:row>
      <xdr:rowOff>71755</xdr:rowOff>
    </xdr:to>
    <xdr:sp macro="" textlink="">
      <xdr:nvSpPr>
        <xdr:cNvPr id="209" name="楕円 208"/>
        <xdr:cNvSpPr/>
      </xdr:nvSpPr>
      <xdr:spPr>
        <a:xfrm>
          <a:off x="47752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113665</xdr:rowOff>
    </xdr:from>
    <xdr:ext cx="762000" cy="258445"/>
    <xdr:sp macro="" textlink="">
      <xdr:nvSpPr>
        <xdr:cNvPr id="210" name="扶助費該当値テキスト"/>
        <xdr:cNvSpPr txBox="1"/>
      </xdr:nvSpPr>
      <xdr:spPr>
        <a:xfrm>
          <a:off x="49149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125095</xdr:rowOff>
    </xdr:from>
    <xdr:to>
      <xdr:col>20</xdr:col>
      <xdr:colOff>38100</xdr:colOff>
      <xdr:row>57</xdr:row>
      <xdr:rowOff>55245</xdr:rowOff>
    </xdr:to>
    <xdr:sp macro="" textlink="">
      <xdr:nvSpPr>
        <xdr:cNvPr id="211" name="楕円 210"/>
        <xdr:cNvSpPr/>
      </xdr:nvSpPr>
      <xdr:spPr>
        <a:xfrm>
          <a:off x="3937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30250" cy="252730"/>
    <xdr:sp macro="" textlink="">
      <xdr:nvSpPr>
        <xdr:cNvPr id="212" name="テキスト ボックス 211"/>
        <xdr:cNvSpPr txBox="1"/>
      </xdr:nvSpPr>
      <xdr:spPr>
        <a:xfrm>
          <a:off x="3606800" y="949515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84455</xdr:rowOff>
    </xdr:from>
    <xdr:to>
      <xdr:col>15</xdr:col>
      <xdr:colOff>149225</xdr:colOff>
      <xdr:row>58</xdr:row>
      <xdr:rowOff>14605</xdr:rowOff>
    </xdr:to>
    <xdr:sp macro="" textlink="">
      <xdr:nvSpPr>
        <xdr:cNvPr id="213" name="楕円 212"/>
        <xdr:cNvSpPr/>
      </xdr:nvSpPr>
      <xdr:spPr>
        <a:xfrm>
          <a:off x="3048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24765</xdr:rowOff>
    </xdr:from>
    <xdr:ext cx="762000" cy="259080"/>
    <xdr:sp macro="" textlink="">
      <xdr:nvSpPr>
        <xdr:cNvPr id="214" name="テキスト ボックス 213"/>
        <xdr:cNvSpPr txBox="1"/>
      </xdr:nvSpPr>
      <xdr:spPr>
        <a:xfrm>
          <a:off x="2717800" y="962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62</xdr:row>
      <xdr:rowOff>43815</xdr:rowOff>
    </xdr:from>
    <xdr:to>
      <xdr:col>11</xdr:col>
      <xdr:colOff>60325</xdr:colOff>
      <xdr:row>62</xdr:row>
      <xdr:rowOff>145415</xdr:rowOff>
    </xdr:to>
    <xdr:sp macro="" textlink="">
      <xdr:nvSpPr>
        <xdr:cNvPr id="215" name="楕円 214"/>
        <xdr:cNvSpPr/>
      </xdr:nvSpPr>
      <xdr:spPr>
        <a:xfrm>
          <a:off x="2159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130175</xdr:rowOff>
    </xdr:from>
    <xdr:ext cx="755650" cy="259080"/>
    <xdr:sp macro="" textlink="">
      <xdr:nvSpPr>
        <xdr:cNvPr id="216" name="テキスト ボックス 215"/>
        <xdr:cNvSpPr txBox="1"/>
      </xdr:nvSpPr>
      <xdr:spPr>
        <a:xfrm>
          <a:off x="1828800" y="107600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62</xdr:row>
      <xdr:rowOff>10795</xdr:rowOff>
    </xdr:from>
    <xdr:to>
      <xdr:col>6</xdr:col>
      <xdr:colOff>171450</xdr:colOff>
      <xdr:row>62</xdr:row>
      <xdr:rowOff>112395</xdr:rowOff>
    </xdr:to>
    <xdr:sp macro="" textlink="">
      <xdr:nvSpPr>
        <xdr:cNvPr id="217" name="楕円 216"/>
        <xdr:cNvSpPr/>
      </xdr:nvSpPr>
      <xdr:spPr>
        <a:xfrm>
          <a:off x="1270000" y="106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97790</xdr:rowOff>
    </xdr:from>
    <xdr:ext cx="755650" cy="252730"/>
    <xdr:sp macro="" textlink="">
      <xdr:nvSpPr>
        <xdr:cNvPr id="218" name="テキスト ボックス 217"/>
        <xdr:cNvSpPr txBox="1"/>
      </xdr:nvSpPr>
      <xdr:spPr>
        <a:xfrm>
          <a:off x="939800" y="107276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0.5</a:t>
          </a:r>
          <a:r>
            <a:rPr kumimoji="1" lang="ja-JP" altLang="en-US" sz="1200">
              <a:latin typeface="ＭＳ Ｐゴシック"/>
              <a:ea typeface="ＭＳ Ｐゴシック"/>
            </a:rPr>
            <a:t>ポイント増加し、類似団体平均を</a:t>
          </a:r>
          <a:r>
            <a:rPr kumimoji="1" lang="ja-JP" altLang="en-US" sz="1200">
              <a:solidFill>
                <a:schemeClr val="tx1"/>
              </a:solidFill>
              <a:latin typeface="ＭＳ Ｐゴシック"/>
              <a:ea typeface="ＭＳ Ｐゴシック"/>
            </a:rPr>
            <a:t>上</a:t>
          </a:r>
          <a:r>
            <a:rPr kumimoji="1" lang="ja-JP" altLang="en-US" sz="1200">
              <a:latin typeface="ＭＳ Ｐゴシック"/>
              <a:ea typeface="ＭＳ Ｐゴシック"/>
            </a:rPr>
            <a:t>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増加の主な要因として、後期高齢者医療事業特別会計への繰出金が増加したほか、市道補修工事費をはじめとした維持補修費が増加したことが挙げられる。</a:t>
          </a:r>
          <a:endParaRPr kumimoji="1" lang="ja-JP" altLang="en-US" sz="1300">
            <a:latin typeface="ＭＳ Ｐゴシック"/>
            <a:ea typeface="ＭＳ Ｐゴシック"/>
          </a:endParaRPr>
        </a:p>
        <a:p>
          <a:r>
            <a:rPr kumimoji="1" lang="ja-JP" altLang="en-US" sz="1200">
              <a:latin typeface="ＭＳ Ｐゴシック"/>
              <a:ea typeface="ＭＳ Ｐゴシック"/>
            </a:rPr>
            <a:t>　道路橋りょうや公共施設の老朽化が進む中で、今後も公共施設等の維持管理経費等の見直し、縮減を図り、持続可能な運営を行う必要がある。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30" name="テキスト ボックス 229"/>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2" name="テキスト ボックス 231"/>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4" name="テキスト ボックス 233"/>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6" name="テキスト ボックス 235"/>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8" name="テキスト ボックス 237"/>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40" name="テキスト ボックス 239"/>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2" name="テキスト ボックス 241"/>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46" name="直線コネクタ 245"/>
        <xdr:cNvCxnSpPr/>
      </xdr:nvCxnSpPr>
      <xdr:spPr>
        <a:xfrm flipV="1">
          <a:off x="16510000" y="9004300"/>
          <a:ext cx="0" cy="990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22860</xdr:rowOff>
    </xdr:from>
    <xdr:ext cx="762000" cy="259080"/>
    <xdr:sp macro="" textlink="">
      <xdr:nvSpPr>
        <xdr:cNvPr id="247" name="その他最小値テキスト"/>
        <xdr:cNvSpPr txBox="1"/>
      </xdr:nvSpPr>
      <xdr:spPr>
        <a:xfrm>
          <a:off x="16598900" y="996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8" name="直線コネクタ 247"/>
        <xdr:cNvCxnSpPr/>
      </xdr:nvCxnSpPr>
      <xdr:spPr>
        <a:xfrm>
          <a:off x="164211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3810</xdr:rowOff>
    </xdr:from>
    <xdr:ext cx="762000" cy="259080"/>
    <xdr:sp macro="" textlink="">
      <xdr:nvSpPr>
        <xdr:cNvPr id="249" name="その他最大値テキスト"/>
        <xdr:cNvSpPr txBox="1"/>
      </xdr:nvSpPr>
      <xdr:spPr>
        <a:xfrm>
          <a:off x="16598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146050</xdr:rowOff>
    </xdr:to>
    <xdr:cxnSp macro="">
      <xdr:nvCxnSpPr>
        <xdr:cNvPr id="251" name="直線コネクタ 250"/>
        <xdr:cNvCxnSpPr/>
      </xdr:nvCxnSpPr>
      <xdr:spPr>
        <a:xfrm>
          <a:off x="15671800" y="98552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41910</xdr:rowOff>
    </xdr:from>
    <xdr:ext cx="762000" cy="252730"/>
    <xdr:sp macro="" textlink="">
      <xdr:nvSpPr>
        <xdr:cNvPr id="252" name="その他平均値テキスト"/>
        <xdr:cNvSpPr txBox="1"/>
      </xdr:nvSpPr>
      <xdr:spPr>
        <a:xfrm>
          <a:off x="16598900" y="94716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82550</xdr:rowOff>
    </xdr:from>
    <xdr:to>
      <xdr:col>78</xdr:col>
      <xdr:colOff>69850</xdr:colOff>
      <xdr:row>57</xdr:row>
      <xdr:rowOff>133350</xdr:rowOff>
    </xdr:to>
    <xdr:cxnSp macro="">
      <xdr:nvCxnSpPr>
        <xdr:cNvPr id="254" name="直線コネクタ 253"/>
        <xdr:cNvCxnSpPr/>
      </xdr:nvCxnSpPr>
      <xdr:spPr>
        <a:xfrm flipV="1">
          <a:off x="14782800" y="98552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111760</xdr:rowOff>
    </xdr:from>
    <xdr:ext cx="736600" cy="252730"/>
    <xdr:sp macro="" textlink="">
      <xdr:nvSpPr>
        <xdr:cNvPr id="256" name="テキスト ボックス 255"/>
        <xdr:cNvSpPr txBox="1"/>
      </xdr:nvSpPr>
      <xdr:spPr>
        <a:xfrm>
          <a:off x="15290800" y="93700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133350</xdr:rowOff>
    </xdr:from>
    <xdr:to>
      <xdr:col>73</xdr:col>
      <xdr:colOff>180975</xdr:colOff>
      <xdr:row>60</xdr:row>
      <xdr:rowOff>114300</xdr:rowOff>
    </xdr:to>
    <xdr:cxnSp macro="">
      <xdr:nvCxnSpPr>
        <xdr:cNvPr id="257" name="直線コネクタ 256"/>
        <xdr:cNvCxnSpPr/>
      </xdr:nvCxnSpPr>
      <xdr:spPr>
        <a:xfrm flipV="1">
          <a:off x="13893800" y="990600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58" name="フローチャート: 判断 257"/>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29210</xdr:rowOff>
    </xdr:from>
    <xdr:ext cx="762000" cy="252730"/>
    <xdr:sp macro="" textlink="">
      <xdr:nvSpPr>
        <xdr:cNvPr id="259" name="テキスト ボックス 258"/>
        <xdr:cNvSpPr txBox="1"/>
      </xdr:nvSpPr>
      <xdr:spPr>
        <a:xfrm>
          <a:off x="14401800" y="945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50800</xdr:rowOff>
    </xdr:from>
    <xdr:to>
      <xdr:col>69</xdr:col>
      <xdr:colOff>92075</xdr:colOff>
      <xdr:row>60</xdr:row>
      <xdr:rowOff>114300</xdr:rowOff>
    </xdr:to>
    <xdr:cxnSp macro="">
      <xdr:nvCxnSpPr>
        <xdr:cNvPr id="260" name="直線コネクタ 259"/>
        <xdr:cNvCxnSpPr/>
      </xdr:nvCxnSpPr>
      <xdr:spPr>
        <a:xfrm>
          <a:off x="13004800" y="10337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54610</xdr:rowOff>
    </xdr:from>
    <xdr:ext cx="755650" cy="252730"/>
    <xdr:sp macro="" textlink="">
      <xdr:nvSpPr>
        <xdr:cNvPr id="262" name="テキスト ボックス 261"/>
        <xdr:cNvSpPr txBox="1"/>
      </xdr:nvSpPr>
      <xdr:spPr>
        <a:xfrm>
          <a:off x="13512800" y="9827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41910</xdr:rowOff>
    </xdr:from>
    <xdr:ext cx="762000" cy="252730"/>
    <xdr:sp macro="" textlink="">
      <xdr:nvSpPr>
        <xdr:cNvPr id="264" name="テキスト ボックス 263"/>
        <xdr:cNvSpPr txBox="1"/>
      </xdr:nvSpPr>
      <xdr:spPr>
        <a:xfrm>
          <a:off x="12623800" y="9814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3810</xdr:rowOff>
    </xdr:from>
    <xdr:ext cx="762000" cy="259080"/>
    <xdr:sp macro="" textlink="">
      <xdr:nvSpPr>
        <xdr:cNvPr id="271" name="その他該当値テキスト"/>
        <xdr:cNvSpPr txBox="1"/>
      </xdr:nvSpPr>
      <xdr:spPr>
        <a:xfrm>
          <a:off x="16598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31750</xdr:rowOff>
    </xdr:from>
    <xdr:to>
      <xdr:col>78</xdr:col>
      <xdr:colOff>120650</xdr:colOff>
      <xdr:row>57</xdr:row>
      <xdr:rowOff>133350</xdr:rowOff>
    </xdr:to>
    <xdr:sp macro="" textlink="">
      <xdr:nvSpPr>
        <xdr:cNvPr id="272" name="楕円 271"/>
        <xdr:cNvSpPr/>
      </xdr:nvSpPr>
      <xdr:spPr>
        <a:xfrm>
          <a:off x="15621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118110</xdr:rowOff>
    </xdr:from>
    <xdr:ext cx="736600" cy="259080"/>
    <xdr:sp macro="" textlink="">
      <xdr:nvSpPr>
        <xdr:cNvPr id="273" name="テキスト ボックス 272"/>
        <xdr:cNvSpPr txBox="1"/>
      </xdr:nvSpPr>
      <xdr:spPr>
        <a:xfrm>
          <a:off x="15290800" y="9890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168910</xdr:rowOff>
    </xdr:from>
    <xdr:ext cx="762000" cy="252730"/>
    <xdr:sp macro="" textlink="">
      <xdr:nvSpPr>
        <xdr:cNvPr id="275" name="テキスト ボックス 274"/>
        <xdr:cNvSpPr txBox="1"/>
      </xdr:nvSpPr>
      <xdr:spPr>
        <a:xfrm>
          <a:off x="14401800" y="9941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6" name="楕円 275"/>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149860</xdr:rowOff>
    </xdr:from>
    <xdr:ext cx="755650" cy="259080"/>
    <xdr:sp macro="" textlink="">
      <xdr:nvSpPr>
        <xdr:cNvPr id="277" name="テキスト ボックス 276"/>
        <xdr:cNvSpPr txBox="1"/>
      </xdr:nvSpPr>
      <xdr:spPr>
        <a:xfrm>
          <a:off x="13512800" y="10436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8" name="楕円 277"/>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86360</xdr:rowOff>
    </xdr:from>
    <xdr:ext cx="762000" cy="252730"/>
    <xdr:sp macro="" textlink="">
      <xdr:nvSpPr>
        <xdr:cNvPr id="279" name="テキスト ボックス 278"/>
        <xdr:cNvSpPr txBox="1"/>
      </xdr:nvSpPr>
      <xdr:spPr>
        <a:xfrm>
          <a:off x="12623800" y="10373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前年度と比べて0.5ポイント増加し、類似団体平均を上回っている。</a:t>
          </a:r>
        </a:p>
        <a:p>
          <a:r>
            <a:rPr kumimoji="1" lang="ja-JP" altLang="en-US" sz="1200">
              <a:latin typeface="ＭＳ Ｐゴシック"/>
              <a:ea typeface="ＭＳ Ｐゴシック"/>
            </a:rPr>
            <a:t>　増加の要因としては、一部事務組合への負担金、法適用公営企業会計への繰出金の増加が挙げられる。</a:t>
          </a:r>
        </a:p>
        <a:p>
          <a:r>
            <a:rPr kumimoji="1" lang="ja-JP" altLang="en-US" sz="1200">
              <a:latin typeface="ＭＳ Ｐゴシック"/>
              <a:ea typeface="ＭＳ Ｐゴシック"/>
            </a:rPr>
            <a:t>　経常的な市単独の補助金については、増えることは多かれど減ることは稀なのが現状であり、定期的に補助金の重要性や必要性を担当課で精査し、廃止・休止・縮減の実施も検討していく必要がある。</a:t>
          </a:r>
        </a:p>
      </xdr:txBody>
    </xdr:sp>
    <xdr:clientData/>
  </xdr:twoCellAnchor>
  <xdr:oneCellAnchor>
    <xdr:from>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1650" cy="259080"/>
    <xdr:sp macro="" textlink="">
      <xdr:nvSpPr>
        <xdr:cNvPr id="295" name="テキスト ボックス 294"/>
        <xdr:cNvSpPr txBox="1"/>
      </xdr:nvSpPr>
      <xdr:spPr>
        <a:xfrm>
          <a:off x="11938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1650" cy="252730"/>
    <xdr:sp macro="" textlink="">
      <xdr:nvSpPr>
        <xdr:cNvPr id="297" name="テキスト ボックス 296"/>
        <xdr:cNvSpPr txBox="1"/>
      </xdr:nvSpPr>
      <xdr:spPr>
        <a:xfrm>
          <a:off x="11938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1650" cy="258445"/>
    <xdr:sp macro="" textlink="">
      <xdr:nvSpPr>
        <xdr:cNvPr id="299" name="テキスト ボックス 298"/>
        <xdr:cNvSpPr txBox="1"/>
      </xdr:nvSpPr>
      <xdr:spPr>
        <a:xfrm>
          <a:off x="11938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1650" cy="259080"/>
    <xdr:sp macro="" textlink="">
      <xdr:nvSpPr>
        <xdr:cNvPr id="301" name="テキスト ボックス 300"/>
        <xdr:cNvSpPr txBox="1"/>
      </xdr:nvSpPr>
      <xdr:spPr>
        <a:xfrm>
          <a:off x="11938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1650" cy="252730"/>
    <xdr:sp macro="" textlink="">
      <xdr:nvSpPr>
        <xdr:cNvPr id="303" name="テキスト ボックス 302"/>
        <xdr:cNvSpPr txBox="1"/>
      </xdr:nvSpPr>
      <xdr:spPr>
        <a:xfrm>
          <a:off x="11938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1650" cy="259080"/>
    <xdr:sp macro="" textlink="">
      <xdr:nvSpPr>
        <xdr:cNvPr id="305" name="テキスト ボックス 304"/>
        <xdr:cNvSpPr txBox="1"/>
      </xdr:nvSpPr>
      <xdr:spPr>
        <a:xfrm>
          <a:off x="11938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650" cy="252730"/>
    <xdr:sp macro="" textlink="">
      <xdr:nvSpPr>
        <xdr:cNvPr id="307" name="テキスト ボックス 306"/>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53340</xdr:rowOff>
    </xdr:from>
    <xdr:to>
      <xdr:col>82</xdr:col>
      <xdr:colOff>107950</xdr:colOff>
      <xdr:row>41</xdr:row>
      <xdr:rowOff>69850</xdr:rowOff>
    </xdr:to>
    <xdr:cxnSp macro="">
      <xdr:nvCxnSpPr>
        <xdr:cNvPr id="309" name="直線コネクタ 308"/>
        <xdr:cNvCxnSpPr/>
      </xdr:nvCxnSpPr>
      <xdr:spPr>
        <a:xfrm flipV="1">
          <a:off x="16510000" y="571119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41910</xdr:rowOff>
    </xdr:from>
    <xdr:ext cx="762000" cy="252730"/>
    <xdr:sp macro="" textlink="">
      <xdr:nvSpPr>
        <xdr:cNvPr id="310" name="補助費等最小値テキスト"/>
        <xdr:cNvSpPr txBox="1"/>
      </xdr:nvSpPr>
      <xdr:spPr>
        <a:xfrm>
          <a:off x="16598900" y="7071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1" name="直線コネクタ 310"/>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139700</xdr:rowOff>
    </xdr:from>
    <xdr:ext cx="762000" cy="259080"/>
    <xdr:sp macro="" textlink="">
      <xdr:nvSpPr>
        <xdr:cNvPr id="312" name="補助費等最大値テキスト"/>
        <xdr:cNvSpPr txBox="1"/>
      </xdr:nvSpPr>
      <xdr:spPr>
        <a:xfrm>
          <a:off x="1659890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53340</xdr:rowOff>
    </xdr:from>
    <xdr:to>
      <xdr:col>82</xdr:col>
      <xdr:colOff>196850</xdr:colOff>
      <xdr:row>33</xdr:row>
      <xdr:rowOff>53340</xdr:rowOff>
    </xdr:to>
    <xdr:cxnSp macro="">
      <xdr:nvCxnSpPr>
        <xdr:cNvPr id="313" name="直線コネクタ 312"/>
        <xdr:cNvCxnSpPr/>
      </xdr:nvCxnSpPr>
      <xdr:spPr>
        <a:xfrm>
          <a:off x="164211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29210</xdr:rowOff>
    </xdr:from>
    <xdr:to>
      <xdr:col>82</xdr:col>
      <xdr:colOff>107950</xdr:colOff>
      <xdr:row>38</xdr:row>
      <xdr:rowOff>110490</xdr:rowOff>
    </xdr:to>
    <xdr:cxnSp macro="">
      <xdr:nvCxnSpPr>
        <xdr:cNvPr id="314" name="直線コネクタ 313"/>
        <xdr:cNvCxnSpPr/>
      </xdr:nvCxnSpPr>
      <xdr:spPr>
        <a:xfrm>
          <a:off x="15671800" y="654431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141605</xdr:rowOff>
    </xdr:from>
    <xdr:ext cx="762000" cy="259080"/>
    <xdr:sp macro="" textlink="">
      <xdr:nvSpPr>
        <xdr:cNvPr id="315" name="補助費等平均値テキスト"/>
        <xdr:cNvSpPr txBox="1"/>
      </xdr:nvSpPr>
      <xdr:spPr>
        <a:xfrm>
          <a:off x="16598900" y="6142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125095</xdr:rowOff>
    </xdr:from>
    <xdr:to>
      <xdr:col>82</xdr:col>
      <xdr:colOff>158750</xdr:colOff>
      <xdr:row>37</xdr:row>
      <xdr:rowOff>55245</xdr:rowOff>
    </xdr:to>
    <xdr:sp macro="" textlink="">
      <xdr:nvSpPr>
        <xdr:cNvPr id="316" name="フローチャート: 判断 315"/>
        <xdr:cNvSpPr/>
      </xdr:nvSpPr>
      <xdr:spPr>
        <a:xfrm>
          <a:off x="164592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29210</xdr:rowOff>
    </xdr:from>
    <xdr:to>
      <xdr:col>78</xdr:col>
      <xdr:colOff>69850</xdr:colOff>
      <xdr:row>38</xdr:row>
      <xdr:rowOff>45085</xdr:rowOff>
    </xdr:to>
    <xdr:cxnSp macro="">
      <xdr:nvCxnSpPr>
        <xdr:cNvPr id="317" name="直線コネクタ 316"/>
        <xdr:cNvCxnSpPr/>
      </xdr:nvCxnSpPr>
      <xdr:spPr>
        <a:xfrm flipV="1">
          <a:off x="14782800" y="65443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158115</xdr:rowOff>
    </xdr:from>
    <xdr:to>
      <xdr:col>78</xdr:col>
      <xdr:colOff>120650</xdr:colOff>
      <xdr:row>37</xdr:row>
      <xdr:rowOff>88265</xdr:rowOff>
    </xdr:to>
    <xdr:sp macro="" textlink="">
      <xdr:nvSpPr>
        <xdr:cNvPr id="318" name="フローチャート: 判断 317"/>
        <xdr:cNvSpPr/>
      </xdr:nvSpPr>
      <xdr:spPr>
        <a:xfrm>
          <a:off x="15621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98425</xdr:rowOff>
    </xdr:from>
    <xdr:ext cx="736600" cy="252730"/>
    <xdr:sp macro="" textlink="">
      <xdr:nvSpPr>
        <xdr:cNvPr id="319" name="テキスト ボックス 318"/>
        <xdr:cNvSpPr txBox="1"/>
      </xdr:nvSpPr>
      <xdr:spPr>
        <a:xfrm>
          <a:off x="15290800" y="60991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86360</xdr:rowOff>
    </xdr:from>
    <xdr:to>
      <xdr:col>73</xdr:col>
      <xdr:colOff>180975</xdr:colOff>
      <xdr:row>38</xdr:row>
      <xdr:rowOff>45085</xdr:rowOff>
    </xdr:to>
    <xdr:cxnSp macro="">
      <xdr:nvCxnSpPr>
        <xdr:cNvPr id="320" name="直線コネクタ 319"/>
        <xdr:cNvCxnSpPr/>
      </xdr:nvCxnSpPr>
      <xdr:spPr>
        <a:xfrm>
          <a:off x="13893800" y="608711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141605</xdr:rowOff>
    </xdr:from>
    <xdr:to>
      <xdr:col>74</xdr:col>
      <xdr:colOff>31750</xdr:colOff>
      <xdr:row>39</xdr:row>
      <xdr:rowOff>71755</xdr:rowOff>
    </xdr:to>
    <xdr:sp macro="" textlink="">
      <xdr:nvSpPr>
        <xdr:cNvPr id="321" name="フローチャート: 判断 320"/>
        <xdr:cNvSpPr/>
      </xdr:nvSpPr>
      <xdr:spPr>
        <a:xfrm>
          <a:off x="14732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56515</xdr:rowOff>
    </xdr:from>
    <xdr:ext cx="762000" cy="258445"/>
    <xdr:sp macro="" textlink="">
      <xdr:nvSpPr>
        <xdr:cNvPr id="322" name="テキスト ボックス 321"/>
        <xdr:cNvSpPr txBox="1"/>
      </xdr:nvSpPr>
      <xdr:spPr>
        <a:xfrm>
          <a:off x="14401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86360</xdr:rowOff>
    </xdr:from>
    <xdr:to>
      <xdr:col>69</xdr:col>
      <xdr:colOff>92075</xdr:colOff>
      <xdr:row>35</xdr:row>
      <xdr:rowOff>86360</xdr:rowOff>
    </xdr:to>
    <xdr:cxnSp macro="">
      <xdr:nvCxnSpPr>
        <xdr:cNvPr id="323" name="直線コネクタ 322"/>
        <xdr:cNvCxnSpPr/>
      </xdr:nvCxnSpPr>
      <xdr:spPr>
        <a:xfrm>
          <a:off x="13004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92710</xdr:rowOff>
    </xdr:from>
    <xdr:to>
      <xdr:col>69</xdr:col>
      <xdr:colOff>142875</xdr:colOff>
      <xdr:row>37</xdr:row>
      <xdr:rowOff>22860</xdr:rowOff>
    </xdr:to>
    <xdr:sp macro="" textlink="">
      <xdr:nvSpPr>
        <xdr:cNvPr id="324" name="フローチャート: 判断 323"/>
        <xdr:cNvSpPr/>
      </xdr:nvSpPr>
      <xdr:spPr>
        <a:xfrm>
          <a:off x="13843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7620</xdr:rowOff>
    </xdr:from>
    <xdr:ext cx="755650" cy="252730"/>
    <xdr:sp macro="" textlink="">
      <xdr:nvSpPr>
        <xdr:cNvPr id="325" name="テキスト ボックス 324"/>
        <xdr:cNvSpPr txBox="1"/>
      </xdr:nvSpPr>
      <xdr:spPr>
        <a:xfrm>
          <a:off x="13512800" y="63512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27305</xdr:rowOff>
    </xdr:from>
    <xdr:to>
      <xdr:col>65</xdr:col>
      <xdr:colOff>53975</xdr:colOff>
      <xdr:row>36</xdr:row>
      <xdr:rowOff>128905</xdr:rowOff>
    </xdr:to>
    <xdr:sp macro="" textlink="">
      <xdr:nvSpPr>
        <xdr:cNvPr id="326" name="フローチャート: 判断 325"/>
        <xdr:cNvSpPr/>
      </xdr:nvSpPr>
      <xdr:spPr>
        <a:xfrm>
          <a:off x="12954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113665</xdr:rowOff>
    </xdr:from>
    <xdr:ext cx="762000" cy="258445"/>
    <xdr:sp macro="" textlink="">
      <xdr:nvSpPr>
        <xdr:cNvPr id="327" name="テキスト ボックス 326"/>
        <xdr:cNvSpPr txBox="1"/>
      </xdr:nvSpPr>
      <xdr:spPr>
        <a:xfrm>
          <a:off x="12623800" y="628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9" name="テキスト ボックス 328"/>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30" name="テキスト ボックス 329"/>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2" name="テキスト ボックス 331"/>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59690</xdr:rowOff>
    </xdr:from>
    <xdr:to>
      <xdr:col>82</xdr:col>
      <xdr:colOff>158750</xdr:colOff>
      <xdr:row>38</xdr:row>
      <xdr:rowOff>161290</xdr:rowOff>
    </xdr:to>
    <xdr:sp macro="" textlink="">
      <xdr:nvSpPr>
        <xdr:cNvPr id="333" name="楕円 332"/>
        <xdr:cNvSpPr/>
      </xdr:nvSpPr>
      <xdr:spPr>
        <a:xfrm>
          <a:off x="164592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31750</xdr:rowOff>
    </xdr:from>
    <xdr:ext cx="762000" cy="252730"/>
    <xdr:sp macro="" textlink="">
      <xdr:nvSpPr>
        <xdr:cNvPr id="334" name="補助費等該当値テキスト"/>
        <xdr:cNvSpPr txBox="1"/>
      </xdr:nvSpPr>
      <xdr:spPr>
        <a:xfrm>
          <a:off x="16598900" y="6546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149860</xdr:rowOff>
    </xdr:from>
    <xdr:to>
      <xdr:col>78</xdr:col>
      <xdr:colOff>120650</xdr:colOff>
      <xdr:row>38</xdr:row>
      <xdr:rowOff>80010</xdr:rowOff>
    </xdr:to>
    <xdr:sp macro="" textlink="">
      <xdr:nvSpPr>
        <xdr:cNvPr id="335" name="楕円 334"/>
        <xdr:cNvSpPr/>
      </xdr:nvSpPr>
      <xdr:spPr>
        <a:xfrm>
          <a:off x="15621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64770</xdr:rowOff>
    </xdr:from>
    <xdr:ext cx="736600" cy="252730"/>
    <xdr:sp macro="" textlink="">
      <xdr:nvSpPr>
        <xdr:cNvPr id="336" name="テキスト ボックス 335"/>
        <xdr:cNvSpPr txBox="1"/>
      </xdr:nvSpPr>
      <xdr:spPr>
        <a:xfrm>
          <a:off x="15290800" y="65798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166370</xdr:rowOff>
    </xdr:from>
    <xdr:to>
      <xdr:col>74</xdr:col>
      <xdr:colOff>31750</xdr:colOff>
      <xdr:row>38</xdr:row>
      <xdr:rowOff>95885</xdr:rowOff>
    </xdr:to>
    <xdr:sp macro="" textlink="">
      <xdr:nvSpPr>
        <xdr:cNvPr id="337" name="楕円 336"/>
        <xdr:cNvSpPr/>
      </xdr:nvSpPr>
      <xdr:spPr>
        <a:xfrm>
          <a:off x="147320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106045</xdr:rowOff>
    </xdr:from>
    <xdr:ext cx="762000" cy="259080"/>
    <xdr:sp macro="" textlink="">
      <xdr:nvSpPr>
        <xdr:cNvPr id="338" name="テキスト ボックス 337"/>
        <xdr:cNvSpPr txBox="1"/>
      </xdr:nvSpPr>
      <xdr:spPr>
        <a:xfrm>
          <a:off x="14401800" y="627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35560</xdr:rowOff>
    </xdr:from>
    <xdr:to>
      <xdr:col>69</xdr:col>
      <xdr:colOff>142875</xdr:colOff>
      <xdr:row>35</xdr:row>
      <xdr:rowOff>137160</xdr:rowOff>
    </xdr:to>
    <xdr:sp macro="" textlink="">
      <xdr:nvSpPr>
        <xdr:cNvPr id="339" name="楕円 338"/>
        <xdr:cNvSpPr/>
      </xdr:nvSpPr>
      <xdr:spPr>
        <a:xfrm>
          <a:off x="13843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147320</xdr:rowOff>
    </xdr:from>
    <xdr:ext cx="755650" cy="259080"/>
    <xdr:sp macro="" textlink="">
      <xdr:nvSpPr>
        <xdr:cNvPr id="340" name="テキスト ボックス 339"/>
        <xdr:cNvSpPr txBox="1"/>
      </xdr:nvSpPr>
      <xdr:spPr>
        <a:xfrm>
          <a:off x="13512800" y="5805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35560</xdr:rowOff>
    </xdr:from>
    <xdr:to>
      <xdr:col>65</xdr:col>
      <xdr:colOff>53975</xdr:colOff>
      <xdr:row>35</xdr:row>
      <xdr:rowOff>137160</xdr:rowOff>
    </xdr:to>
    <xdr:sp macro="" textlink="">
      <xdr:nvSpPr>
        <xdr:cNvPr id="341" name="楕円 340"/>
        <xdr:cNvSpPr/>
      </xdr:nvSpPr>
      <xdr:spPr>
        <a:xfrm>
          <a:off x="12954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147320</xdr:rowOff>
    </xdr:from>
    <xdr:ext cx="762000" cy="259080"/>
    <xdr:sp macro="" textlink="">
      <xdr:nvSpPr>
        <xdr:cNvPr id="342" name="テキスト ボックス 341"/>
        <xdr:cNvSpPr txBox="1"/>
      </xdr:nvSpPr>
      <xdr:spPr>
        <a:xfrm>
          <a:off x="12623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令和元年度以降、類似団体内での最下位が続いており、前年度からは1.5ポイント増加している。</a:t>
          </a:r>
        </a:p>
        <a:p>
          <a:r>
            <a:rPr kumimoji="1" lang="ja-JP" altLang="en-US" sz="1300">
              <a:latin typeface="ＭＳ Ｐゴシック"/>
              <a:ea typeface="ＭＳ Ｐゴシック"/>
            </a:rPr>
            <a:t>　公債費は令和４年度をピークとし、令和５年度から減少に転じるが、複数控えている大型の建設事業により令和８年度以降再び増加する見込みである。</a:t>
          </a:r>
        </a:p>
        <a:p>
          <a:r>
            <a:rPr kumimoji="1" lang="ja-JP" altLang="en-US" sz="1300">
              <a:latin typeface="ＭＳ Ｐゴシック"/>
              <a:ea typeface="ＭＳ Ｐゴシック"/>
            </a:rPr>
            <a:t>　廃止、延期を含めた普通建設事業の見直しを行い、公債費を抑制していく必要がある。</a:t>
          </a:r>
        </a:p>
      </xdr:txBody>
    </xdr:sp>
    <xdr:clientData/>
  </xdr:twoCellAnchor>
  <xdr:oneCellAnchor>
    <xdr:from>
      <xdr:col>3</xdr:col>
      <xdr:colOff>123825</xdr:colOff>
      <xdr:row>69</xdr:row>
      <xdr:rowOff>107950</xdr:rowOff>
    </xdr:from>
    <xdr:ext cx="292100" cy="225425"/>
    <xdr:sp macro="" textlink="">
      <xdr:nvSpPr>
        <xdr:cNvPr id="354" name="テキスト ボックス 353"/>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6" name="テキスト ボックス 355"/>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650" cy="259080"/>
    <xdr:sp macro="" textlink="">
      <xdr:nvSpPr>
        <xdr:cNvPr id="358" name="テキスト ボックス 357"/>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650" cy="259080"/>
    <xdr:sp macro="" textlink="">
      <xdr:nvSpPr>
        <xdr:cNvPr id="360" name="テキスト ボックス 359"/>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62" name="テキスト ボックス 361"/>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650" cy="259080"/>
    <xdr:sp macro="" textlink="">
      <xdr:nvSpPr>
        <xdr:cNvPr id="364" name="テキスト ボックス 363"/>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650" cy="259080"/>
    <xdr:sp macro="" textlink="">
      <xdr:nvSpPr>
        <xdr:cNvPr id="366" name="テキスト ボックス 365"/>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68" name="テキスト ボックス 367"/>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70" name="直線コネクタ 369"/>
        <xdr:cNvCxnSpPr/>
      </xdr:nvCxnSpPr>
      <xdr:spPr>
        <a:xfrm flipV="1">
          <a:off x="4826000" y="126619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143510</xdr:rowOff>
    </xdr:from>
    <xdr:ext cx="762000" cy="252730"/>
    <xdr:sp macro="" textlink="">
      <xdr:nvSpPr>
        <xdr:cNvPr id="371" name="公債費最小値テキスト"/>
        <xdr:cNvSpPr txBox="1"/>
      </xdr:nvSpPr>
      <xdr:spPr>
        <a:xfrm>
          <a:off x="4914900" y="14030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2" name="直線コネクタ 371"/>
        <xdr:cNvCxnSpPr/>
      </xdr:nvCxnSpPr>
      <xdr:spPr>
        <a:xfrm>
          <a:off x="4737100" y="1405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60960</xdr:rowOff>
    </xdr:from>
    <xdr:ext cx="762000" cy="259080"/>
    <xdr:sp macro="" textlink="">
      <xdr:nvSpPr>
        <xdr:cNvPr id="373" name="公債費最大値テキスト"/>
        <xdr:cNvSpPr txBox="1"/>
      </xdr:nvSpPr>
      <xdr:spPr>
        <a:xfrm>
          <a:off x="4914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152400</xdr:rowOff>
    </xdr:from>
    <xdr:to>
      <xdr:col>24</xdr:col>
      <xdr:colOff>25400</xdr:colOff>
      <xdr:row>82</xdr:row>
      <xdr:rowOff>0</xdr:rowOff>
    </xdr:to>
    <xdr:cxnSp macro="">
      <xdr:nvCxnSpPr>
        <xdr:cNvPr id="375" name="直線コネクタ 374"/>
        <xdr:cNvCxnSpPr/>
      </xdr:nvCxnSpPr>
      <xdr:spPr>
        <a:xfrm>
          <a:off x="3987800" y="138684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105410</xdr:rowOff>
    </xdr:from>
    <xdr:ext cx="762000" cy="259080"/>
    <xdr:sp macro="" textlink="">
      <xdr:nvSpPr>
        <xdr:cNvPr id="376" name="公債費平均値テキスト"/>
        <xdr:cNvSpPr txBox="1"/>
      </xdr:nvSpPr>
      <xdr:spPr>
        <a:xfrm>
          <a:off x="4914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7" name="フローチャート: 判断 376"/>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152400</xdr:rowOff>
    </xdr:from>
    <xdr:to>
      <xdr:col>19</xdr:col>
      <xdr:colOff>187325</xdr:colOff>
      <xdr:row>81</xdr:row>
      <xdr:rowOff>95250</xdr:rowOff>
    </xdr:to>
    <xdr:cxnSp macro="">
      <xdr:nvCxnSpPr>
        <xdr:cNvPr id="378" name="直線コネクタ 377"/>
        <xdr:cNvCxnSpPr/>
      </xdr:nvCxnSpPr>
      <xdr:spPr>
        <a:xfrm flipV="1">
          <a:off x="3098800" y="13868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79" name="フローチャート: 判断 378"/>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149860</xdr:rowOff>
    </xdr:from>
    <xdr:ext cx="730250" cy="259080"/>
    <xdr:sp macro="" textlink="">
      <xdr:nvSpPr>
        <xdr:cNvPr id="380" name="テキスト ボックス 379"/>
        <xdr:cNvSpPr txBox="1"/>
      </xdr:nvSpPr>
      <xdr:spPr>
        <a:xfrm>
          <a:off x="3606800" y="131800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81</xdr:row>
      <xdr:rowOff>95250</xdr:rowOff>
    </xdr:from>
    <xdr:to>
      <xdr:col>15</xdr:col>
      <xdr:colOff>98425</xdr:colOff>
      <xdr:row>81</xdr:row>
      <xdr:rowOff>120650</xdr:rowOff>
    </xdr:to>
    <xdr:cxnSp macro="">
      <xdr:nvCxnSpPr>
        <xdr:cNvPr id="381" name="直線コネクタ 380"/>
        <xdr:cNvCxnSpPr/>
      </xdr:nvCxnSpPr>
      <xdr:spPr>
        <a:xfrm flipV="1">
          <a:off x="2209800" y="139827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2" name="フローチャート: 判断 381"/>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22860</xdr:rowOff>
    </xdr:from>
    <xdr:ext cx="762000" cy="259080"/>
    <xdr:sp macro="" textlink="">
      <xdr:nvSpPr>
        <xdr:cNvPr id="383" name="テキスト ボックス 382"/>
        <xdr:cNvSpPr txBox="1"/>
      </xdr:nvSpPr>
      <xdr:spPr>
        <a:xfrm>
          <a:off x="27178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139700</xdr:rowOff>
    </xdr:from>
    <xdr:to>
      <xdr:col>11</xdr:col>
      <xdr:colOff>9525</xdr:colOff>
      <xdr:row>81</xdr:row>
      <xdr:rowOff>120650</xdr:rowOff>
    </xdr:to>
    <xdr:cxnSp macro="">
      <xdr:nvCxnSpPr>
        <xdr:cNvPr id="384" name="直線コネクタ 383"/>
        <xdr:cNvCxnSpPr/>
      </xdr:nvCxnSpPr>
      <xdr:spPr>
        <a:xfrm>
          <a:off x="1320800" y="138557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5" name="フローチャート: 判断 384"/>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10160</xdr:rowOff>
    </xdr:from>
    <xdr:ext cx="755650" cy="259080"/>
    <xdr:sp macro="" textlink="">
      <xdr:nvSpPr>
        <xdr:cNvPr id="386" name="テキスト ボックス 385"/>
        <xdr:cNvSpPr txBox="1"/>
      </xdr:nvSpPr>
      <xdr:spPr>
        <a:xfrm>
          <a:off x="1828800" y="1304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7" name="フローチャート: 判断 386"/>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130810</xdr:rowOff>
    </xdr:from>
    <xdr:ext cx="755650" cy="259080"/>
    <xdr:sp macro="" textlink="">
      <xdr:nvSpPr>
        <xdr:cNvPr id="388" name="テキスト ボックス 387"/>
        <xdr:cNvSpPr txBox="1"/>
      </xdr:nvSpPr>
      <xdr:spPr>
        <a:xfrm>
          <a:off x="939800" y="12989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91" name="テキスト ボックス 390"/>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81</xdr:row>
      <xdr:rowOff>120650</xdr:rowOff>
    </xdr:from>
    <xdr:to>
      <xdr:col>24</xdr:col>
      <xdr:colOff>76200</xdr:colOff>
      <xdr:row>82</xdr:row>
      <xdr:rowOff>50800</xdr:rowOff>
    </xdr:to>
    <xdr:sp macro="" textlink="">
      <xdr:nvSpPr>
        <xdr:cNvPr id="394" name="楕円 393"/>
        <xdr:cNvSpPr/>
      </xdr:nvSpPr>
      <xdr:spPr>
        <a:xfrm>
          <a:off x="47752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29210</xdr:rowOff>
    </xdr:from>
    <xdr:ext cx="762000" cy="252730"/>
    <xdr:sp macro="" textlink="">
      <xdr:nvSpPr>
        <xdr:cNvPr id="395" name="公債費該当値テキスト"/>
        <xdr:cNvSpPr txBox="1"/>
      </xdr:nvSpPr>
      <xdr:spPr>
        <a:xfrm>
          <a:off x="4914900" y="1391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101600</xdr:rowOff>
    </xdr:from>
    <xdr:to>
      <xdr:col>20</xdr:col>
      <xdr:colOff>38100</xdr:colOff>
      <xdr:row>81</xdr:row>
      <xdr:rowOff>31750</xdr:rowOff>
    </xdr:to>
    <xdr:sp macro="" textlink="">
      <xdr:nvSpPr>
        <xdr:cNvPr id="396" name="楕円 395"/>
        <xdr:cNvSpPr/>
      </xdr:nvSpPr>
      <xdr:spPr>
        <a:xfrm>
          <a:off x="3937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16510</xdr:rowOff>
    </xdr:from>
    <xdr:ext cx="730250" cy="259080"/>
    <xdr:sp macro="" textlink="">
      <xdr:nvSpPr>
        <xdr:cNvPr id="397" name="テキスト ボックス 396"/>
        <xdr:cNvSpPr txBox="1"/>
      </xdr:nvSpPr>
      <xdr:spPr>
        <a:xfrm>
          <a:off x="3606800" y="139039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81</xdr:row>
      <xdr:rowOff>44450</xdr:rowOff>
    </xdr:from>
    <xdr:to>
      <xdr:col>15</xdr:col>
      <xdr:colOff>149225</xdr:colOff>
      <xdr:row>81</xdr:row>
      <xdr:rowOff>146050</xdr:rowOff>
    </xdr:to>
    <xdr:sp macro="" textlink="">
      <xdr:nvSpPr>
        <xdr:cNvPr id="398" name="楕円 397"/>
        <xdr:cNvSpPr/>
      </xdr:nvSpPr>
      <xdr:spPr>
        <a:xfrm>
          <a:off x="3048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130810</xdr:rowOff>
    </xdr:from>
    <xdr:ext cx="762000" cy="259080"/>
    <xdr:sp macro="" textlink="">
      <xdr:nvSpPr>
        <xdr:cNvPr id="399" name="テキスト ボックス 398"/>
        <xdr:cNvSpPr txBox="1"/>
      </xdr:nvSpPr>
      <xdr:spPr>
        <a:xfrm>
          <a:off x="2717800" y="1401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81</xdr:row>
      <xdr:rowOff>69850</xdr:rowOff>
    </xdr:from>
    <xdr:to>
      <xdr:col>11</xdr:col>
      <xdr:colOff>60325</xdr:colOff>
      <xdr:row>82</xdr:row>
      <xdr:rowOff>0</xdr:rowOff>
    </xdr:to>
    <xdr:sp macro="" textlink="">
      <xdr:nvSpPr>
        <xdr:cNvPr id="400" name="楕円 399"/>
        <xdr:cNvSpPr/>
      </xdr:nvSpPr>
      <xdr:spPr>
        <a:xfrm>
          <a:off x="21590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156210</xdr:rowOff>
    </xdr:from>
    <xdr:ext cx="755650" cy="252730"/>
    <xdr:sp macro="" textlink="">
      <xdr:nvSpPr>
        <xdr:cNvPr id="401" name="テキスト ボックス 400"/>
        <xdr:cNvSpPr txBox="1"/>
      </xdr:nvSpPr>
      <xdr:spPr>
        <a:xfrm>
          <a:off x="1828800" y="14043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88900</xdr:rowOff>
    </xdr:from>
    <xdr:to>
      <xdr:col>6</xdr:col>
      <xdr:colOff>171450</xdr:colOff>
      <xdr:row>81</xdr:row>
      <xdr:rowOff>19050</xdr:rowOff>
    </xdr:to>
    <xdr:sp macro="" textlink="">
      <xdr:nvSpPr>
        <xdr:cNvPr id="402" name="楕円 401"/>
        <xdr:cNvSpPr/>
      </xdr:nvSpPr>
      <xdr:spPr>
        <a:xfrm>
          <a:off x="1270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3810</xdr:rowOff>
    </xdr:from>
    <xdr:ext cx="755650" cy="259080"/>
    <xdr:sp macro="" textlink="">
      <xdr:nvSpPr>
        <xdr:cNvPr id="403" name="テキスト ボックス 402"/>
        <xdr:cNvSpPr txBox="1"/>
      </xdr:nvSpPr>
      <xdr:spPr>
        <a:xfrm>
          <a:off x="939800" y="13891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前年度と比べて3.2ポイント増加し、類似団体平均に近づいた。</a:t>
          </a:r>
          <a:endParaRPr kumimoji="1" lang="en-US" altLang="ja-JP" sz="1200">
            <a:latin typeface="ＭＳ Ｐゴシック"/>
            <a:ea typeface="ＭＳ Ｐゴシック"/>
          </a:endParaRPr>
        </a:p>
        <a:p>
          <a:r>
            <a:rPr kumimoji="1" lang="ja-JP" altLang="en-US" sz="1200">
              <a:latin typeface="ＭＳ Ｐゴシック"/>
              <a:ea typeface="ＭＳ Ｐゴシック"/>
            </a:rPr>
            <a:t>　増加の要因としては、ふるさと納税業務委託料の増加が</a:t>
          </a:r>
          <a:r>
            <a:rPr kumimoji="1" lang="ja-JP" altLang="en-US" sz="1300">
              <a:latin typeface="ＭＳ Ｐゴシック"/>
              <a:ea typeface="ＭＳ Ｐゴシック"/>
            </a:rPr>
            <a:t>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は、大型建設事業が複数予定されていることもあり、公債費の高止まりが予想される。公債費以外の項目において、義務的経費であっても削減可能な経費は削減を図り、公債費による財政圧迫に対応する必要があ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100" cy="225425"/>
    <xdr:sp macro="" textlink="">
      <xdr:nvSpPr>
        <xdr:cNvPr id="415" name="テキスト ボックス 414"/>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7" name="テキスト ボックス 416"/>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19" name="テキスト ボックス 418"/>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21" name="テキスト ボックス 420"/>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23" name="テキスト ボックス 422"/>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5" name="テキスト ボックス 424"/>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27" name="テキスト ボックス 426"/>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9" name="テキスト ボックス 428"/>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63500</xdr:rowOff>
    </xdr:to>
    <xdr:cxnSp macro="">
      <xdr:nvCxnSpPr>
        <xdr:cNvPr id="431" name="直線コネクタ 430"/>
        <xdr:cNvCxnSpPr/>
      </xdr:nvCxnSpPr>
      <xdr:spPr>
        <a:xfrm flipV="1">
          <a:off x="16510000" y="126619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35560</xdr:rowOff>
    </xdr:from>
    <xdr:ext cx="762000" cy="259080"/>
    <xdr:sp macro="" textlink="">
      <xdr:nvSpPr>
        <xdr:cNvPr id="432" name="公債費以外最小値テキスト"/>
        <xdr:cNvSpPr txBox="1"/>
      </xdr:nvSpPr>
      <xdr:spPr>
        <a:xfrm>
          <a:off x="16598900" y="1409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33" name="直線コネクタ 432"/>
        <xdr:cNvCxnSpPr/>
      </xdr:nvCxnSpPr>
      <xdr:spPr>
        <a:xfrm>
          <a:off x="16421100" y="1412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60960</xdr:rowOff>
    </xdr:from>
    <xdr:ext cx="762000" cy="259080"/>
    <xdr:sp macro="" textlink="">
      <xdr:nvSpPr>
        <xdr:cNvPr id="434" name="公債費以外最大値テキスト"/>
        <xdr:cNvSpPr txBox="1"/>
      </xdr:nvSpPr>
      <xdr:spPr>
        <a:xfrm>
          <a:off x="1659890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101600</xdr:rowOff>
    </xdr:from>
    <xdr:to>
      <xdr:col>82</xdr:col>
      <xdr:colOff>107950</xdr:colOff>
      <xdr:row>76</xdr:row>
      <xdr:rowOff>165100</xdr:rowOff>
    </xdr:to>
    <xdr:cxnSp macro="">
      <xdr:nvCxnSpPr>
        <xdr:cNvPr id="436" name="直線コネクタ 435"/>
        <xdr:cNvCxnSpPr/>
      </xdr:nvCxnSpPr>
      <xdr:spPr>
        <a:xfrm>
          <a:off x="15671800" y="12788900"/>
          <a:ext cx="8382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149860</xdr:rowOff>
    </xdr:from>
    <xdr:ext cx="762000" cy="259080"/>
    <xdr:sp macro="" textlink="">
      <xdr:nvSpPr>
        <xdr:cNvPr id="437" name="公債費以外平均値テキスト"/>
        <xdr:cNvSpPr txBox="1"/>
      </xdr:nvSpPr>
      <xdr:spPr>
        <a:xfrm>
          <a:off x="16598900" y="13522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38" name="フローチャート: 判断 437"/>
        <xdr:cNvSpPr/>
      </xdr:nvSpPr>
      <xdr:spPr>
        <a:xfrm>
          <a:off x="164592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101600</xdr:rowOff>
    </xdr:from>
    <xdr:to>
      <xdr:col>78</xdr:col>
      <xdr:colOff>69850</xdr:colOff>
      <xdr:row>75</xdr:row>
      <xdr:rowOff>133350</xdr:rowOff>
    </xdr:to>
    <xdr:cxnSp macro="">
      <xdr:nvCxnSpPr>
        <xdr:cNvPr id="439" name="直線コネクタ 438"/>
        <xdr:cNvCxnSpPr/>
      </xdr:nvCxnSpPr>
      <xdr:spPr>
        <a:xfrm flipV="1">
          <a:off x="14782800" y="127889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50800</xdr:rowOff>
    </xdr:from>
    <xdr:to>
      <xdr:col>78</xdr:col>
      <xdr:colOff>120650</xdr:colOff>
      <xdr:row>78</xdr:row>
      <xdr:rowOff>152400</xdr:rowOff>
    </xdr:to>
    <xdr:sp macro="" textlink="">
      <xdr:nvSpPr>
        <xdr:cNvPr id="440" name="フローチャート: 判断 439"/>
        <xdr:cNvSpPr/>
      </xdr:nvSpPr>
      <xdr:spPr>
        <a:xfrm>
          <a:off x="15621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137160</xdr:rowOff>
    </xdr:from>
    <xdr:ext cx="736600" cy="259080"/>
    <xdr:sp macro="" textlink="">
      <xdr:nvSpPr>
        <xdr:cNvPr id="441" name="テキスト ボックス 440"/>
        <xdr:cNvSpPr txBox="1"/>
      </xdr:nvSpPr>
      <xdr:spPr>
        <a:xfrm>
          <a:off x="15290800" y="13510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133350</xdr:rowOff>
    </xdr:from>
    <xdr:to>
      <xdr:col>73</xdr:col>
      <xdr:colOff>180975</xdr:colOff>
      <xdr:row>77</xdr:row>
      <xdr:rowOff>82550</xdr:rowOff>
    </xdr:to>
    <xdr:cxnSp macro="">
      <xdr:nvCxnSpPr>
        <xdr:cNvPr id="442" name="直線コネクタ 441"/>
        <xdr:cNvCxnSpPr/>
      </xdr:nvCxnSpPr>
      <xdr:spPr>
        <a:xfrm flipV="1">
          <a:off x="13893800" y="129921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101600</xdr:rowOff>
    </xdr:from>
    <xdr:to>
      <xdr:col>74</xdr:col>
      <xdr:colOff>31750</xdr:colOff>
      <xdr:row>81</xdr:row>
      <xdr:rowOff>31750</xdr:rowOff>
    </xdr:to>
    <xdr:sp macro="" textlink="">
      <xdr:nvSpPr>
        <xdr:cNvPr id="443" name="フローチャート: 判断 442"/>
        <xdr:cNvSpPr/>
      </xdr:nvSpPr>
      <xdr:spPr>
        <a:xfrm>
          <a:off x="14732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16510</xdr:rowOff>
    </xdr:from>
    <xdr:ext cx="762000" cy="259080"/>
    <xdr:sp macro="" textlink="">
      <xdr:nvSpPr>
        <xdr:cNvPr id="444" name="テキスト ボックス 443"/>
        <xdr:cNvSpPr txBox="1"/>
      </xdr:nvSpPr>
      <xdr:spPr>
        <a:xfrm>
          <a:off x="14401800" y="1390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69850</xdr:rowOff>
    </xdr:from>
    <xdr:to>
      <xdr:col>69</xdr:col>
      <xdr:colOff>92075</xdr:colOff>
      <xdr:row>77</xdr:row>
      <xdr:rowOff>82550</xdr:rowOff>
    </xdr:to>
    <xdr:cxnSp macro="">
      <xdr:nvCxnSpPr>
        <xdr:cNvPr id="445" name="直線コネクタ 444"/>
        <xdr:cNvCxnSpPr/>
      </xdr:nvCxnSpPr>
      <xdr:spPr>
        <a:xfrm>
          <a:off x="13004800" y="13271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114300</xdr:rowOff>
    </xdr:from>
    <xdr:to>
      <xdr:col>69</xdr:col>
      <xdr:colOff>142875</xdr:colOff>
      <xdr:row>81</xdr:row>
      <xdr:rowOff>44450</xdr:rowOff>
    </xdr:to>
    <xdr:sp macro="" textlink="">
      <xdr:nvSpPr>
        <xdr:cNvPr id="446" name="フローチャート: 判断 445"/>
        <xdr:cNvSpPr/>
      </xdr:nvSpPr>
      <xdr:spPr>
        <a:xfrm>
          <a:off x="13843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29210</xdr:rowOff>
    </xdr:from>
    <xdr:ext cx="755650" cy="252730"/>
    <xdr:sp macro="" textlink="">
      <xdr:nvSpPr>
        <xdr:cNvPr id="447" name="テキスト ボックス 446"/>
        <xdr:cNvSpPr txBox="1"/>
      </xdr:nvSpPr>
      <xdr:spPr>
        <a:xfrm>
          <a:off x="13512800" y="139166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8" name="フローチャート: 判断 447"/>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105410</xdr:rowOff>
    </xdr:from>
    <xdr:ext cx="762000" cy="259080"/>
    <xdr:sp macro="" textlink="">
      <xdr:nvSpPr>
        <xdr:cNvPr id="449" name="テキスト ボックス 448"/>
        <xdr:cNvSpPr txBox="1"/>
      </xdr:nvSpPr>
      <xdr:spPr>
        <a:xfrm>
          <a:off x="12623800" y="1364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51" name="テキスト ボックス 450"/>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52" name="テキスト ボックス 451"/>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54" name="テキスト ボックス 453"/>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55" name="楕円 454"/>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130810</xdr:rowOff>
    </xdr:from>
    <xdr:ext cx="762000" cy="259080"/>
    <xdr:sp macro="" textlink="">
      <xdr:nvSpPr>
        <xdr:cNvPr id="456" name="公債費以外該当値テキスト"/>
        <xdr:cNvSpPr txBox="1"/>
      </xdr:nvSpPr>
      <xdr:spPr>
        <a:xfrm>
          <a:off x="165989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50800</xdr:rowOff>
    </xdr:from>
    <xdr:to>
      <xdr:col>78</xdr:col>
      <xdr:colOff>120650</xdr:colOff>
      <xdr:row>74</xdr:row>
      <xdr:rowOff>152400</xdr:rowOff>
    </xdr:to>
    <xdr:sp macro="" textlink="">
      <xdr:nvSpPr>
        <xdr:cNvPr id="457" name="楕円 456"/>
        <xdr:cNvSpPr/>
      </xdr:nvSpPr>
      <xdr:spPr>
        <a:xfrm>
          <a:off x="15621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162560</xdr:rowOff>
    </xdr:from>
    <xdr:ext cx="736600" cy="259080"/>
    <xdr:sp macro="" textlink="">
      <xdr:nvSpPr>
        <xdr:cNvPr id="458" name="テキスト ボックス 457"/>
        <xdr:cNvSpPr txBox="1"/>
      </xdr:nvSpPr>
      <xdr:spPr>
        <a:xfrm>
          <a:off x="15290800" y="1250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82550</xdr:rowOff>
    </xdr:from>
    <xdr:to>
      <xdr:col>74</xdr:col>
      <xdr:colOff>31750</xdr:colOff>
      <xdr:row>76</xdr:row>
      <xdr:rowOff>12700</xdr:rowOff>
    </xdr:to>
    <xdr:sp macro="" textlink="">
      <xdr:nvSpPr>
        <xdr:cNvPr id="459" name="楕円 458"/>
        <xdr:cNvSpPr/>
      </xdr:nvSpPr>
      <xdr:spPr>
        <a:xfrm>
          <a:off x="14732000" y="1294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22860</xdr:rowOff>
    </xdr:from>
    <xdr:ext cx="762000" cy="259080"/>
    <xdr:sp macro="" textlink="">
      <xdr:nvSpPr>
        <xdr:cNvPr id="460" name="テキスト ボックス 459"/>
        <xdr:cNvSpPr txBox="1"/>
      </xdr:nvSpPr>
      <xdr:spPr>
        <a:xfrm>
          <a:off x="14401800" y="1271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31750</xdr:rowOff>
    </xdr:from>
    <xdr:to>
      <xdr:col>69</xdr:col>
      <xdr:colOff>142875</xdr:colOff>
      <xdr:row>77</xdr:row>
      <xdr:rowOff>133350</xdr:rowOff>
    </xdr:to>
    <xdr:sp macro="" textlink="">
      <xdr:nvSpPr>
        <xdr:cNvPr id="461" name="楕円 460"/>
        <xdr:cNvSpPr/>
      </xdr:nvSpPr>
      <xdr:spPr>
        <a:xfrm>
          <a:off x="13843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143510</xdr:rowOff>
    </xdr:from>
    <xdr:ext cx="755650" cy="252730"/>
    <xdr:sp macro="" textlink="">
      <xdr:nvSpPr>
        <xdr:cNvPr id="462" name="テキスト ボックス 461"/>
        <xdr:cNvSpPr txBox="1"/>
      </xdr:nvSpPr>
      <xdr:spPr>
        <a:xfrm>
          <a:off x="13512800" y="130022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63" name="楕円 46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130810</xdr:rowOff>
    </xdr:from>
    <xdr:ext cx="762000" cy="259080"/>
    <xdr:sp macro="" textlink="">
      <xdr:nvSpPr>
        <xdr:cNvPr id="464" name="テキスト ボックス 463"/>
        <xdr:cNvSpPr txBox="1"/>
      </xdr:nvSpPr>
      <xdr:spPr>
        <a:xfrm>
          <a:off x="12623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香川県観音寺市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23495</xdr:rowOff>
    </xdr:from>
    <xdr:to>
      <xdr:col>29</xdr:col>
      <xdr:colOff>127000</xdr:colOff>
      <xdr:row>20</xdr:row>
      <xdr:rowOff>16510</xdr:rowOff>
    </xdr:to>
    <xdr:cxnSp macro="">
      <xdr:nvCxnSpPr>
        <xdr:cNvPr id="47" name="直線コネクタ 46"/>
        <xdr:cNvCxnSpPr/>
      </xdr:nvCxnSpPr>
      <xdr:spPr>
        <a:xfrm flipV="1">
          <a:off x="5651500" y="2128520"/>
          <a:ext cx="0" cy="1364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160020</xdr:rowOff>
    </xdr:from>
    <xdr:ext cx="755650" cy="259080"/>
    <xdr:sp macro="" textlink="">
      <xdr:nvSpPr>
        <xdr:cNvPr id="48" name="人口1人当たり決算額の推移最小値テキスト130"/>
        <xdr:cNvSpPr txBox="1"/>
      </xdr:nvSpPr>
      <xdr:spPr>
        <a:xfrm>
          <a:off x="5740400" y="34651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63,590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16510</xdr:rowOff>
    </xdr:from>
    <xdr:to>
      <xdr:col>30</xdr:col>
      <xdr:colOff>25400</xdr:colOff>
      <xdr:row>20</xdr:row>
      <xdr:rowOff>16510</xdr:rowOff>
    </xdr:to>
    <xdr:cxnSp macro="">
      <xdr:nvCxnSpPr>
        <xdr:cNvPr id="49" name="直線コネクタ 48"/>
        <xdr:cNvCxnSpPr/>
      </xdr:nvCxnSpPr>
      <xdr:spPr>
        <a:xfrm>
          <a:off x="5562600" y="34931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109855</xdr:rowOff>
    </xdr:from>
    <xdr:ext cx="755650" cy="252730"/>
    <xdr:sp macro="" textlink="">
      <xdr:nvSpPr>
        <xdr:cNvPr id="50" name="人口1人当たり決算額の推移最大値テキスト130"/>
        <xdr:cNvSpPr txBox="1"/>
      </xdr:nvSpPr>
      <xdr:spPr>
        <a:xfrm>
          <a:off x="5740400" y="18719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105,380</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23495</xdr:rowOff>
    </xdr:from>
    <xdr:to>
      <xdr:col>30</xdr:col>
      <xdr:colOff>25400</xdr:colOff>
      <xdr:row>12</xdr:row>
      <xdr:rowOff>23495</xdr:rowOff>
    </xdr:to>
    <xdr:cxnSp macro="">
      <xdr:nvCxnSpPr>
        <xdr:cNvPr id="51" name="直線コネクタ 50"/>
        <xdr:cNvCxnSpPr/>
      </xdr:nvCxnSpPr>
      <xdr:spPr>
        <a:xfrm>
          <a:off x="5562600" y="2128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31115</xdr:rowOff>
    </xdr:from>
    <xdr:to>
      <xdr:col>29</xdr:col>
      <xdr:colOff>127000</xdr:colOff>
      <xdr:row>14</xdr:row>
      <xdr:rowOff>140970</xdr:rowOff>
    </xdr:to>
    <xdr:cxnSp macro="">
      <xdr:nvCxnSpPr>
        <xdr:cNvPr id="52" name="直線コネクタ 51"/>
        <xdr:cNvCxnSpPr/>
      </xdr:nvCxnSpPr>
      <xdr:spPr>
        <a:xfrm flipV="1">
          <a:off x="5003800" y="2479040"/>
          <a:ext cx="6477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92075</xdr:rowOff>
    </xdr:from>
    <xdr:ext cx="755650" cy="259080"/>
    <xdr:sp macro="" textlink="">
      <xdr:nvSpPr>
        <xdr:cNvPr id="53" name="人口1人当たり決算額の推移平均値テキスト130"/>
        <xdr:cNvSpPr txBox="1"/>
      </xdr:nvSpPr>
      <xdr:spPr>
        <a:xfrm>
          <a:off x="5740400" y="254000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90,361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14</xdr:row>
      <xdr:rowOff>120650</xdr:rowOff>
    </xdr:from>
    <xdr:to>
      <xdr:col>29</xdr:col>
      <xdr:colOff>177800</xdr:colOff>
      <xdr:row>15</xdr:row>
      <xdr:rowOff>50165</xdr:rowOff>
    </xdr:to>
    <xdr:sp macro="" textlink="">
      <xdr:nvSpPr>
        <xdr:cNvPr id="54" name="フローチャート: 判断 53"/>
        <xdr:cNvSpPr/>
      </xdr:nvSpPr>
      <xdr:spPr>
        <a:xfrm>
          <a:off x="5600700" y="2568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140970</xdr:rowOff>
    </xdr:from>
    <xdr:to>
      <xdr:col>26</xdr:col>
      <xdr:colOff>50800</xdr:colOff>
      <xdr:row>15</xdr:row>
      <xdr:rowOff>96520</xdr:rowOff>
    </xdr:to>
    <xdr:cxnSp macro="">
      <xdr:nvCxnSpPr>
        <xdr:cNvPr id="55" name="直線コネクタ 54"/>
        <xdr:cNvCxnSpPr/>
      </xdr:nvCxnSpPr>
      <xdr:spPr>
        <a:xfrm flipV="1">
          <a:off x="4305300" y="2588895"/>
          <a:ext cx="6985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149860</xdr:rowOff>
    </xdr:from>
    <xdr:to>
      <xdr:col>26</xdr:col>
      <xdr:colOff>101600</xdr:colOff>
      <xdr:row>15</xdr:row>
      <xdr:rowOff>80010</xdr:rowOff>
    </xdr:to>
    <xdr:sp macro="" textlink="">
      <xdr:nvSpPr>
        <xdr:cNvPr id="56" name="フローチャート: 判断 55"/>
        <xdr:cNvSpPr/>
      </xdr:nvSpPr>
      <xdr:spPr>
        <a:xfrm>
          <a:off x="4953000" y="2597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64770</xdr:rowOff>
    </xdr:from>
    <xdr:ext cx="736600" cy="252730"/>
    <xdr:sp macro="" textlink="">
      <xdr:nvSpPr>
        <xdr:cNvPr id="57" name="テキスト ボックス 56"/>
        <xdr:cNvSpPr txBox="1"/>
      </xdr:nvSpPr>
      <xdr:spPr>
        <a:xfrm>
          <a:off x="4622800" y="26841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89,459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96520</xdr:rowOff>
    </xdr:from>
    <xdr:to>
      <xdr:col>22</xdr:col>
      <xdr:colOff>114300</xdr:colOff>
      <xdr:row>17</xdr:row>
      <xdr:rowOff>41910</xdr:rowOff>
    </xdr:to>
    <xdr:cxnSp macro="">
      <xdr:nvCxnSpPr>
        <xdr:cNvPr id="58" name="直線コネクタ 57"/>
        <xdr:cNvCxnSpPr/>
      </xdr:nvCxnSpPr>
      <xdr:spPr>
        <a:xfrm flipV="1">
          <a:off x="3606800" y="2715895"/>
          <a:ext cx="698500" cy="288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61595</xdr:rowOff>
    </xdr:from>
    <xdr:to>
      <xdr:col>22</xdr:col>
      <xdr:colOff>165100</xdr:colOff>
      <xdr:row>15</xdr:row>
      <xdr:rowOff>163195</xdr:rowOff>
    </xdr:to>
    <xdr:sp macro="" textlink="">
      <xdr:nvSpPr>
        <xdr:cNvPr id="59" name="フローチャート: 判断 58"/>
        <xdr:cNvSpPr/>
      </xdr:nvSpPr>
      <xdr:spPr>
        <a:xfrm>
          <a:off x="42545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147955</xdr:rowOff>
    </xdr:from>
    <xdr:ext cx="762000" cy="258445"/>
    <xdr:sp macro="" textlink="">
      <xdr:nvSpPr>
        <xdr:cNvPr id="60" name="テキスト ボックス 59"/>
        <xdr:cNvSpPr txBox="1"/>
      </xdr:nvSpPr>
      <xdr:spPr>
        <a:xfrm>
          <a:off x="3924300" y="2767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41910</xdr:rowOff>
    </xdr:from>
    <xdr:to>
      <xdr:col>18</xdr:col>
      <xdr:colOff>177800</xdr:colOff>
      <xdr:row>17</xdr:row>
      <xdr:rowOff>96520</xdr:rowOff>
    </xdr:to>
    <xdr:cxnSp macro="">
      <xdr:nvCxnSpPr>
        <xdr:cNvPr id="61" name="直線コネクタ 60"/>
        <xdr:cNvCxnSpPr/>
      </xdr:nvCxnSpPr>
      <xdr:spPr>
        <a:xfrm flipV="1">
          <a:off x="2908300" y="300418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36195</xdr:rowOff>
    </xdr:from>
    <xdr:to>
      <xdr:col>19</xdr:col>
      <xdr:colOff>38100</xdr:colOff>
      <xdr:row>16</xdr:row>
      <xdr:rowOff>137795</xdr:rowOff>
    </xdr:to>
    <xdr:sp macro="" textlink="">
      <xdr:nvSpPr>
        <xdr:cNvPr id="62" name="フローチャート: 判断 61"/>
        <xdr:cNvSpPr/>
      </xdr:nvSpPr>
      <xdr:spPr>
        <a:xfrm>
          <a:off x="35560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147955</xdr:rowOff>
    </xdr:from>
    <xdr:ext cx="762000" cy="258445"/>
    <xdr:sp macro="" textlink="">
      <xdr:nvSpPr>
        <xdr:cNvPr id="63" name="テキスト ボックス 62"/>
        <xdr:cNvSpPr txBox="1"/>
      </xdr:nvSpPr>
      <xdr:spPr>
        <a:xfrm>
          <a:off x="3225800" y="259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91440</xdr:rowOff>
    </xdr:from>
    <xdr:to>
      <xdr:col>15</xdr:col>
      <xdr:colOff>101600</xdr:colOff>
      <xdr:row>17</xdr:row>
      <xdr:rowOff>21590</xdr:rowOff>
    </xdr:to>
    <xdr:sp macro="" textlink="">
      <xdr:nvSpPr>
        <xdr:cNvPr id="64" name="フローチャート: 判断 63"/>
        <xdr:cNvSpPr/>
      </xdr:nvSpPr>
      <xdr:spPr>
        <a:xfrm>
          <a:off x="2857500" y="2882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31750</xdr:rowOff>
    </xdr:from>
    <xdr:ext cx="762000" cy="252730"/>
    <xdr:sp macro="" textlink="">
      <xdr:nvSpPr>
        <xdr:cNvPr id="65" name="テキスト ボックス 64"/>
        <xdr:cNvSpPr txBox="1"/>
      </xdr:nvSpPr>
      <xdr:spPr>
        <a:xfrm>
          <a:off x="2527300" y="2651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151765</xdr:rowOff>
    </xdr:from>
    <xdr:to>
      <xdr:col>29</xdr:col>
      <xdr:colOff>177800</xdr:colOff>
      <xdr:row>14</xdr:row>
      <xdr:rowOff>81915</xdr:rowOff>
    </xdr:to>
    <xdr:sp macro="" textlink="">
      <xdr:nvSpPr>
        <xdr:cNvPr id="71" name="楕円 70"/>
        <xdr:cNvSpPr/>
      </xdr:nvSpPr>
      <xdr:spPr>
        <a:xfrm>
          <a:off x="5600700" y="242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168275</xdr:rowOff>
    </xdr:from>
    <xdr:ext cx="755650" cy="252730"/>
    <xdr:sp macro="" textlink="">
      <xdr:nvSpPr>
        <xdr:cNvPr id="72" name="人口1人当たり決算額の推移該当値テキスト130"/>
        <xdr:cNvSpPr txBox="1"/>
      </xdr:nvSpPr>
      <xdr:spPr>
        <a:xfrm>
          <a:off x="5740400" y="22733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90170</xdr:rowOff>
    </xdr:from>
    <xdr:to>
      <xdr:col>26</xdr:col>
      <xdr:colOff>101600</xdr:colOff>
      <xdr:row>15</xdr:row>
      <xdr:rowOff>20320</xdr:rowOff>
    </xdr:to>
    <xdr:sp macro="" textlink="">
      <xdr:nvSpPr>
        <xdr:cNvPr id="73" name="楕円 72"/>
        <xdr:cNvSpPr/>
      </xdr:nvSpPr>
      <xdr:spPr>
        <a:xfrm>
          <a:off x="4953000" y="25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30480</xdr:rowOff>
    </xdr:from>
    <xdr:ext cx="736600" cy="252730"/>
    <xdr:sp macro="" textlink="">
      <xdr:nvSpPr>
        <xdr:cNvPr id="74" name="テキスト ボックス 73"/>
        <xdr:cNvSpPr txBox="1"/>
      </xdr:nvSpPr>
      <xdr:spPr>
        <a:xfrm>
          <a:off x="4622800" y="23069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45720</xdr:rowOff>
    </xdr:from>
    <xdr:to>
      <xdr:col>22</xdr:col>
      <xdr:colOff>165100</xdr:colOff>
      <xdr:row>15</xdr:row>
      <xdr:rowOff>147320</xdr:rowOff>
    </xdr:to>
    <xdr:sp macro="" textlink="">
      <xdr:nvSpPr>
        <xdr:cNvPr id="75" name="楕円 74"/>
        <xdr:cNvSpPr/>
      </xdr:nvSpPr>
      <xdr:spPr>
        <a:xfrm>
          <a:off x="4254500" y="266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157480</xdr:rowOff>
    </xdr:from>
    <xdr:ext cx="762000" cy="252730"/>
    <xdr:sp macro="" textlink="">
      <xdr:nvSpPr>
        <xdr:cNvPr id="76" name="テキスト ボックス 75"/>
        <xdr:cNvSpPr txBox="1"/>
      </xdr:nvSpPr>
      <xdr:spPr>
        <a:xfrm>
          <a:off x="3924300" y="2433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162560</xdr:rowOff>
    </xdr:from>
    <xdr:to>
      <xdr:col>19</xdr:col>
      <xdr:colOff>38100</xdr:colOff>
      <xdr:row>17</xdr:row>
      <xdr:rowOff>92710</xdr:rowOff>
    </xdr:to>
    <xdr:sp macro="" textlink="">
      <xdr:nvSpPr>
        <xdr:cNvPr id="77" name="楕円 76"/>
        <xdr:cNvSpPr/>
      </xdr:nvSpPr>
      <xdr:spPr>
        <a:xfrm>
          <a:off x="35560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77470</xdr:rowOff>
    </xdr:from>
    <xdr:ext cx="762000" cy="252730"/>
    <xdr:sp macro="" textlink="">
      <xdr:nvSpPr>
        <xdr:cNvPr id="78" name="テキスト ボックス 77"/>
        <xdr:cNvSpPr txBox="1"/>
      </xdr:nvSpPr>
      <xdr:spPr>
        <a:xfrm>
          <a:off x="3225800" y="3039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45720</xdr:rowOff>
    </xdr:from>
    <xdr:to>
      <xdr:col>15</xdr:col>
      <xdr:colOff>101600</xdr:colOff>
      <xdr:row>17</xdr:row>
      <xdr:rowOff>147320</xdr:rowOff>
    </xdr:to>
    <xdr:sp macro="" textlink="">
      <xdr:nvSpPr>
        <xdr:cNvPr id="79" name="楕円 78"/>
        <xdr:cNvSpPr/>
      </xdr:nvSpPr>
      <xdr:spPr>
        <a:xfrm>
          <a:off x="2857500" y="300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132080</xdr:rowOff>
    </xdr:from>
    <xdr:ext cx="762000" cy="252730"/>
    <xdr:sp macro="" textlink="">
      <xdr:nvSpPr>
        <xdr:cNvPr id="80" name="テキスト ボックス 79"/>
        <xdr:cNvSpPr txBox="1"/>
      </xdr:nvSpPr>
      <xdr:spPr>
        <a:xfrm>
          <a:off x="2527300" y="30943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730"/>
    <xdr:sp macro="" textlink="">
      <xdr:nvSpPr>
        <xdr:cNvPr id="97" name="テキスト ボックス 96"/>
        <xdr:cNvSpPr txBox="1"/>
      </xdr:nvSpPr>
      <xdr:spPr>
        <a:xfrm>
          <a:off x="1384300" y="7338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121285</xdr:rowOff>
    </xdr:from>
    <xdr:to>
      <xdr:col>29</xdr:col>
      <xdr:colOff>127000</xdr:colOff>
      <xdr:row>37</xdr:row>
      <xdr:rowOff>40640</xdr:rowOff>
    </xdr:to>
    <xdr:cxnSp macro="">
      <xdr:nvCxnSpPr>
        <xdr:cNvPr id="107" name="直線コネクタ 106"/>
        <xdr:cNvCxnSpPr/>
      </xdr:nvCxnSpPr>
      <xdr:spPr>
        <a:xfrm flipV="1">
          <a:off x="5651500" y="6045835"/>
          <a:ext cx="0" cy="11195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12065</xdr:rowOff>
    </xdr:from>
    <xdr:ext cx="755650" cy="259715"/>
    <xdr:sp macro="" textlink="">
      <xdr:nvSpPr>
        <xdr:cNvPr id="108" name="人口1人当たり決算額の推移最小値テキスト445"/>
        <xdr:cNvSpPr txBox="1"/>
      </xdr:nvSpPr>
      <xdr:spPr>
        <a:xfrm>
          <a:off x="5740400" y="7136765"/>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6,905</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40640</xdr:rowOff>
    </xdr:from>
    <xdr:to>
      <xdr:col>30</xdr:col>
      <xdr:colOff>25400</xdr:colOff>
      <xdr:row>37</xdr:row>
      <xdr:rowOff>40640</xdr:rowOff>
    </xdr:to>
    <xdr:cxnSp macro="">
      <xdr:nvCxnSpPr>
        <xdr:cNvPr id="109" name="直線コネクタ 108"/>
        <xdr:cNvCxnSpPr/>
      </xdr:nvCxnSpPr>
      <xdr:spPr>
        <a:xfrm>
          <a:off x="5562600" y="71653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36195</xdr:rowOff>
    </xdr:from>
    <xdr:ext cx="755650" cy="259080"/>
    <xdr:sp macro="" textlink="">
      <xdr:nvSpPr>
        <xdr:cNvPr id="110" name="人口1人当たり決算額の推移最大値テキスト445"/>
        <xdr:cNvSpPr txBox="1"/>
      </xdr:nvSpPr>
      <xdr:spPr>
        <a:xfrm>
          <a:off x="5740400" y="57892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31,381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121285</xdr:rowOff>
    </xdr:from>
    <xdr:to>
      <xdr:col>30</xdr:col>
      <xdr:colOff>25400</xdr:colOff>
      <xdr:row>33</xdr:row>
      <xdr:rowOff>121285</xdr:rowOff>
    </xdr:to>
    <xdr:cxnSp macro="">
      <xdr:nvCxnSpPr>
        <xdr:cNvPr id="111" name="直線コネクタ 110"/>
        <xdr:cNvCxnSpPr/>
      </xdr:nvCxnSpPr>
      <xdr:spPr>
        <a:xfrm>
          <a:off x="5562600" y="60458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92710</xdr:rowOff>
    </xdr:from>
    <xdr:to>
      <xdr:col>29</xdr:col>
      <xdr:colOff>127000</xdr:colOff>
      <xdr:row>34</xdr:row>
      <xdr:rowOff>194945</xdr:rowOff>
    </xdr:to>
    <xdr:cxnSp macro="">
      <xdr:nvCxnSpPr>
        <xdr:cNvPr id="112" name="直線コネクタ 111"/>
        <xdr:cNvCxnSpPr/>
      </xdr:nvCxnSpPr>
      <xdr:spPr>
        <a:xfrm flipV="1">
          <a:off x="5003800" y="6360160"/>
          <a:ext cx="6477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269240</xdr:rowOff>
    </xdr:from>
    <xdr:ext cx="755650" cy="256540"/>
    <xdr:sp macro="" textlink="">
      <xdr:nvSpPr>
        <xdr:cNvPr id="113" name="人口1人当たり決算額の推移平均値テキスト445"/>
        <xdr:cNvSpPr txBox="1"/>
      </xdr:nvSpPr>
      <xdr:spPr>
        <a:xfrm>
          <a:off x="5740400" y="6536690"/>
          <a:ext cx="75565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34</xdr:row>
      <xdr:rowOff>297180</xdr:rowOff>
    </xdr:from>
    <xdr:to>
      <xdr:col>29</xdr:col>
      <xdr:colOff>177800</xdr:colOff>
      <xdr:row>35</xdr:row>
      <xdr:rowOff>55245</xdr:rowOff>
    </xdr:to>
    <xdr:sp macro="" textlink="">
      <xdr:nvSpPr>
        <xdr:cNvPr id="114" name="フローチャート: 判断 113"/>
        <xdr:cNvSpPr/>
      </xdr:nvSpPr>
      <xdr:spPr>
        <a:xfrm>
          <a:off x="5600700" y="6564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194945</xdr:rowOff>
    </xdr:from>
    <xdr:to>
      <xdr:col>26</xdr:col>
      <xdr:colOff>50800</xdr:colOff>
      <xdr:row>34</xdr:row>
      <xdr:rowOff>196215</xdr:rowOff>
    </xdr:to>
    <xdr:cxnSp macro="">
      <xdr:nvCxnSpPr>
        <xdr:cNvPr id="115" name="直線コネクタ 114"/>
        <xdr:cNvCxnSpPr/>
      </xdr:nvCxnSpPr>
      <xdr:spPr>
        <a:xfrm flipV="1">
          <a:off x="4305300" y="64623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72390</xdr:rowOff>
    </xdr:from>
    <xdr:to>
      <xdr:col>26</xdr:col>
      <xdr:colOff>101600</xdr:colOff>
      <xdr:row>35</xdr:row>
      <xdr:rowOff>174625</xdr:rowOff>
    </xdr:to>
    <xdr:sp macro="" textlink="">
      <xdr:nvSpPr>
        <xdr:cNvPr id="116" name="フローチャート: 判断 115"/>
        <xdr:cNvSpPr/>
      </xdr:nvSpPr>
      <xdr:spPr>
        <a:xfrm>
          <a:off x="4953000" y="66827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160020</xdr:rowOff>
    </xdr:from>
    <xdr:ext cx="736600" cy="259080"/>
    <xdr:sp macro="" textlink="">
      <xdr:nvSpPr>
        <xdr:cNvPr id="117" name="テキスト ボックス 116"/>
        <xdr:cNvSpPr txBox="1"/>
      </xdr:nvSpPr>
      <xdr:spPr>
        <a:xfrm>
          <a:off x="4622800" y="677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196215</xdr:rowOff>
    </xdr:from>
    <xdr:to>
      <xdr:col>22</xdr:col>
      <xdr:colOff>114300</xdr:colOff>
      <xdr:row>34</xdr:row>
      <xdr:rowOff>228600</xdr:rowOff>
    </xdr:to>
    <xdr:cxnSp macro="">
      <xdr:nvCxnSpPr>
        <xdr:cNvPr id="118" name="直線コネクタ 117"/>
        <xdr:cNvCxnSpPr/>
      </xdr:nvCxnSpPr>
      <xdr:spPr>
        <a:xfrm flipV="1">
          <a:off x="3606800" y="6463665"/>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134620</xdr:rowOff>
    </xdr:from>
    <xdr:to>
      <xdr:col>22</xdr:col>
      <xdr:colOff>165100</xdr:colOff>
      <xdr:row>35</xdr:row>
      <xdr:rowOff>236855</xdr:rowOff>
    </xdr:to>
    <xdr:sp macro="" textlink="">
      <xdr:nvSpPr>
        <xdr:cNvPr id="119" name="フローチャート: 判断 118"/>
        <xdr:cNvSpPr/>
      </xdr:nvSpPr>
      <xdr:spPr>
        <a:xfrm>
          <a:off x="4254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220345</xdr:rowOff>
    </xdr:from>
    <xdr:ext cx="762000" cy="259080"/>
    <xdr:sp macro="" textlink="">
      <xdr:nvSpPr>
        <xdr:cNvPr id="120" name="テキスト ボックス 119"/>
        <xdr:cNvSpPr txBox="1"/>
      </xdr:nvSpPr>
      <xdr:spPr>
        <a:xfrm>
          <a:off x="3924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228600</xdr:rowOff>
    </xdr:from>
    <xdr:to>
      <xdr:col>18</xdr:col>
      <xdr:colOff>177800</xdr:colOff>
      <xdr:row>34</xdr:row>
      <xdr:rowOff>263525</xdr:rowOff>
    </xdr:to>
    <xdr:cxnSp macro="">
      <xdr:nvCxnSpPr>
        <xdr:cNvPr id="121" name="直線コネクタ 120"/>
        <xdr:cNvCxnSpPr/>
      </xdr:nvCxnSpPr>
      <xdr:spPr>
        <a:xfrm flipV="1">
          <a:off x="2908300" y="649605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56515</xdr:rowOff>
    </xdr:from>
    <xdr:to>
      <xdr:col>19</xdr:col>
      <xdr:colOff>38100</xdr:colOff>
      <xdr:row>35</xdr:row>
      <xdr:rowOff>157480</xdr:rowOff>
    </xdr:to>
    <xdr:sp macro="" textlink="">
      <xdr:nvSpPr>
        <xdr:cNvPr id="122" name="フローチャート: 判断 121"/>
        <xdr:cNvSpPr/>
      </xdr:nvSpPr>
      <xdr:spPr>
        <a:xfrm>
          <a:off x="3556000" y="66668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142240</xdr:rowOff>
    </xdr:from>
    <xdr:ext cx="762000" cy="259080"/>
    <xdr:sp macro="" textlink="">
      <xdr:nvSpPr>
        <xdr:cNvPr id="123" name="テキスト ボックス 122"/>
        <xdr:cNvSpPr txBox="1"/>
      </xdr:nvSpPr>
      <xdr:spPr>
        <a:xfrm>
          <a:off x="3225800" y="675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20320</xdr:rowOff>
    </xdr:from>
    <xdr:to>
      <xdr:col>15</xdr:col>
      <xdr:colOff>101600</xdr:colOff>
      <xdr:row>35</xdr:row>
      <xdr:rowOff>122555</xdr:rowOff>
    </xdr:to>
    <xdr:sp macro="" textlink="">
      <xdr:nvSpPr>
        <xdr:cNvPr id="124" name="フローチャート: 判断 123"/>
        <xdr:cNvSpPr/>
      </xdr:nvSpPr>
      <xdr:spPr>
        <a:xfrm>
          <a:off x="2857500" y="66306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106045</xdr:rowOff>
    </xdr:from>
    <xdr:ext cx="762000" cy="259080"/>
    <xdr:sp macro="" textlink="">
      <xdr:nvSpPr>
        <xdr:cNvPr id="125" name="テキスト ボックス 124"/>
        <xdr:cNvSpPr txBox="1"/>
      </xdr:nvSpPr>
      <xdr:spPr>
        <a:xfrm>
          <a:off x="2527300" y="6716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6" name="テキスト ボックス 125"/>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34</xdr:row>
      <xdr:rowOff>43180</xdr:rowOff>
    </xdr:from>
    <xdr:to>
      <xdr:col>29</xdr:col>
      <xdr:colOff>177800</xdr:colOff>
      <xdr:row>34</xdr:row>
      <xdr:rowOff>144145</xdr:rowOff>
    </xdr:to>
    <xdr:sp macro="" textlink="">
      <xdr:nvSpPr>
        <xdr:cNvPr id="131" name="楕円 130"/>
        <xdr:cNvSpPr/>
      </xdr:nvSpPr>
      <xdr:spPr>
        <a:xfrm>
          <a:off x="5600700" y="63106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229870</xdr:rowOff>
    </xdr:from>
    <xdr:ext cx="755650" cy="259715"/>
    <xdr:sp macro="" textlink="">
      <xdr:nvSpPr>
        <xdr:cNvPr id="132" name="人口1人当たり決算額の推移該当値テキスト445"/>
        <xdr:cNvSpPr txBox="1"/>
      </xdr:nvSpPr>
      <xdr:spPr>
        <a:xfrm>
          <a:off x="5740400" y="615442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24,481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144145</xdr:rowOff>
    </xdr:from>
    <xdr:to>
      <xdr:col>26</xdr:col>
      <xdr:colOff>101600</xdr:colOff>
      <xdr:row>34</xdr:row>
      <xdr:rowOff>244475</xdr:rowOff>
    </xdr:to>
    <xdr:sp macro="" textlink="">
      <xdr:nvSpPr>
        <xdr:cNvPr id="133" name="楕円 132"/>
        <xdr:cNvSpPr/>
      </xdr:nvSpPr>
      <xdr:spPr>
        <a:xfrm>
          <a:off x="4953000" y="64115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255270</xdr:rowOff>
    </xdr:from>
    <xdr:ext cx="736600" cy="259715"/>
    <xdr:sp macro="" textlink="">
      <xdr:nvSpPr>
        <xdr:cNvPr id="134" name="テキスト ボックス 133"/>
        <xdr:cNvSpPr txBox="1"/>
      </xdr:nvSpPr>
      <xdr:spPr>
        <a:xfrm>
          <a:off x="4622800" y="61798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146685</xdr:rowOff>
    </xdr:from>
    <xdr:to>
      <xdr:col>22</xdr:col>
      <xdr:colOff>165100</xdr:colOff>
      <xdr:row>34</xdr:row>
      <xdr:rowOff>247650</xdr:rowOff>
    </xdr:to>
    <xdr:sp macro="" textlink="">
      <xdr:nvSpPr>
        <xdr:cNvPr id="135" name="楕円 134"/>
        <xdr:cNvSpPr/>
      </xdr:nvSpPr>
      <xdr:spPr>
        <a:xfrm>
          <a:off x="4254500" y="6414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258445</xdr:rowOff>
    </xdr:from>
    <xdr:ext cx="762000" cy="256540"/>
    <xdr:sp macro="" textlink="">
      <xdr:nvSpPr>
        <xdr:cNvPr id="136" name="テキスト ボックス 135"/>
        <xdr:cNvSpPr txBox="1"/>
      </xdr:nvSpPr>
      <xdr:spPr>
        <a:xfrm>
          <a:off x="3924300" y="61829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22,228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177800</xdr:rowOff>
    </xdr:from>
    <xdr:to>
      <xdr:col>19</xdr:col>
      <xdr:colOff>38100</xdr:colOff>
      <xdr:row>34</xdr:row>
      <xdr:rowOff>279400</xdr:rowOff>
    </xdr:to>
    <xdr:sp macro="" textlink="">
      <xdr:nvSpPr>
        <xdr:cNvPr id="137" name="楕円 136"/>
        <xdr:cNvSpPr/>
      </xdr:nvSpPr>
      <xdr:spPr>
        <a:xfrm>
          <a:off x="3556000" y="644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288925</xdr:rowOff>
    </xdr:from>
    <xdr:ext cx="762000" cy="259715"/>
    <xdr:sp macro="" textlink="">
      <xdr:nvSpPr>
        <xdr:cNvPr id="138" name="テキスト ボックス 137"/>
        <xdr:cNvSpPr txBox="1"/>
      </xdr:nvSpPr>
      <xdr:spPr>
        <a:xfrm>
          <a:off x="3225800" y="62134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212725</xdr:rowOff>
    </xdr:from>
    <xdr:to>
      <xdr:col>15</xdr:col>
      <xdr:colOff>101600</xdr:colOff>
      <xdr:row>34</xdr:row>
      <xdr:rowOff>313055</xdr:rowOff>
    </xdr:to>
    <xdr:sp macro="" textlink="">
      <xdr:nvSpPr>
        <xdr:cNvPr id="139" name="楕円 138"/>
        <xdr:cNvSpPr/>
      </xdr:nvSpPr>
      <xdr:spPr>
        <a:xfrm>
          <a:off x="2857500" y="64801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323850</xdr:rowOff>
    </xdr:from>
    <xdr:ext cx="762000" cy="259715"/>
    <xdr:sp macro="" textlink="">
      <xdr:nvSpPr>
        <xdr:cNvPr id="140" name="テキスト ボックス 139"/>
        <xdr:cNvSpPr txBox="1"/>
      </xdr:nvSpPr>
      <xdr:spPr>
        <a:xfrm>
          <a:off x="2527300" y="6248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2730"/>
    <xdr:sp macro="" textlink="">
      <xdr:nvSpPr>
        <xdr:cNvPr id="44" name="テキスト ボックス 43"/>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2730"/>
    <xdr:sp macro="" textlink="">
      <xdr:nvSpPr>
        <xdr:cNvPr id="46" name="テキスト ボックス 45"/>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2730"/>
    <xdr:sp macro="" textlink="">
      <xdr:nvSpPr>
        <xdr:cNvPr id="48" name="テキスト ボックス 47"/>
        <xdr:cNvSpPr txBox="1"/>
      </xdr:nvSpPr>
      <xdr:spPr>
        <a:xfrm>
          <a:off x="230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280" cy="252730"/>
    <xdr:sp macro="" textlink="">
      <xdr:nvSpPr>
        <xdr:cNvPr id="50" name="テキスト ボックス 49"/>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2" name="テキスト ボックス 51"/>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29845</xdr:rowOff>
    </xdr:from>
    <xdr:to>
      <xdr:col>24</xdr:col>
      <xdr:colOff>62865</xdr:colOff>
      <xdr:row>36</xdr:row>
      <xdr:rowOff>147955</xdr:rowOff>
    </xdr:to>
    <xdr:cxnSp macro="">
      <xdr:nvCxnSpPr>
        <xdr:cNvPr id="54" name="直線コネクタ 53"/>
        <xdr:cNvCxnSpPr/>
      </xdr:nvCxnSpPr>
      <xdr:spPr>
        <a:xfrm flipV="1">
          <a:off x="4633595" y="5173345"/>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151765</xdr:rowOff>
    </xdr:from>
    <xdr:ext cx="534670" cy="259080"/>
    <xdr:sp macro="" textlink="">
      <xdr:nvSpPr>
        <xdr:cNvPr id="55" name="人件費最小値テキスト"/>
        <xdr:cNvSpPr txBox="1"/>
      </xdr:nvSpPr>
      <xdr:spPr>
        <a:xfrm>
          <a:off x="4686300" y="632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54,645</a:t>
          </a:r>
          <a:endParaRPr kumimoji="1" lang="ja-JP" altLang="en-US" sz="1000" b="1">
            <a:latin typeface="ＭＳ Ｐゴシック"/>
            <a:ea typeface="ＭＳ Ｐゴシック"/>
          </a:endParaRPr>
        </a:p>
      </xdr:txBody>
    </xdr:sp>
    <xdr:clientData/>
  </xdr:oneCellAnchor>
  <xdr:twoCellAnchor>
    <xdr:from>
      <xdr:col>23</xdr:col>
      <xdr:colOff>165100</xdr:colOff>
      <xdr:row>36</xdr:row>
      <xdr:rowOff>147955</xdr:rowOff>
    </xdr:from>
    <xdr:to>
      <xdr:col>24</xdr:col>
      <xdr:colOff>152400</xdr:colOff>
      <xdr:row>36</xdr:row>
      <xdr:rowOff>147955</xdr:rowOff>
    </xdr:to>
    <xdr:cxnSp macro="">
      <xdr:nvCxnSpPr>
        <xdr:cNvPr id="56" name="直線コネクタ 55"/>
        <xdr:cNvCxnSpPr/>
      </xdr:nvCxnSpPr>
      <xdr:spPr>
        <a:xfrm>
          <a:off x="4546600" y="6320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147955</xdr:rowOff>
    </xdr:from>
    <xdr:ext cx="598805" cy="258445"/>
    <xdr:sp macro="" textlink="">
      <xdr:nvSpPr>
        <xdr:cNvPr id="57" name="人件費最大値テキスト"/>
        <xdr:cNvSpPr txBox="1"/>
      </xdr:nvSpPr>
      <xdr:spPr>
        <a:xfrm>
          <a:off x="4686300" y="4948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104,802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29845</xdr:rowOff>
    </xdr:from>
    <xdr:to>
      <xdr:col>24</xdr:col>
      <xdr:colOff>152400</xdr:colOff>
      <xdr:row>30</xdr:row>
      <xdr:rowOff>29845</xdr:rowOff>
    </xdr:to>
    <xdr:cxnSp macro="">
      <xdr:nvCxnSpPr>
        <xdr:cNvPr id="58" name="直線コネクタ 57"/>
        <xdr:cNvCxnSpPr/>
      </xdr:nvCxnSpPr>
      <xdr:spPr>
        <a:xfrm>
          <a:off x="4546600" y="517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96520</xdr:rowOff>
    </xdr:from>
    <xdr:to>
      <xdr:col>24</xdr:col>
      <xdr:colOff>63500</xdr:colOff>
      <xdr:row>33</xdr:row>
      <xdr:rowOff>150495</xdr:rowOff>
    </xdr:to>
    <xdr:cxnSp macro="">
      <xdr:nvCxnSpPr>
        <xdr:cNvPr id="59" name="直線コネクタ 58"/>
        <xdr:cNvCxnSpPr/>
      </xdr:nvCxnSpPr>
      <xdr:spPr>
        <a:xfrm flipV="1">
          <a:off x="3797300" y="57543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137160</xdr:rowOff>
    </xdr:from>
    <xdr:ext cx="534670" cy="259080"/>
    <xdr:sp macro="" textlink="">
      <xdr:nvSpPr>
        <xdr:cNvPr id="60" name="人件費平均値テキスト"/>
        <xdr:cNvSpPr txBox="1"/>
      </xdr:nvSpPr>
      <xdr:spPr>
        <a:xfrm>
          <a:off x="4686300" y="5452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32</xdr:row>
      <xdr:rowOff>114300</xdr:rowOff>
    </xdr:from>
    <xdr:to>
      <xdr:col>24</xdr:col>
      <xdr:colOff>114300</xdr:colOff>
      <xdr:row>33</xdr:row>
      <xdr:rowOff>44450</xdr:rowOff>
    </xdr:to>
    <xdr:sp macro="" textlink="">
      <xdr:nvSpPr>
        <xdr:cNvPr id="61" name="フローチャート: 判断 60"/>
        <xdr:cNvSpPr/>
      </xdr:nvSpPr>
      <xdr:spPr>
        <a:xfrm>
          <a:off x="4584700" y="560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150495</xdr:rowOff>
    </xdr:from>
    <xdr:to>
      <xdr:col>19</xdr:col>
      <xdr:colOff>177800</xdr:colOff>
      <xdr:row>34</xdr:row>
      <xdr:rowOff>46355</xdr:rowOff>
    </xdr:to>
    <xdr:cxnSp macro="">
      <xdr:nvCxnSpPr>
        <xdr:cNvPr id="62" name="直線コネクタ 61"/>
        <xdr:cNvCxnSpPr/>
      </xdr:nvCxnSpPr>
      <xdr:spPr>
        <a:xfrm flipV="1">
          <a:off x="2908300" y="58083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107315</xdr:rowOff>
    </xdr:from>
    <xdr:to>
      <xdr:col>20</xdr:col>
      <xdr:colOff>38100</xdr:colOff>
      <xdr:row>33</xdr:row>
      <xdr:rowOff>37465</xdr:rowOff>
    </xdr:to>
    <xdr:sp macro="" textlink="">
      <xdr:nvSpPr>
        <xdr:cNvPr id="63" name="フローチャート: 判断 62"/>
        <xdr:cNvSpPr/>
      </xdr:nvSpPr>
      <xdr:spPr>
        <a:xfrm>
          <a:off x="3746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53975</xdr:rowOff>
    </xdr:from>
    <xdr:ext cx="528320" cy="252730"/>
    <xdr:sp macro="" textlink="">
      <xdr:nvSpPr>
        <xdr:cNvPr id="64" name="テキスト ボックス 63"/>
        <xdr:cNvSpPr txBox="1"/>
      </xdr:nvSpPr>
      <xdr:spPr>
        <a:xfrm>
          <a:off x="3529965" y="5368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46355</xdr:rowOff>
    </xdr:from>
    <xdr:to>
      <xdr:col>15</xdr:col>
      <xdr:colOff>50800</xdr:colOff>
      <xdr:row>36</xdr:row>
      <xdr:rowOff>56515</xdr:rowOff>
    </xdr:to>
    <xdr:cxnSp macro="">
      <xdr:nvCxnSpPr>
        <xdr:cNvPr id="65" name="直線コネクタ 64"/>
        <xdr:cNvCxnSpPr/>
      </xdr:nvCxnSpPr>
      <xdr:spPr>
        <a:xfrm flipV="1">
          <a:off x="2019300" y="5875655"/>
          <a:ext cx="8890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144145</xdr:rowOff>
    </xdr:from>
    <xdr:to>
      <xdr:col>15</xdr:col>
      <xdr:colOff>101600</xdr:colOff>
      <xdr:row>34</xdr:row>
      <xdr:rowOff>74930</xdr:rowOff>
    </xdr:to>
    <xdr:sp macro="" textlink="">
      <xdr:nvSpPr>
        <xdr:cNvPr id="66" name="フローチャート: 判断 65"/>
        <xdr:cNvSpPr/>
      </xdr:nvSpPr>
      <xdr:spPr>
        <a:xfrm>
          <a:off x="2857500" y="5801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90805</xdr:rowOff>
    </xdr:from>
    <xdr:ext cx="528320" cy="258445"/>
    <xdr:sp macro="" textlink="">
      <xdr:nvSpPr>
        <xdr:cNvPr id="67" name="テキスト ボックス 66"/>
        <xdr:cNvSpPr txBox="1"/>
      </xdr:nvSpPr>
      <xdr:spPr>
        <a:xfrm>
          <a:off x="2640965" y="55772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56515</xdr:rowOff>
    </xdr:from>
    <xdr:to>
      <xdr:col>10</xdr:col>
      <xdr:colOff>114300</xdr:colOff>
      <xdr:row>36</xdr:row>
      <xdr:rowOff>58420</xdr:rowOff>
    </xdr:to>
    <xdr:cxnSp macro="">
      <xdr:nvCxnSpPr>
        <xdr:cNvPr id="68" name="直線コネクタ 67"/>
        <xdr:cNvCxnSpPr/>
      </xdr:nvCxnSpPr>
      <xdr:spPr>
        <a:xfrm flipV="1">
          <a:off x="1130300" y="62287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168275</xdr:rowOff>
    </xdr:from>
    <xdr:to>
      <xdr:col>10</xdr:col>
      <xdr:colOff>165100</xdr:colOff>
      <xdr:row>35</xdr:row>
      <xdr:rowOff>98425</xdr:rowOff>
    </xdr:to>
    <xdr:sp macro="" textlink="">
      <xdr:nvSpPr>
        <xdr:cNvPr id="69" name="フローチャート: 判断 68"/>
        <xdr:cNvSpPr/>
      </xdr:nvSpPr>
      <xdr:spPr>
        <a:xfrm>
          <a:off x="196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114935</xdr:rowOff>
    </xdr:from>
    <xdr:ext cx="528320" cy="259080"/>
    <xdr:sp macro="" textlink="">
      <xdr:nvSpPr>
        <xdr:cNvPr id="70" name="テキスト ボックス 69"/>
        <xdr:cNvSpPr txBox="1"/>
      </xdr:nvSpPr>
      <xdr:spPr>
        <a:xfrm>
          <a:off x="1751965" y="5772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2540</xdr:rowOff>
    </xdr:from>
    <xdr:to>
      <xdr:col>6</xdr:col>
      <xdr:colOff>38100</xdr:colOff>
      <xdr:row>35</xdr:row>
      <xdr:rowOff>104140</xdr:rowOff>
    </xdr:to>
    <xdr:sp macro="" textlink="">
      <xdr:nvSpPr>
        <xdr:cNvPr id="71" name="フローチャート: 判断 70"/>
        <xdr:cNvSpPr/>
      </xdr:nvSpPr>
      <xdr:spPr>
        <a:xfrm>
          <a:off x="1079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120650</xdr:rowOff>
    </xdr:from>
    <xdr:ext cx="528320" cy="252730"/>
    <xdr:sp macro="" textlink="">
      <xdr:nvSpPr>
        <xdr:cNvPr id="72" name="テキスト ボックス 71"/>
        <xdr:cNvSpPr txBox="1"/>
      </xdr:nvSpPr>
      <xdr:spPr>
        <a:xfrm>
          <a:off x="862965" y="5778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45720</xdr:rowOff>
    </xdr:from>
    <xdr:to>
      <xdr:col>24</xdr:col>
      <xdr:colOff>114300</xdr:colOff>
      <xdr:row>33</xdr:row>
      <xdr:rowOff>147320</xdr:rowOff>
    </xdr:to>
    <xdr:sp macro="" textlink="">
      <xdr:nvSpPr>
        <xdr:cNvPr id="78" name="楕円 77"/>
        <xdr:cNvSpPr/>
      </xdr:nvSpPr>
      <xdr:spPr>
        <a:xfrm>
          <a:off x="45847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24130</xdr:rowOff>
    </xdr:from>
    <xdr:ext cx="534670" cy="259080"/>
    <xdr:sp macro="" textlink="">
      <xdr:nvSpPr>
        <xdr:cNvPr id="79" name="人件費該当値テキスト"/>
        <xdr:cNvSpPr txBox="1"/>
      </xdr:nvSpPr>
      <xdr:spPr>
        <a:xfrm>
          <a:off x="4686300" y="5681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99695</xdr:rowOff>
    </xdr:from>
    <xdr:to>
      <xdr:col>20</xdr:col>
      <xdr:colOff>38100</xdr:colOff>
      <xdr:row>34</xdr:row>
      <xdr:rowOff>29845</xdr:rowOff>
    </xdr:to>
    <xdr:sp macro="" textlink="">
      <xdr:nvSpPr>
        <xdr:cNvPr id="80" name="楕円 79"/>
        <xdr:cNvSpPr/>
      </xdr:nvSpPr>
      <xdr:spPr>
        <a:xfrm>
          <a:off x="3746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20955</xdr:rowOff>
    </xdr:from>
    <xdr:ext cx="528320" cy="252730"/>
    <xdr:sp macro="" textlink="">
      <xdr:nvSpPr>
        <xdr:cNvPr id="81" name="テキスト ボックス 80"/>
        <xdr:cNvSpPr txBox="1"/>
      </xdr:nvSpPr>
      <xdr:spPr>
        <a:xfrm>
          <a:off x="3529965" y="58502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167005</xdr:rowOff>
    </xdr:from>
    <xdr:to>
      <xdr:col>15</xdr:col>
      <xdr:colOff>101600</xdr:colOff>
      <xdr:row>34</xdr:row>
      <xdr:rowOff>97790</xdr:rowOff>
    </xdr:to>
    <xdr:sp macro="" textlink="">
      <xdr:nvSpPr>
        <xdr:cNvPr id="82" name="楕円 81"/>
        <xdr:cNvSpPr/>
      </xdr:nvSpPr>
      <xdr:spPr>
        <a:xfrm>
          <a:off x="28575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88265</xdr:rowOff>
    </xdr:from>
    <xdr:ext cx="528320" cy="252730"/>
    <xdr:sp macro="" textlink="">
      <xdr:nvSpPr>
        <xdr:cNvPr id="83" name="テキスト ボックス 82"/>
        <xdr:cNvSpPr txBox="1"/>
      </xdr:nvSpPr>
      <xdr:spPr>
        <a:xfrm>
          <a:off x="2640965" y="5917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xdr:rowOff>
    </xdr:from>
    <xdr:to>
      <xdr:col>10</xdr:col>
      <xdr:colOff>165100</xdr:colOff>
      <xdr:row>36</xdr:row>
      <xdr:rowOff>107315</xdr:rowOff>
    </xdr:to>
    <xdr:sp macro="" textlink="">
      <xdr:nvSpPr>
        <xdr:cNvPr id="84" name="楕円 83"/>
        <xdr:cNvSpPr/>
      </xdr:nvSpPr>
      <xdr:spPr>
        <a:xfrm>
          <a:off x="1968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98425</xdr:rowOff>
    </xdr:from>
    <xdr:ext cx="528320" cy="252730"/>
    <xdr:sp macro="" textlink="">
      <xdr:nvSpPr>
        <xdr:cNvPr id="85" name="テキスト ボックス 84"/>
        <xdr:cNvSpPr txBox="1"/>
      </xdr:nvSpPr>
      <xdr:spPr>
        <a:xfrm>
          <a:off x="1751965" y="6270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7620</xdr:rowOff>
    </xdr:from>
    <xdr:to>
      <xdr:col>6</xdr:col>
      <xdr:colOff>38100</xdr:colOff>
      <xdr:row>36</xdr:row>
      <xdr:rowOff>109220</xdr:rowOff>
    </xdr:to>
    <xdr:sp macro="" textlink="">
      <xdr:nvSpPr>
        <xdr:cNvPr id="86" name="楕円 85"/>
        <xdr:cNvSpPr/>
      </xdr:nvSpPr>
      <xdr:spPr>
        <a:xfrm>
          <a:off x="1079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100330</xdr:rowOff>
    </xdr:from>
    <xdr:ext cx="528320" cy="252730"/>
    <xdr:sp macro="" textlink="">
      <xdr:nvSpPr>
        <xdr:cNvPr id="87" name="テキスト ボックス 86"/>
        <xdr:cNvSpPr txBox="1"/>
      </xdr:nvSpPr>
      <xdr:spPr>
        <a:xfrm>
          <a:off x="862965" y="6272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730"/>
    <xdr:sp macro="" textlink="">
      <xdr:nvSpPr>
        <xdr:cNvPr id="98" name="テキスト ボックス 97"/>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2" name="テキスト ボックス 101"/>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2730"/>
    <xdr:sp macro="" textlink="">
      <xdr:nvSpPr>
        <xdr:cNvPr id="106" name="テキスト ボックス 105"/>
        <xdr:cNvSpPr txBox="1"/>
      </xdr:nvSpPr>
      <xdr:spPr>
        <a:xfrm>
          <a:off x="230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08" name="テキスト ボックス 107"/>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0" name="テキスト ボックス 109"/>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2" name="テキスト ボックス 111"/>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50800</xdr:rowOff>
    </xdr:from>
    <xdr:to>
      <xdr:col>24</xdr:col>
      <xdr:colOff>62865</xdr:colOff>
      <xdr:row>59</xdr:row>
      <xdr:rowOff>26035</xdr:rowOff>
    </xdr:to>
    <xdr:cxnSp macro="">
      <xdr:nvCxnSpPr>
        <xdr:cNvPr id="114" name="直線コネクタ 113"/>
        <xdr:cNvCxnSpPr/>
      </xdr:nvCxnSpPr>
      <xdr:spPr>
        <a:xfrm flipV="1">
          <a:off x="4633595" y="8623300"/>
          <a:ext cx="127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29845</xdr:rowOff>
    </xdr:from>
    <xdr:ext cx="534670" cy="252730"/>
    <xdr:sp macro="" textlink="">
      <xdr:nvSpPr>
        <xdr:cNvPr id="115" name="物件費最小値テキスト"/>
        <xdr:cNvSpPr txBox="1"/>
      </xdr:nvSpPr>
      <xdr:spPr>
        <a:xfrm>
          <a:off x="4686300" y="101453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62,235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26035</xdr:rowOff>
    </xdr:from>
    <xdr:to>
      <xdr:col>24</xdr:col>
      <xdr:colOff>152400</xdr:colOff>
      <xdr:row>59</xdr:row>
      <xdr:rowOff>26035</xdr:rowOff>
    </xdr:to>
    <xdr:cxnSp macro="">
      <xdr:nvCxnSpPr>
        <xdr:cNvPr id="116" name="直線コネクタ 115"/>
        <xdr:cNvCxnSpPr/>
      </xdr:nvCxnSpPr>
      <xdr:spPr>
        <a:xfrm>
          <a:off x="45466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168910</xdr:rowOff>
    </xdr:from>
    <xdr:ext cx="598805" cy="252730"/>
    <xdr:sp macro="" textlink="">
      <xdr:nvSpPr>
        <xdr:cNvPr id="117" name="物件費最大値テキスト"/>
        <xdr:cNvSpPr txBox="1"/>
      </xdr:nvSpPr>
      <xdr:spPr>
        <a:xfrm>
          <a:off x="4686300" y="83985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108,723</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50800</xdr:rowOff>
    </xdr:from>
    <xdr:to>
      <xdr:col>24</xdr:col>
      <xdr:colOff>152400</xdr:colOff>
      <xdr:row>50</xdr:row>
      <xdr:rowOff>50800</xdr:rowOff>
    </xdr:to>
    <xdr:cxnSp macro="">
      <xdr:nvCxnSpPr>
        <xdr:cNvPr id="118" name="直線コネクタ 117"/>
        <xdr:cNvCxnSpPr/>
      </xdr:nvCxnSpPr>
      <xdr:spPr>
        <a:xfrm>
          <a:off x="4546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38100</xdr:rowOff>
    </xdr:from>
    <xdr:to>
      <xdr:col>24</xdr:col>
      <xdr:colOff>63500</xdr:colOff>
      <xdr:row>55</xdr:row>
      <xdr:rowOff>143510</xdr:rowOff>
    </xdr:to>
    <xdr:cxnSp macro="">
      <xdr:nvCxnSpPr>
        <xdr:cNvPr id="119" name="直線コネクタ 118"/>
        <xdr:cNvCxnSpPr/>
      </xdr:nvCxnSpPr>
      <xdr:spPr>
        <a:xfrm>
          <a:off x="3797300" y="9124950"/>
          <a:ext cx="838200" cy="448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170180</xdr:rowOff>
    </xdr:from>
    <xdr:ext cx="534670" cy="259080"/>
    <xdr:sp macro="" textlink="">
      <xdr:nvSpPr>
        <xdr:cNvPr id="120" name="物件費平均値テキスト"/>
        <xdr:cNvSpPr txBox="1"/>
      </xdr:nvSpPr>
      <xdr:spPr>
        <a:xfrm>
          <a:off x="4686300" y="9257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83,211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147320</xdr:rowOff>
    </xdr:from>
    <xdr:to>
      <xdr:col>24</xdr:col>
      <xdr:colOff>114300</xdr:colOff>
      <xdr:row>55</xdr:row>
      <xdr:rowOff>77470</xdr:rowOff>
    </xdr:to>
    <xdr:sp macro="" textlink="">
      <xdr:nvSpPr>
        <xdr:cNvPr id="121" name="フローチャート: 判断 120"/>
        <xdr:cNvSpPr/>
      </xdr:nvSpPr>
      <xdr:spPr>
        <a:xfrm>
          <a:off x="4584700" y="94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38100</xdr:rowOff>
    </xdr:from>
    <xdr:to>
      <xdr:col>19</xdr:col>
      <xdr:colOff>177800</xdr:colOff>
      <xdr:row>57</xdr:row>
      <xdr:rowOff>154940</xdr:rowOff>
    </xdr:to>
    <xdr:cxnSp macro="">
      <xdr:nvCxnSpPr>
        <xdr:cNvPr id="122" name="直線コネクタ 121"/>
        <xdr:cNvCxnSpPr/>
      </xdr:nvCxnSpPr>
      <xdr:spPr>
        <a:xfrm flipV="1">
          <a:off x="2908300" y="9124950"/>
          <a:ext cx="889000" cy="802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43815</xdr:rowOff>
    </xdr:from>
    <xdr:to>
      <xdr:col>20</xdr:col>
      <xdr:colOff>38100</xdr:colOff>
      <xdr:row>55</xdr:row>
      <xdr:rowOff>145415</xdr:rowOff>
    </xdr:to>
    <xdr:sp macro="" textlink="">
      <xdr:nvSpPr>
        <xdr:cNvPr id="123" name="フローチャート: 判断 122"/>
        <xdr:cNvSpPr/>
      </xdr:nvSpPr>
      <xdr:spPr>
        <a:xfrm>
          <a:off x="3746500" y="94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136525</xdr:rowOff>
    </xdr:from>
    <xdr:ext cx="528320" cy="258445"/>
    <xdr:sp macro="" textlink="">
      <xdr:nvSpPr>
        <xdr:cNvPr id="124" name="テキスト ボックス 123"/>
        <xdr:cNvSpPr txBox="1"/>
      </xdr:nvSpPr>
      <xdr:spPr>
        <a:xfrm>
          <a:off x="3529965" y="95662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41275</xdr:rowOff>
    </xdr:from>
    <xdr:to>
      <xdr:col>15</xdr:col>
      <xdr:colOff>50800</xdr:colOff>
      <xdr:row>57</xdr:row>
      <xdr:rowOff>154940</xdr:rowOff>
    </xdr:to>
    <xdr:cxnSp macro="">
      <xdr:nvCxnSpPr>
        <xdr:cNvPr id="125" name="直線コネクタ 124"/>
        <xdr:cNvCxnSpPr/>
      </xdr:nvCxnSpPr>
      <xdr:spPr>
        <a:xfrm>
          <a:off x="2019300" y="981392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117475</xdr:rowOff>
    </xdr:from>
    <xdr:to>
      <xdr:col>15</xdr:col>
      <xdr:colOff>101600</xdr:colOff>
      <xdr:row>55</xdr:row>
      <xdr:rowOff>47625</xdr:rowOff>
    </xdr:to>
    <xdr:sp macro="" textlink="">
      <xdr:nvSpPr>
        <xdr:cNvPr id="126" name="フローチャート: 判断 125"/>
        <xdr:cNvSpPr/>
      </xdr:nvSpPr>
      <xdr:spPr>
        <a:xfrm>
          <a:off x="28575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64135</xdr:rowOff>
    </xdr:from>
    <xdr:ext cx="528320" cy="252730"/>
    <xdr:sp macro="" textlink="">
      <xdr:nvSpPr>
        <xdr:cNvPr id="127" name="テキスト ボックス 126"/>
        <xdr:cNvSpPr txBox="1"/>
      </xdr:nvSpPr>
      <xdr:spPr>
        <a:xfrm>
          <a:off x="2640965" y="9150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41275</xdr:rowOff>
    </xdr:from>
    <xdr:to>
      <xdr:col>10</xdr:col>
      <xdr:colOff>114300</xdr:colOff>
      <xdr:row>58</xdr:row>
      <xdr:rowOff>95885</xdr:rowOff>
    </xdr:to>
    <xdr:cxnSp macro="">
      <xdr:nvCxnSpPr>
        <xdr:cNvPr id="128" name="直線コネクタ 127"/>
        <xdr:cNvCxnSpPr/>
      </xdr:nvCxnSpPr>
      <xdr:spPr>
        <a:xfrm flipV="1">
          <a:off x="1130300" y="9813925"/>
          <a:ext cx="8890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127000</xdr:rowOff>
    </xdr:from>
    <xdr:to>
      <xdr:col>10</xdr:col>
      <xdr:colOff>165100</xdr:colOff>
      <xdr:row>56</xdr:row>
      <xdr:rowOff>57150</xdr:rowOff>
    </xdr:to>
    <xdr:sp macro="" textlink="">
      <xdr:nvSpPr>
        <xdr:cNvPr id="129" name="フローチャート: 判断 128"/>
        <xdr:cNvSpPr/>
      </xdr:nvSpPr>
      <xdr:spPr>
        <a:xfrm>
          <a:off x="19685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73660</xdr:rowOff>
    </xdr:from>
    <xdr:ext cx="528320" cy="259080"/>
    <xdr:sp macro="" textlink="">
      <xdr:nvSpPr>
        <xdr:cNvPr id="130" name="テキスト ボックス 129"/>
        <xdr:cNvSpPr txBox="1"/>
      </xdr:nvSpPr>
      <xdr:spPr>
        <a:xfrm>
          <a:off x="1751965" y="9331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158115</xdr:rowOff>
    </xdr:from>
    <xdr:to>
      <xdr:col>6</xdr:col>
      <xdr:colOff>38100</xdr:colOff>
      <xdr:row>57</xdr:row>
      <xdr:rowOff>88265</xdr:rowOff>
    </xdr:to>
    <xdr:sp macro="" textlink="">
      <xdr:nvSpPr>
        <xdr:cNvPr id="131" name="フローチャート: 判断 130"/>
        <xdr:cNvSpPr/>
      </xdr:nvSpPr>
      <xdr:spPr>
        <a:xfrm>
          <a:off x="1079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104775</xdr:rowOff>
    </xdr:from>
    <xdr:ext cx="528320" cy="259080"/>
    <xdr:sp macro="" textlink="">
      <xdr:nvSpPr>
        <xdr:cNvPr id="132" name="テキスト ボックス 131"/>
        <xdr:cNvSpPr txBox="1"/>
      </xdr:nvSpPr>
      <xdr:spPr>
        <a:xfrm>
          <a:off x="862965" y="9534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92710</xdr:rowOff>
    </xdr:from>
    <xdr:to>
      <xdr:col>24</xdr:col>
      <xdr:colOff>114300</xdr:colOff>
      <xdr:row>56</xdr:row>
      <xdr:rowOff>22860</xdr:rowOff>
    </xdr:to>
    <xdr:sp macro="" textlink="">
      <xdr:nvSpPr>
        <xdr:cNvPr id="138" name="楕円 137"/>
        <xdr:cNvSpPr/>
      </xdr:nvSpPr>
      <xdr:spPr>
        <a:xfrm>
          <a:off x="4584700" y="95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71120</xdr:rowOff>
    </xdr:from>
    <xdr:ext cx="534670" cy="259080"/>
    <xdr:sp macro="" textlink="">
      <xdr:nvSpPr>
        <xdr:cNvPr id="139" name="物件費該当値テキスト"/>
        <xdr:cNvSpPr txBox="1"/>
      </xdr:nvSpPr>
      <xdr:spPr>
        <a:xfrm>
          <a:off x="4686300" y="9500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158750</xdr:rowOff>
    </xdr:from>
    <xdr:to>
      <xdr:col>20</xdr:col>
      <xdr:colOff>38100</xdr:colOff>
      <xdr:row>53</xdr:row>
      <xdr:rowOff>88900</xdr:rowOff>
    </xdr:to>
    <xdr:sp macro="" textlink="">
      <xdr:nvSpPr>
        <xdr:cNvPr id="140" name="楕円 139"/>
        <xdr:cNvSpPr/>
      </xdr:nvSpPr>
      <xdr:spPr>
        <a:xfrm>
          <a:off x="3746500" y="90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51</xdr:row>
      <xdr:rowOff>105410</xdr:rowOff>
    </xdr:from>
    <xdr:ext cx="528320" cy="259080"/>
    <xdr:sp macro="" textlink="">
      <xdr:nvSpPr>
        <xdr:cNvPr id="141" name="テキスト ボックス 140"/>
        <xdr:cNvSpPr txBox="1"/>
      </xdr:nvSpPr>
      <xdr:spPr>
        <a:xfrm>
          <a:off x="3529965" y="8849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103505</xdr:rowOff>
    </xdr:from>
    <xdr:to>
      <xdr:col>15</xdr:col>
      <xdr:colOff>101600</xdr:colOff>
      <xdr:row>58</xdr:row>
      <xdr:rowOff>33655</xdr:rowOff>
    </xdr:to>
    <xdr:sp macro="" textlink="">
      <xdr:nvSpPr>
        <xdr:cNvPr id="142" name="楕円 141"/>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24765</xdr:rowOff>
    </xdr:from>
    <xdr:ext cx="528320" cy="259080"/>
    <xdr:sp macro="" textlink="">
      <xdr:nvSpPr>
        <xdr:cNvPr id="143" name="テキスト ボックス 142"/>
        <xdr:cNvSpPr txBox="1"/>
      </xdr:nvSpPr>
      <xdr:spPr>
        <a:xfrm>
          <a:off x="2640965" y="9968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161925</xdr:rowOff>
    </xdr:from>
    <xdr:to>
      <xdr:col>10</xdr:col>
      <xdr:colOff>165100</xdr:colOff>
      <xdr:row>57</xdr:row>
      <xdr:rowOff>92075</xdr:rowOff>
    </xdr:to>
    <xdr:sp macro="" textlink="">
      <xdr:nvSpPr>
        <xdr:cNvPr id="144" name="楕円 143"/>
        <xdr:cNvSpPr/>
      </xdr:nvSpPr>
      <xdr:spPr>
        <a:xfrm>
          <a:off x="1968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83185</xdr:rowOff>
    </xdr:from>
    <xdr:ext cx="528320" cy="259080"/>
    <xdr:sp macro="" textlink="">
      <xdr:nvSpPr>
        <xdr:cNvPr id="145" name="テキスト ボックス 144"/>
        <xdr:cNvSpPr txBox="1"/>
      </xdr:nvSpPr>
      <xdr:spPr>
        <a:xfrm>
          <a:off x="1751965" y="9855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45085</xdr:rowOff>
    </xdr:from>
    <xdr:to>
      <xdr:col>6</xdr:col>
      <xdr:colOff>38100</xdr:colOff>
      <xdr:row>58</xdr:row>
      <xdr:rowOff>146685</xdr:rowOff>
    </xdr:to>
    <xdr:sp macro="" textlink="">
      <xdr:nvSpPr>
        <xdr:cNvPr id="146" name="楕円 145"/>
        <xdr:cNvSpPr/>
      </xdr:nvSpPr>
      <xdr:spPr>
        <a:xfrm>
          <a:off x="1079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137795</xdr:rowOff>
    </xdr:from>
    <xdr:ext cx="528320" cy="259080"/>
    <xdr:sp macro="" textlink="">
      <xdr:nvSpPr>
        <xdr:cNvPr id="147" name="テキスト ボックス 146"/>
        <xdr:cNvSpPr txBox="1"/>
      </xdr:nvSpPr>
      <xdr:spPr>
        <a:xfrm>
          <a:off x="862965" y="10081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6" name="テキスト ボックス 155"/>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168910</xdr:rowOff>
    </xdr:from>
    <xdr:ext cx="242570" cy="252730"/>
    <xdr:sp macro="" textlink="">
      <xdr:nvSpPr>
        <xdr:cNvPr id="159" name="テキスト ボックス 158"/>
        <xdr:cNvSpPr txBox="1"/>
      </xdr:nvSpPr>
      <xdr:spPr>
        <a:xfrm>
          <a:off x="513080" y="13542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54610</xdr:rowOff>
    </xdr:from>
    <xdr:ext cx="461010" cy="252730"/>
    <xdr:sp macro="" textlink="">
      <xdr:nvSpPr>
        <xdr:cNvPr id="161" name="テキスト ボックス 160"/>
        <xdr:cNvSpPr txBox="1"/>
      </xdr:nvSpPr>
      <xdr:spPr>
        <a:xfrm>
          <a:off x="294640" y="132562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111760</xdr:rowOff>
    </xdr:from>
    <xdr:ext cx="461010" cy="252730"/>
    <xdr:sp macro="" textlink="">
      <xdr:nvSpPr>
        <xdr:cNvPr id="163" name="テキスト ボックス 162"/>
        <xdr:cNvSpPr txBox="1"/>
      </xdr:nvSpPr>
      <xdr:spPr>
        <a:xfrm>
          <a:off x="294640" y="1297051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1010" cy="252730"/>
    <xdr:sp macro="" textlink="">
      <xdr:nvSpPr>
        <xdr:cNvPr id="165" name="テキスト ボックス 164"/>
        <xdr:cNvSpPr txBox="1"/>
      </xdr:nvSpPr>
      <xdr:spPr>
        <a:xfrm>
          <a:off x="294640" y="1268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54610</xdr:rowOff>
    </xdr:from>
    <xdr:ext cx="531495" cy="252730"/>
    <xdr:sp macro="" textlink="">
      <xdr:nvSpPr>
        <xdr:cNvPr id="167" name="テキスト ボックス 166"/>
        <xdr:cNvSpPr txBox="1"/>
      </xdr:nvSpPr>
      <xdr:spPr>
        <a:xfrm>
          <a:off x="230505" y="12399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2730"/>
    <xdr:sp macro="" textlink="">
      <xdr:nvSpPr>
        <xdr:cNvPr id="169" name="テキスト ボックス 168"/>
        <xdr:cNvSpPr txBox="1"/>
      </xdr:nvSpPr>
      <xdr:spPr>
        <a:xfrm>
          <a:off x="230505" y="12113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68</xdr:row>
      <xdr:rowOff>168910</xdr:rowOff>
    </xdr:from>
    <xdr:ext cx="531495" cy="252730"/>
    <xdr:sp macro="" textlink="">
      <xdr:nvSpPr>
        <xdr:cNvPr id="171" name="テキスト ボックス 170"/>
        <xdr:cNvSpPr txBox="1"/>
      </xdr:nvSpPr>
      <xdr:spPr>
        <a:xfrm>
          <a:off x="230505" y="11827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73" name="テキスト ボックス 172"/>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154940</xdr:rowOff>
    </xdr:from>
    <xdr:to>
      <xdr:col>24</xdr:col>
      <xdr:colOff>62865</xdr:colOff>
      <xdr:row>78</xdr:row>
      <xdr:rowOff>147320</xdr:rowOff>
    </xdr:to>
    <xdr:cxnSp macro="">
      <xdr:nvCxnSpPr>
        <xdr:cNvPr id="175" name="直線コネクタ 174"/>
        <xdr:cNvCxnSpPr/>
      </xdr:nvCxnSpPr>
      <xdr:spPr>
        <a:xfrm flipV="1">
          <a:off x="4633595" y="12156440"/>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151130</xdr:rowOff>
    </xdr:from>
    <xdr:ext cx="469900" cy="259080"/>
    <xdr:sp macro="" textlink="">
      <xdr:nvSpPr>
        <xdr:cNvPr id="176" name="維持補修費最小値テキスト"/>
        <xdr:cNvSpPr txBox="1"/>
      </xdr:nvSpPr>
      <xdr:spPr>
        <a:xfrm>
          <a:off x="4686300" y="13524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147320</xdr:rowOff>
    </xdr:from>
    <xdr:to>
      <xdr:col>24</xdr:col>
      <xdr:colOff>152400</xdr:colOff>
      <xdr:row>78</xdr:row>
      <xdr:rowOff>147320</xdr:rowOff>
    </xdr:to>
    <xdr:cxnSp macro="">
      <xdr:nvCxnSpPr>
        <xdr:cNvPr id="177" name="直線コネクタ 176"/>
        <xdr:cNvCxnSpPr/>
      </xdr:nvCxnSpPr>
      <xdr:spPr>
        <a:xfrm>
          <a:off x="4546600" y="1352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100965</xdr:rowOff>
    </xdr:from>
    <xdr:ext cx="534670" cy="252730"/>
    <xdr:sp macro="" textlink="">
      <xdr:nvSpPr>
        <xdr:cNvPr id="178" name="維持補修費最大値テキスト"/>
        <xdr:cNvSpPr txBox="1"/>
      </xdr:nvSpPr>
      <xdr:spPr>
        <a:xfrm>
          <a:off x="4686300" y="119310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154940</xdr:rowOff>
    </xdr:from>
    <xdr:to>
      <xdr:col>24</xdr:col>
      <xdr:colOff>152400</xdr:colOff>
      <xdr:row>70</xdr:row>
      <xdr:rowOff>154940</xdr:rowOff>
    </xdr:to>
    <xdr:cxnSp macro="">
      <xdr:nvCxnSpPr>
        <xdr:cNvPr id="179" name="直線コネクタ 178"/>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80645</xdr:rowOff>
    </xdr:from>
    <xdr:to>
      <xdr:col>24</xdr:col>
      <xdr:colOff>63500</xdr:colOff>
      <xdr:row>77</xdr:row>
      <xdr:rowOff>121285</xdr:rowOff>
    </xdr:to>
    <xdr:cxnSp macro="">
      <xdr:nvCxnSpPr>
        <xdr:cNvPr id="180" name="直線コネクタ 179"/>
        <xdr:cNvCxnSpPr/>
      </xdr:nvCxnSpPr>
      <xdr:spPr>
        <a:xfrm flipV="1">
          <a:off x="3797300" y="1328229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83820</xdr:rowOff>
    </xdr:from>
    <xdr:ext cx="469900" cy="259080"/>
    <xdr:sp macro="" textlink="">
      <xdr:nvSpPr>
        <xdr:cNvPr id="181" name="維持補修費平均値テキスト"/>
        <xdr:cNvSpPr txBox="1"/>
      </xdr:nvSpPr>
      <xdr:spPr>
        <a:xfrm>
          <a:off x="4686300" y="129425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60960</xdr:rowOff>
    </xdr:from>
    <xdr:to>
      <xdr:col>24</xdr:col>
      <xdr:colOff>114300</xdr:colOff>
      <xdr:row>76</xdr:row>
      <xdr:rowOff>162560</xdr:rowOff>
    </xdr:to>
    <xdr:sp macro="" textlink="">
      <xdr:nvSpPr>
        <xdr:cNvPr id="182" name="フローチャート: 判断 181"/>
        <xdr:cNvSpPr/>
      </xdr:nvSpPr>
      <xdr:spPr>
        <a:xfrm>
          <a:off x="45847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121285</xdr:rowOff>
    </xdr:from>
    <xdr:to>
      <xdr:col>19</xdr:col>
      <xdr:colOff>177800</xdr:colOff>
      <xdr:row>77</xdr:row>
      <xdr:rowOff>136525</xdr:rowOff>
    </xdr:to>
    <xdr:cxnSp macro="">
      <xdr:nvCxnSpPr>
        <xdr:cNvPr id="183" name="直線コネクタ 182"/>
        <xdr:cNvCxnSpPr/>
      </xdr:nvCxnSpPr>
      <xdr:spPr>
        <a:xfrm flipV="1">
          <a:off x="2908300" y="1332293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147955</xdr:rowOff>
    </xdr:from>
    <xdr:to>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94615</xdr:rowOff>
    </xdr:from>
    <xdr:ext cx="463550" cy="259080"/>
    <xdr:sp macro="" textlink="">
      <xdr:nvSpPr>
        <xdr:cNvPr id="185" name="テキスト ボックス 184"/>
        <xdr:cNvSpPr txBox="1"/>
      </xdr:nvSpPr>
      <xdr:spPr>
        <a:xfrm>
          <a:off x="3562350" y="129533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133350</xdr:rowOff>
    </xdr:from>
    <xdr:to>
      <xdr:col>15</xdr:col>
      <xdr:colOff>50800</xdr:colOff>
      <xdr:row>77</xdr:row>
      <xdr:rowOff>136525</xdr:rowOff>
    </xdr:to>
    <xdr:cxnSp macro="">
      <xdr:nvCxnSpPr>
        <xdr:cNvPr id="186" name="直線コネクタ 185"/>
        <xdr:cNvCxnSpPr/>
      </xdr:nvCxnSpPr>
      <xdr:spPr>
        <a:xfrm>
          <a:off x="2019300" y="1333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133985</xdr:rowOff>
    </xdr:from>
    <xdr:to>
      <xdr:col>15</xdr:col>
      <xdr:colOff>101600</xdr:colOff>
      <xdr:row>77</xdr:row>
      <xdr:rowOff>64135</xdr:rowOff>
    </xdr:to>
    <xdr:sp macro="" textlink="">
      <xdr:nvSpPr>
        <xdr:cNvPr id="187" name="フローチャート: 判断 186"/>
        <xdr:cNvSpPr/>
      </xdr:nvSpPr>
      <xdr:spPr>
        <a:xfrm>
          <a:off x="2857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80645</xdr:rowOff>
    </xdr:from>
    <xdr:ext cx="463550" cy="259080"/>
    <xdr:sp macro="" textlink="">
      <xdr:nvSpPr>
        <xdr:cNvPr id="188" name="テキスト ボックス 187"/>
        <xdr:cNvSpPr txBox="1"/>
      </xdr:nvSpPr>
      <xdr:spPr>
        <a:xfrm>
          <a:off x="2673350" y="12939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90170</xdr:rowOff>
    </xdr:from>
    <xdr:to>
      <xdr:col>10</xdr:col>
      <xdr:colOff>114300</xdr:colOff>
      <xdr:row>77</xdr:row>
      <xdr:rowOff>133350</xdr:rowOff>
    </xdr:to>
    <xdr:cxnSp macro="">
      <xdr:nvCxnSpPr>
        <xdr:cNvPr id="189" name="直線コネクタ 188"/>
        <xdr:cNvCxnSpPr/>
      </xdr:nvCxnSpPr>
      <xdr:spPr>
        <a:xfrm>
          <a:off x="1130300" y="1329182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77470</xdr:rowOff>
    </xdr:from>
    <xdr:to>
      <xdr:col>10</xdr:col>
      <xdr:colOff>165100</xdr:colOff>
      <xdr:row>77</xdr:row>
      <xdr:rowOff>7620</xdr:rowOff>
    </xdr:to>
    <xdr:sp macro="" textlink="">
      <xdr:nvSpPr>
        <xdr:cNvPr id="190" name="フローチャート: 判断 189"/>
        <xdr:cNvSpPr/>
      </xdr:nvSpPr>
      <xdr:spPr>
        <a:xfrm>
          <a:off x="1968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24130</xdr:rowOff>
    </xdr:from>
    <xdr:ext cx="463550" cy="259080"/>
    <xdr:sp macro="" textlink="">
      <xdr:nvSpPr>
        <xdr:cNvPr id="191" name="テキスト ボックス 190"/>
        <xdr:cNvSpPr txBox="1"/>
      </xdr:nvSpPr>
      <xdr:spPr>
        <a:xfrm>
          <a:off x="1784350" y="12882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98425</xdr:rowOff>
    </xdr:from>
    <xdr:to>
      <xdr:col>6</xdr:col>
      <xdr:colOff>38100</xdr:colOff>
      <xdr:row>77</xdr:row>
      <xdr:rowOff>29210</xdr:rowOff>
    </xdr:to>
    <xdr:sp macro="" textlink="">
      <xdr:nvSpPr>
        <xdr:cNvPr id="192" name="フローチャート: 判断 191"/>
        <xdr:cNvSpPr/>
      </xdr:nvSpPr>
      <xdr:spPr>
        <a:xfrm>
          <a:off x="1079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45085</xdr:rowOff>
    </xdr:from>
    <xdr:ext cx="463550" cy="258445"/>
    <xdr:sp macro="" textlink="">
      <xdr:nvSpPr>
        <xdr:cNvPr id="193" name="テキスト ボックス 192"/>
        <xdr:cNvSpPr txBox="1"/>
      </xdr:nvSpPr>
      <xdr:spPr>
        <a:xfrm>
          <a:off x="895350" y="1290383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29845</xdr:rowOff>
    </xdr:from>
    <xdr:to>
      <xdr:col>24</xdr:col>
      <xdr:colOff>114300</xdr:colOff>
      <xdr:row>77</xdr:row>
      <xdr:rowOff>132080</xdr:rowOff>
    </xdr:to>
    <xdr:sp macro="" textlink="">
      <xdr:nvSpPr>
        <xdr:cNvPr id="199" name="楕円 198"/>
        <xdr:cNvSpPr/>
      </xdr:nvSpPr>
      <xdr:spPr>
        <a:xfrm>
          <a:off x="45847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8255</xdr:rowOff>
    </xdr:from>
    <xdr:ext cx="469900" cy="252730"/>
    <xdr:sp macro="" textlink="">
      <xdr:nvSpPr>
        <xdr:cNvPr id="200" name="維持補修費該当値テキスト"/>
        <xdr:cNvSpPr txBox="1"/>
      </xdr:nvSpPr>
      <xdr:spPr>
        <a:xfrm>
          <a:off x="4686300" y="132099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70485</xdr:rowOff>
    </xdr:from>
    <xdr:to>
      <xdr:col>20</xdr:col>
      <xdr:colOff>38100</xdr:colOff>
      <xdr:row>78</xdr:row>
      <xdr:rowOff>635</xdr:rowOff>
    </xdr:to>
    <xdr:sp macro="" textlink="">
      <xdr:nvSpPr>
        <xdr:cNvPr id="201" name="楕円 200"/>
        <xdr:cNvSpPr/>
      </xdr:nvSpPr>
      <xdr:spPr>
        <a:xfrm>
          <a:off x="3746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163195</xdr:rowOff>
    </xdr:from>
    <xdr:ext cx="463550" cy="259080"/>
    <xdr:sp macro="" textlink="">
      <xdr:nvSpPr>
        <xdr:cNvPr id="202" name="テキスト ボックス 201"/>
        <xdr:cNvSpPr txBox="1"/>
      </xdr:nvSpPr>
      <xdr:spPr>
        <a:xfrm>
          <a:off x="3562350" y="13364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86360</xdr:rowOff>
    </xdr:from>
    <xdr:to>
      <xdr:col>15</xdr:col>
      <xdr:colOff>101600</xdr:colOff>
      <xdr:row>78</xdr:row>
      <xdr:rowOff>15875</xdr:rowOff>
    </xdr:to>
    <xdr:sp macro="" textlink="">
      <xdr:nvSpPr>
        <xdr:cNvPr id="203" name="楕円 202"/>
        <xdr:cNvSpPr/>
      </xdr:nvSpPr>
      <xdr:spPr>
        <a:xfrm>
          <a:off x="2857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6985</xdr:rowOff>
    </xdr:from>
    <xdr:ext cx="463550" cy="252730"/>
    <xdr:sp macro="" textlink="">
      <xdr:nvSpPr>
        <xdr:cNvPr id="204" name="テキスト ボックス 203"/>
        <xdr:cNvSpPr txBox="1"/>
      </xdr:nvSpPr>
      <xdr:spPr>
        <a:xfrm>
          <a:off x="2673350" y="133800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82550</xdr:rowOff>
    </xdr:from>
    <xdr:to>
      <xdr:col>10</xdr:col>
      <xdr:colOff>165100</xdr:colOff>
      <xdr:row>78</xdr:row>
      <xdr:rowOff>12700</xdr:rowOff>
    </xdr:to>
    <xdr:sp macro="" textlink="">
      <xdr:nvSpPr>
        <xdr:cNvPr id="205" name="楕円 204"/>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3810</xdr:rowOff>
    </xdr:from>
    <xdr:ext cx="463550" cy="259080"/>
    <xdr:sp macro="" textlink="">
      <xdr:nvSpPr>
        <xdr:cNvPr id="206" name="テキスト ボックス 205"/>
        <xdr:cNvSpPr txBox="1"/>
      </xdr:nvSpPr>
      <xdr:spPr>
        <a:xfrm>
          <a:off x="1784350" y="13376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39370</xdr:rowOff>
    </xdr:from>
    <xdr:to>
      <xdr:col>6</xdr:col>
      <xdr:colOff>38100</xdr:colOff>
      <xdr:row>77</xdr:row>
      <xdr:rowOff>140970</xdr:rowOff>
    </xdr:to>
    <xdr:sp macro="" textlink="">
      <xdr:nvSpPr>
        <xdr:cNvPr id="207" name="楕円 206"/>
        <xdr:cNvSpPr/>
      </xdr:nvSpPr>
      <xdr:spPr>
        <a:xfrm>
          <a:off x="1079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132080</xdr:rowOff>
    </xdr:from>
    <xdr:ext cx="463550" cy="252730"/>
    <xdr:sp macro="" textlink="">
      <xdr:nvSpPr>
        <xdr:cNvPr id="208" name="テキスト ボックス 207"/>
        <xdr:cNvSpPr txBox="1"/>
      </xdr:nvSpPr>
      <xdr:spPr>
        <a:xfrm>
          <a:off x="895350" y="133337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7" name="テキスト ボックス 21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9" name="テキスト ボックス 218"/>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23" name="テキスト ボックス 222"/>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27" name="テキスト ボックス 226"/>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29" name="テキスト ボックス 228"/>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31" name="テキスト ボックス 230"/>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3" name="テキスト ボックス 232"/>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109855</xdr:rowOff>
    </xdr:from>
    <xdr:to>
      <xdr:col>24</xdr:col>
      <xdr:colOff>62865</xdr:colOff>
      <xdr:row>98</xdr:row>
      <xdr:rowOff>157480</xdr:rowOff>
    </xdr:to>
    <xdr:cxnSp macro="">
      <xdr:nvCxnSpPr>
        <xdr:cNvPr id="235" name="直線コネクタ 234"/>
        <xdr:cNvCxnSpPr/>
      </xdr:nvCxnSpPr>
      <xdr:spPr>
        <a:xfrm flipV="1">
          <a:off x="4633595" y="1554035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161290</xdr:rowOff>
    </xdr:from>
    <xdr:ext cx="534670" cy="259080"/>
    <xdr:sp macro="" textlink="">
      <xdr:nvSpPr>
        <xdr:cNvPr id="236" name="扶助費最小値テキスト"/>
        <xdr:cNvSpPr txBox="1"/>
      </xdr:nvSpPr>
      <xdr:spPr>
        <a:xfrm>
          <a:off x="4686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73,452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157480</xdr:rowOff>
    </xdr:from>
    <xdr:to>
      <xdr:col>24</xdr:col>
      <xdr:colOff>152400</xdr:colOff>
      <xdr:row>98</xdr:row>
      <xdr:rowOff>157480</xdr:rowOff>
    </xdr:to>
    <xdr:cxnSp macro="">
      <xdr:nvCxnSpPr>
        <xdr:cNvPr id="237" name="直線コネクタ 236"/>
        <xdr:cNvCxnSpPr/>
      </xdr:nvCxnSpPr>
      <xdr:spPr>
        <a:xfrm>
          <a:off x="4546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56515</xdr:rowOff>
    </xdr:from>
    <xdr:ext cx="598805" cy="258445"/>
    <xdr:sp macro="" textlink="">
      <xdr:nvSpPr>
        <xdr:cNvPr id="238" name="扶助費最大値テキスト"/>
        <xdr:cNvSpPr txBox="1"/>
      </xdr:nvSpPr>
      <xdr:spPr>
        <a:xfrm>
          <a:off x="4686300" y="15315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116,913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109855</xdr:rowOff>
    </xdr:from>
    <xdr:to>
      <xdr:col>24</xdr:col>
      <xdr:colOff>152400</xdr:colOff>
      <xdr:row>90</xdr:row>
      <xdr:rowOff>109855</xdr:rowOff>
    </xdr:to>
    <xdr:cxnSp macro="">
      <xdr:nvCxnSpPr>
        <xdr:cNvPr id="239" name="直線コネクタ 238"/>
        <xdr:cNvCxnSpPr/>
      </xdr:nvCxnSpPr>
      <xdr:spPr>
        <a:xfrm>
          <a:off x="4546600" y="1554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116205</xdr:rowOff>
    </xdr:from>
    <xdr:to>
      <xdr:col>24</xdr:col>
      <xdr:colOff>63500</xdr:colOff>
      <xdr:row>96</xdr:row>
      <xdr:rowOff>20320</xdr:rowOff>
    </xdr:to>
    <xdr:cxnSp macro="">
      <xdr:nvCxnSpPr>
        <xdr:cNvPr id="240" name="直線コネクタ 239"/>
        <xdr:cNvCxnSpPr/>
      </xdr:nvCxnSpPr>
      <xdr:spPr>
        <a:xfrm>
          <a:off x="3797300" y="1606105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95885</xdr:rowOff>
    </xdr:from>
    <xdr:ext cx="534670" cy="259080"/>
    <xdr:sp macro="" textlink="">
      <xdr:nvSpPr>
        <xdr:cNvPr id="241" name="扶助費平均値テキスト"/>
        <xdr:cNvSpPr txBox="1"/>
      </xdr:nvSpPr>
      <xdr:spPr>
        <a:xfrm>
          <a:off x="4686300" y="16040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73025</xdr:rowOff>
    </xdr:from>
    <xdr:to>
      <xdr:col>24</xdr:col>
      <xdr:colOff>114300</xdr:colOff>
      <xdr:row>95</xdr:row>
      <xdr:rowOff>3175</xdr:rowOff>
    </xdr:to>
    <xdr:sp macro="" textlink="">
      <xdr:nvSpPr>
        <xdr:cNvPr id="242" name="フローチャート: 判断 241"/>
        <xdr:cNvSpPr/>
      </xdr:nvSpPr>
      <xdr:spPr>
        <a:xfrm>
          <a:off x="4584700" y="1618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116205</xdr:rowOff>
    </xdr:from>
    <xdr:to>
      <xdr:col>19</xdr:col>
      <xdr:colOff>177800</xdr:colOff>
      <xdr:row>98</xdr:row>
      <xdr:rowOff>20955</xdr:rowOff>
    </xdr:to>
    <xdr:cxnSp macro="">
      <xdr:nvCxnSpPr>
        <xdr:cNvPr id="243" name="直線コネクタ 242"/>
        <xdr:cNvCxnSpPr/>
      </xdr:nvCxnSpPr>
      <xdr:spPr>
        <a:xfrm flipV="1">
          <a:off x="2908300" y="16061055"/>
          <a:ext cx="889000" cy="762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133985</xdr:rowOff>
    </xdr:from>
    <xdr:to>
      <xdr:col>20</xdr:col>
      <xdr:colOff>38100</xdr:colOff>
      <xdr:row>92</xdr:row>
      <xdr:rowOff>64135</xdr:rowOff>
    </xdr:to>
    <xdr:sp macro="" textlink="">
      <xdr:nvSpPr>
        <xdr:cNvPr id="244" name="フローチャート: 判断 243"/>
        <xdr:cNvSpPr/>
      </xdr:nvSpPr>
      <xdr:spPr>
        <a:xfrm>
          <a:off x="3746500" y="1573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90</xdr:row>
      <xdr:rowOff>80645</xdr:rowOff>
    </xdr:from>
    <xdr:ext cx="592455" cy="259080"/>
    <xdr:sp macro="" textlink="">
      <xdr:nvSpPr>
        <xdr:cNvPr id="245" name="テキスト ボックス 244"/>
        <xdr:cNvSpPr txBox="1"/>
      </xdr:nvSpPr>
      <xdr:spPr>
        <a:xfrm>
          <a:off x="3497580" y="155111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54610</xdr:rowOff>
    </xdr:from>
    <xdr:to>
      <xdr:col>15</xdr:col>
      <xdr:colOff>50800</xdr:colOff>
      <xdr:row>98</xdr:row>
      <xdr:rowOff>20955</xdr:rowOff>
    </xdr:to>
    <xdr:cxnSp macro="">
      <xdr:nvCxnSpPr>
        <xdr:cNvPr id="246" name="直線コネクタ 245"/>
        <xdr:cNvCxnSpPr/>
      </xdr:nvCxnSpPr>
      <xdr:spPr>
        <a:xfrm>
          <a:off x="2019300" y="1668526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31115</xdr:rowOff>
    </xdr:from>
    <xdr:to>
      <xdr:col>15</xdr:col>
      <xdr:colOff>101600</xdr:colOff>
      <xdr:row>96</xdr:row>
      <xdr:rowOff>132715</xdr:rowOff>
    </xdr:to>
    <xdr:sp macro="" textlink="">
      <xdr:nvSpPr>
        <xdr:cNvPr id="247" name="フローチャート: 判断 246"/>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149225</xdr:rowOff>
    </xdr:from>
    <xdr:ext cx="528320" cy="259080"/>
    <xdr:sp macro="" textlink="">
      <xdr:nvSpPr>
        <xdr:cNvPr id="248" name="テキスト ボックス 247"/>
        <xdr:cNvSpPr txBox="1"/>
      </xdr:nvSpPr>
      <xdr:spPr>
        <a:xfrm>
          <a:off x="2640965" y="16265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54610</xdr:rowOff>
    </xdr:from>
    <xdr:to>
      <xdr:col>10</xdr:col>
      <xdr:colOff>114300</xdr:colOff>
      <xdr:row>98</xdr:row>
      <xdr:rowOff>635</xdr:rowOff>
    </xdr:to>
    <xdr:cxnSp macro="">
      <xdr:nvCxnSpPr>
        <xdr:cNvPr id="249" name="直線コネクタ 248"/>
        <xdr:cNvCxnSpPr/>
      </xdr:nvCxnSpPr>
      <xdr:spPr>
        <a:xfrm flipV="1">
          <a:off x="1130300" y="1668526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114300</xdr:rowOff>
    </xdr:from>
    <xdr:to>
      <xdr:col>10</xdr:col>
      <xdr:colOff>165100</xdr:colOff>
      <xdr:row>97</xdr:row>
      <xdr:rowOff>44450</xdr:rowOff>
    </xdr:to>
    <xdr:sp macro="" textlink="">
      <xdr:nvSpPr>
        <xdr:cNvPr id="250" name="フローチャート: 判断 249"/>
        <xdr:cNvSpPr/>
      </xdr:nvSpPr>
      <xdr:spPr>
        <a:xfrm>
          <a:off x="1968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60960</xdr:rowOff>
    </xdr:from>
    <xdr:ext cx="528320" cy="259080"/>
    <xdr:sp macro="" textlink="">
      <xdr:nvSpPr>
        <xdr:cNvPr id="251" name="テキスト ボックス 250"/>
        <xdr:cNvSpPr txBox="1"/>
      </xdr:nvSpPr>
      <xdr:spPr>
        <a:xfrm>
          <a:off x="1751965" y="16348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109220</xdr:rowOff>
    </xdr:from>
    <xdr:to>
      <xdr:col>6</xdr:col>
      <xdr:colOff>38100</xdr:colOff>
      <xdr:row>98</xdr:row>
      <xdr:rowOff>39370</xdr:rowOff>
    </xdr:to>
    <xdr:sp macro="" textlink="">
      <xdr:nvSpPr>
        <xdr:cNvPr id="252" name="フローチャート: 判断 251"/>
        <xdr:cNvSpPr/>
      </xdr:nvSpPr>
      <xdr:spPr>
        <a:xfrm>
          <a:off x="1079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55880</xdr:rowOff>
    </xdr:from>
    <xdr:ext cx="528320" cy="259080"/>
    <xdr:sp macro="" textlink="">
      <xdr:nvSpPr>
        <xdr:cNvPr id="253" name="テキスト ボックス 252"/>
        <xdr:cNvSpPr txBox="1"/>
      </xdr:nvSpPr>
      <xdr:spPr>
        <a:xfrm>
          <a:off x="862965" y="16515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140970</xdr:rowOff>
    </xdr:from>
    <xdr:to>
      <xdr:col>24</xdr:col>
      <xdr:colOff>114300</xdr:colOff>
      <xdr:row>96</xdr:row>
      <xdr:rowOff>71120</xdr:rowOff>
    </xdr:to>
    <xdr:sp macro="" textlink="">
      <xdr:nvSpPr>
        <xdr:cNvPr id="259" name="楕円 258"/>
        <xdr:cNvSpPr/>
      </xdr:nvSpPr>
      <xdr:spPr>
        <a:xfrm>
          <a:off x="4584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119380</xdr:rowOff>
    </xdr:from>
    <xdr:ext cx="534670" cy="259080"/>
    <xdr:sp macro="" textlink="">
      <xdr:nvSpPr>
        <xdr:cNvPr id="260" name="扶助費該当値テキスト"/>
        <xdr:cNvSpPr txBox="1"/>
      </xdr:nvSpPr>
      <xdr:spPr>
        <a:xfrm>
          <a:off x="4686300" y="1640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65405</xdr:rowOff>
    </xdr:from>
    <xdr:to>
      <xdr:col>20</xdr:col>
      <xdr:colOff>38100</xdr:colOff>
      <xdr:row>93</xdr:row>
      <xdr:rowOff>167005</xdr:rowOff>
    </xdr:to>
    <xdr:sp macro="" textlink="">
      <xdr:nvSpPr>
        <xdr:cNvPr id="261" name="楕円 260"/>
        <xdr:cNvSpPr/>
      </xdr:nvSpPr>
      <xdr:spPr>
        <a:xfrm>
          <a:off x="374650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158115</xdr:rowOff>
    </xdr:from>
    <xdr:ext cx="592455" cy="252730"/>
    <xdr:sp macro="" textlink="">
      <xdr:nvSpPr>
        <xdr:cNvPr id="262" name="テキスト ボックス 261"/>
        <xdr:cNvSpPr txBox="1"/>
      </xdr:nvSpPr>
      <xdr:spPr>
        <a:xfrm>
          <a:off x="3497580" y="1610296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141605</xdr:rowOff>
    </xdr:from>
    <xdr:to>
      <xdr:col>15</xdr:col>
      <xdr:colOff>101600</xdr:colOff>
      <xdr:row>98</xdr:row>
      <xdr:rowOff>71755</xdr:rowOff>
    </xdr:to>
    <xdr:sp macro="" textlink="">
      <xdr:nvSpPr>
        <xdr:cNvPr id="263" name="楕円 262"/>
        <xdr:cNvSpPr/>
      </xdr:nvSpPr>
      <xdr:spPr>
        <a:xfrm>
          <a:off x="2857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63500</xdr:rowOff>
    </xdr:from>
    <xdr:ext cx="528320" cy="252730"/>
    <xdr:sp macro="" textlink="">
      <xdr:nvSpPr>
        <xdr:cNvPr id="264" name="テキスト ボックス 263"/>
        <xdr:cNvSpPr txBox="1"/>
      </xdr:nvSpPr>
      <xdr:spPr>
        <a:xfrm>
          <a:off x="2640965" y="16865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3810</xdr:rowOff>
    </xdr:from>
    <xdr:to>
      <xdr:col>10</xdr:col>
      <xdr:colOff>165100</xdr:colOff>
      <xdr:row>97</xdr:row>
      <xdr:rowOff>105410</xdr:rowOff>
    </xdr:to>
    <xdr:sp macro="" textlink="">
      <xdr:nvSpPr>
        <xdr:cNvPr id="265" name="楕円 264"/>
        <xdr:cNvSpPr/>
      </xdr:nvSpPr>
      <xdr:spPr>
        <a:xfrm>
          <a:off x="196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96520</xdr:rowOff>
    </xdr:from>
    <xdr:ext cx="528320" cy="259080"/>
    <xdr:sp macro="" textlink="">
      <xdr:nvSpPr>
        <xdr:cNvPr id="266" name="テキスト ボックス 265"/>
        <xdr:cNvSpPr txBox="1"/>
      </xdr:nvSpPr>
      <xdr:spPr>
        <a:xfrm>
          <a:off x="1751965" y="16727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121285</xdr:rowOff>
    </xdr:from>
    <xdr:to>
      <xdr:col>6</xdr:col>
      <xdr:colOff>38100</xdr:colOff>
      <xdr:row>98</xdr:row>
      <xdr:rowOff>52070</xdr:rowOff>
    </xdr:to>
    <xdr:sp macro="" textlink="">
      <xdr:nvSpPr>
        <xdr:cNvPr id="267" name="楕円 266"/>
        <xdr:cNvSpPr/>
      </xdr:nvSpPr>
      <xdr:spPr>
        <a:xfrm>
          <a:off x="1079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42545</xdr:rowOff>
    </xdr:from>
    <xdr:ext cx="528320" cy="252730"/>
    <xdr:sp macro="" textlink="">
      <xdr:nvSpPr>
        <xdr:cNvPr id="268" name="テキスト ボックス 267"/>
        <xdr:cNvSpPr txBox="1"/>
      </xdr:nvSpPr>
      <xdr:spPr>
        <a:xfrm>
          <a:off x="862965" y="16844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7" name="テキスト ボックス 276"/>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2730"/>
    <xdr:sp macro="" textlink="">
      <xdr:nvSpPr>
        <xdr:cNvPr id="279" name="テキスト ボックス 278"/>
        <xdr:cNvSpPr txBox="1"/>
      </xdr:nvSpPr>
      <xdr:spPr>
        <a:xfrm>
          <a:off x="6355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81" name="テキスト ボックス 28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730"/>
    <xdr:sp macro="" textlink="">
      <xdr:nvSpPr>
        <xdr:cNvPr id="283" name="テキスト ボックス 282"/>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5" name="テキスト ボックス 28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280" cy="252730"/>
    <xdr:sp macro="" textlink="">
      <xdr:nvSpPr>
        <xdr:cNvPr id="287" name="テキスト ボックス 286"/>
        <xdr:cNvSpPr txBox="1"/>
      </xdr:nvSpPr>
      <xdr:spPr>
        <a:xfrm>
          <a:off x="6008370" y="5664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280" cy="258445"/>
    <xdr:sp macro="" textlink="">
      <xdr:nvSpPr>
        <xdr:cNvPr id="289" name="テキスト ボックス 288"/>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280" cy="259080"/>
    <xdr:sp macro="" textlink="">
      <xdr:nvSpPr>
        <xdr:cNvPr id="291" name="テキスト ボックス 290"/>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93" name="テキスト ボックス 292"/>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63500</xdr:rowOff>
    </xdr:from>
    <xdr:to>
      <xdr:col>54</xdr:col>
      <xdr:colOff>189865</xdr:colOff>
      <xdr:row>37</xdr:row>
      <xdr:rowOff>99695</xdr:rowOff>
    </xdr:to>
    <xdr:cxnSp macro="">
      <xdr:nvCxnSpPr>
        <xdr:cNvPr id="295" name="直線コネクタ 294"/>
        <xdr:cNvCxnSpPr/>
      </xdr:nvCxnSpPr>
      <xdr:spPr>
        <a:xfrm flipV="1">
          <a:off x="10475595" y="6064250"/>
          <a:ext cx="1270" cy="379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103505</xdr:rowOff>
    </xdr:from>
    <xdr:ext cx="534670" cy="259080"/>
    <xdr:sp macro="" textlink="">
      <xdr:nvSpPr>
        <xdr:cNvPr id="296" name="補助費等最小値テキスト"/>
        <xdr:cNvSpPr txBox="1"/>
      </xdr:nvSpPr>
      <xdr:spPr>
        <a:xfrm>
          <a:off x="10528300" y="644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61,422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99695</xdr:rowOff>
    </xdr:from>
    <xdr:to>
      <xdr:col>55</xdr:col>
      <xdr:colOff>88900</xdr:colOff>
      <xdr:row>37</xdr:row>
      <xdr:rowOff>99695</xdr:rowOff>
    </xdr:to>
    <xdr:cxnSp macro="">
      <xdr:nvCxnSpPr>
        <xdr:cNvPr id="297" name="直線コネクタ 296"/>
        <xdr:cNvCxnSpPr/>
      </xdr:nvCxnSpPr>
      <xdr:spPr>
        <a:xfrm>
          <a:off x="10388600" y="6443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9525</xdr:rowOff>
    </xdr:from>
    <xdr:ext cx="534670" cy="252730"/>
    <xdr:sp macro="" textlink="">
      <xdr:nvSpPr>
        <xdr:cNvPr id="298" name="補助費等最大値テキスト"/>
        <xdr:cNvSpPr txBox="1"/>
      </xdr:nvSpPr>
      <xdr:spPr>
        <a:xfrm>
          <a:off x="10528300" y="58388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96,315</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63500</xdr:rowOff>
    </xdr:from>
    <xdr:to>
      <xdr:col>55</xdr:col>
      <xdr:colOff>88900</xdr:colOff>
      <xdr:row>35</xdr:row>
      <xdr:rowOff>63500</xdr:rowOff>
    </xdr:to>
    <xdr:cxnSp macro="">
      <xdr:nvCxnSpPr>
        <xdr:cNvPr id="299" name="直線コネクタ 298"/>
        <xdr:cNvCxnSpPr/>
      </xdr:nvCxnSpPr>
      <xdr:spPr>
        <a:xfrm>
          <a:off x="10388600" y="606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170180</xdr:rowOff>
    </xdr:from>
    <xdr:to>
      <xdr:col>55</xdr:col>
      <xdr:colOff>0</xdr:colOff>
      <xdr:row>37</xdr:row>
      <xdr:rowOff>65405</xdr:rowOff>
    </xdr:to>
    <xdr:cxnSp macro="">
      <xdr:nvCxnSpPr>
        <xdr:cNvPr id="300" name="直線コネクタ 299"/>
        <xdr:cNvCxnSpPr/>
      </xdr:nvCxnSpPr>
      <xdr:spPr>
        <a:xfrm flipV="1">
          <a:off x="9639300" y="634238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132715</xdr:rowOff>
    </xdr:from>
    <xdr:ext cx="534670" cy="252730"/>
    <xdr:sp macro="" textlink="">
      <xdr:nvSpPr>
        <xdr:cNvPr id="301" name="補助費等平均値テキスト"/>
        <xdr:cNvSpPr txBox="1"/>
      </xdr:nvSpPr>
      <xdr:spPr>
        <a:xfrm>
          <a:off x="10528300" y="61334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109855</xdr:rowOff>
    </xdr:from>
    <xdr:to>
      <xdr:col>55</xdr:col>
      <xdr:colOff>50800</xdr:colOff>
      <xdr:row>37</xdr:row>
      <xdr:rowOff>40640</xdr:rowOff>
    </xdr:to>
    <xdr:sp macro="" textlink="">
      <xdr:nvSpPr>
        <xdr:cNvPr id="302" name="フローチャート: 判断 301"/>
        <xdr:cNvSpPr/>
      </xdr:nvSpPr>
      <xdr:spPr>
        <a:xfrm>
          <a:off x="10426700" y="628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161925</xdr:rowOff>
    </xdr:from>
    <xdr:to>
      <xdr:col>50</xdr:col>
      <xdr:colOff>114300</xdr:colOff>
      <xdr:row>37</xdr:row>
      <xdr:rowOff>65405</xdr:rowOff>
    </xdr:to>
    <xdr:cxnSp macro="">
      <xdr:nvCxnSpPr>
        <xdr:cNvPr id="303" name="直線コネクタ 302"/>
        <xdr:cNvCxnSpPr/>
      </xdr:nvCxnSpPr>
      <xdr:spPr>
        <a:xfrm>
          <a:off x="8750300" y="5305425"/>
          <a:ext cx="8890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144145</xdr:rowOff>
    </xdr:from>
    <xdr:to>
      <xdr:col>50</xdr:col>
      <xdr:colOff>165100</xdr:colOff>
      <xdr:row>37</xdr:row>
      <xdr:rowOff>74930</xdr:rowOff>
    </xdr:to>
    <xdr:sp macro="" textlink="">
      <xdr:nvSpPr>
        <xdr:cNvPr id="304" name="フローチャート: 判断 303"/>
        <xdr:cNvSpPr/>
      </xdr:nvSpPr>
      <xdr:spPr>
        <a:xfrm>
          <a:off x="95885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90805</xdr:rowOff>
    </xdr:from>
    <xdr:ext cx="528320" cy="258445"/>
    <xdr:sp macro="" textlink="">
      <xdr:nvSpPr>
        <xdr:cNvPr id="305" name="テキスト ボックス 304"/>
        <xdr:cNvSpPr txBox="1"/>
      </xdr:nvSpPr>
      <xdr:spPr>
        <a:xfrm>
          <a:off x="9371965" y="6091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161925</xdr:rowOff>
    </xdr:from>
    <xdr:to>
      <xdr:col>45</xdr:col>
      <xdr:colOff>177800</xdr:colOff>
      <xdr:row>38</xdr:row>
      <xdr:rowOff>91440</xdr:rowOff>
    </xdr:to>
    <xdr:cxnSp macro="">
      <xdr:nvCxnSpPr>
        <xdr:cNvPr id="306" name="直線コネクタ 305"/>
        <xdr:cNvCxnSpPr/>
      </xdr:nvCxnSpPr>
      <xdr:spPr>
        <a:xfrm flipV="1">
          <a:off x="7861300" y="5305425"/>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139065</xdr:rowOff>
    </xdr:from>
    <xdr:to>
      <xdr:col>46</xdr:col>
      <xdr:colOff>38100</xdr:colOff>
      <xdr:row>30</xdr:row>
      <xdr:rowOff>69215</xdr:rowOff>
    </xdr:to>
    <xdr:sp macro="" textlink="">
      <xdr:nvSpPr>
        <xdr:cNvPr id="307" name="フローチャート: 判断 306"/>
        <xdr:cNvSpPr/>
      </xdr:nvSpPr>
      <xdr:spPr>
        <a:xfrm>
          <a:off x="8699500" y="51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86360</xdr:rowOff>
    </xdr:from>
    <xdr:ext cx="592455" cy="252730"/>
    <xdr:sp macro="" textlink="">
      <xdr:nvSpPr>
        <xdr:cNvPr id="308" name="テキスト ボックス 307"/>
        <xdr:cNvSpPr txBox="1"/>
      </xdr:nvSpPr>
      <xdr:spPr>
        <a:xfrm>
          <a:off x="8450580" y="48869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91440</xdr:rowOff>
    </xdr:from>
    <xdr:to>
      <xdr:col>41</xdr:col>
      <xdr:colOff>50800</xdr:colOff>
      <xdr:row>38</xdr:row>
      <xdr:rowOff>132080</xdr:rowOff>
    </xdr:to>
    <xdr:cxnSp macro="">
      <xdr:nvCxnSpPr>
        <xdr:cNvPr id="309" name="直線コネクタ 308"/>
        <xdr:cNvCxnSpPr/>
      </xdr:nvCxnSpPr>
      <xdr:spPr>
        <a:xfrm flipV="1">
          <a:off x="6972300" y="6606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127000</xdr:rowOff>
    </xdr:from>
    <xdr:to>
      <xdr:col>41</xdr:col>
      <xdr:colOff>101600</xdr:colOff>
      <xdr:row>38</xdr:row>
      <xdr:rowOff>57150</xdr:rowOff>
    </xdr:to>
    <xdr:sp macro="" textlink="">
      <xdr:nvSpPr>
        <xdr:cNvPr id="310" name="フローチャート: 判断 309"/>
        <xdr:cNvSpPr/>
      </xdr:nvSpPr>
      <xdr:spPr>
        <a:xfrm>
          <a:off x="7810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73660</xdr:rowOff>
    </xdr:from>
    <xdr:ext cx="528320" cy="259080"/>
    <xdr:sp macro="" textlink="">
      <xdr:nvSpPr>
        <xdr:cNvPr id="311" name="テキスト ボックス 310"/>
        <xdr:cNvSpPr txBox="1"/>
      </xdr:nvSpPr>
      <xdr:spPr>
        <a:xfrm>
          <a:off x="7593965" y="6245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140970</xdr:rowOff>
    </xdr:from>
    <xdr:to>
      <xdr:col>36</xdr:col>
      <xdr:colOff>165100</xdr:colOff>
      <xdr:row>38</xdr:row>
      <xdr:rowOff>71120</xdr:rowOff>
    </xdr:to>
    <xdr:sp macro="" textlink="">
      <xdr:nvSpPr>
        <xdr:cNvPr id="312" name="フローチャート: 判断 311"/>
        <xdr:cNvSpPr/>
      </xdr:nvSpPr>
      <xdr:spPr>
        <a:xfrm>
          <a:off x="6921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87630</xdr:rowOff>
    </xdr:from>
    <xdr:ext cx="528320" cy="252730"/>
    <xdr:sp macro="" textlink="">
      <xdr:nvSpPr>
        <xdr:cNvPr id="313" name="テキスト ボックス 312"/>
        <xdr:cNvSpPr txBox="1"/>
      </xdr:nvSpPr>
      <xdr:spPr>
        <a:xfrm>
          <a:off x="6704965" y="6259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119380</xdr:rowOff>
    </xdr:from>
    <xdr:to>
      <xdr:col>55</xdr:col>
      <xdr:colOff>50800</xdr:colOff>
      <xdr:row>37</xdr:row>
      <xdr:rowOff>49530</xdr:rowOff>
    </xdr:to>
    <xdr:sp macro="" textlink="">
      <xdr:nvSpPr>
        <xdr:cNvPr id="319" name="楕円 318"/>
        <xdr:cNvSpPr/>
      </xdr:nvSpPr>
      <xdr:spPr>
        <a:xfrm>
          <a:off x="10426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88265</xdr:rowOff>
    </xdr:from>
    <xdr:ext cx="534670" cy="252730"/>
    <xdr:sp macro="" textlink="">
      <xdr:nvSpPr>
        <xdr:cNvPr id="320" name="補助費等該当値テキスト"/>
        <xdr:cNvSpPr txBox="1"/>
      </xdr:nvSpPr>
      <xdr:spPr>
        <a:xfrm>
          <a:off x="10528300" y="6260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14605</xdr:rowOff>
    </xdr:from>
    <xdr:to>
      <xdr:col>50</xdr:col>
      <xdr:colOff>165100</xdr:colOff>
      <xdr:row>37</xdr:row>
      <xdr:rowOff>116205</xdr:rowOff>
    </xdr:to>
    <xdr:sp macro="" textlink="">
      <xdr:nvSpPr>
        <xdr:cNvPr id="321" name="楕円 320"/>
        <xdr:cNvSpPr/>
      </xdr:nvSpPr>
      <xdr:spPr>
        <a:xfrm>
          <a:off x="9588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107315</xdr:rowOff>
    </xdr:from>
    <xdr:ext cx="528320" cy="259080"/>
    <xdr:sp macro="" textlink="">
      <xdr:nvSpPr>
        <xdr:cNvPr id="322" name="テキスト ボックス 321"/>
        <xdr:cNvSpPr txBox="1"/>
      </xdr:nvSpPr>
      <xdr:spPr>
        <a:xfrm>
          <a:off x="9371965" y="6450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111125</xdr:rowOff>
    </xdr:from>
    <xdr:to>
      <xdr:col>46</xdr:col>
      <xdr:colOff>38100</xdr:colOff>
      <xdr:row>31</xdr:row>
      <xdr:rowOff>41275</xdr:rowOff>
    </xdr:to>
    <xdr:sp macro="" textlink="">
      <xdr:nvSpPr>
        <xdr:cNvPr id="323" name="楕円 322"/>
        <xdr:cNvSpPr/>
      </xdr:nvSpPr>
      <xdr:spPr>
        <a:xfrm>
          <a:off x="8699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32385</xdr:rowOff>
    </xdr:from>
    <xdr:ext cx="592455" cy="252730"/>
    <xdr:sp macro="" textlink="">
      <xdr:nvSpPr>
        <xdr:cNvPr id="324" name="テキスト ボックス 323"/>
        <xdr:cNvSpPr txBox="1"/>
      </xdr:nvSpPr>
      <xdr:spPr>
        <a:xfrm>
          <a:off x="8450580" y="53473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40640</xdr:rowOff>
    </xdr:from>
    <xdr:to>
      <xdr:col>41</xdr:col>
      <xdr:colOff>101600</xdr:colOff>
      <xdr:row>38</xdr:row>
      <xdr:rowOff>142240</xdr:rowOff>
    </xdr:to>
    <xdr:sp macro="" textlink="">
      <xdr:nvSpPr>
        <xdr:cNvPr id="325" name="楕円 324"/>
        <xdr:cNvSpPr/>
      </xdr:nvSpPr>
      <xdr:spPr>
        <a:xfrm>
          <a:off x="781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133350</xdr:rowOff>
    </xdr:from>
    <xdr:ext cx="528320" cy="252730"/>
    <xdr:sp macro="" textlink="">
      <xdr:nvSpPr>
        <xdr:cNvPr id="326" name="テキスト ボックス 325"/>
        <xdr:cNvSpPr txBox="1"/>
      </xdr:nvSpPr>
      <xdr:spPr>
        <a:xfrm>
          <a:off x="7593965" y="664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80645</xdr:rowOff>
    </xdr:from>
    <xdr:to>
      <xdr:col>36</xdr:col>
      <xdr:colOff>165100</xdr:colOff>
      <xdr:row>39</xdr:row>
      <xdr:rowOff>10795</xdr:rowOff>
    </xdr:to>
    <xdr:sp macro="" textlink="">
      <xdr:nvSpPr>
        <xdr:cNvPr id="327" name="楕円 326"/>
        <xdr:cNvSpPr/>
      </xdr:nvSpPr>
      <xdr:spPr>
        <a:xfrm>
          <a:off x="692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1905</xdr:rowOff>
    </xdr:from>
    <xdr:ext cx="528320" cy="259080"/>
    <xdr:sp macro="" textlink="">
      <xdr:nvSpPr>
        <xdr:cNvPr id="328" name="テキスト ボックス 327"/>
        <xdr:cNvSpPr txBox="1"/>
      </xdr:nvSpPr>
      <xdr:spPr>
        <a:xfrm>
          <a:off x="6704965" y="66884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7" name="テキスト ボックス 336"/>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2570" cy="252730"/>
    <xdr:sp macro="" textlink="">
      <xdr:nvSpPr>
        <xdr:cNvPr id="339" name="テキスト ボックス 338"/>
        <xdr:cNvSpPr txBox="1"/>
      </xdr:nvSpPr>
      <xdr:spPr>
        <a:xfrm>
          <a:off x="6355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2730"/>
    <xdr:sp macro="" textlink="">
      <xdr:nvSpPr>
        <xdr:cNvPr id="341" name="テキスト ボックス 340"/>
        <xdr:cNvSpPr txBox="1"/>
      </xdr:nvSpPr>
      <xdr:spPr>
        <a:xfrm>
          <a:off x="6072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2730"/>
    <xdr:sp macro="" textlink="">
      <xdr:nvSpPr>
        <xdr:cNvPr id="343" name="テキスト ボックス 342"/>
        <xdr:cNvSpPr txBox="1"/>
      </xdr:nvSpPr>
      <xdr:spPr>
        <a:xfrm>
          <a:off x="6072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2730"/>
    <xdr:sp macro="" textlink="">
      <xdr:nvSpPr>
        <xdr:cNvPr id="345" name="テキスト ボックス 344"/>
        <xdr:cNvSpPr txBox="1"/>
      </xdr:nvSpPr>
      <xdr:spPr>
        <a:xfrm>
          <a:off x="6072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2730"/>
    <xdr:sp macro="" textlink="">
      <xdr:nvSpPr>
        <xdr:cNvPr id="347" name="テキスト ボックス 346"/>
        <xdr:cNvSpPr txBox="1"/>
      </xdr:nvSpPr>
      <xdr:spPr>
        <a:xfrm>
          <a:off x="6072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9" name="テキスト ボックス 348"/>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93980</xdr:rowOff>
    </xdr:from>
    <xdr:to>
      <xdr:col>54</xdr:col>
      <xdr:colOff>189865</xdr:colOff>
      <xdr:row>58</xdr:row>
      <xdr:rowOff>139065</xdr:rowOff>
    </xdr:to>
    <xdr:cxnSp macro="">
      <xdr:nvCxnSpPr>
        <xdr:cNvPr id="351" name="直線コネクタ 350"/>
        <xdr:cNvCxnSpPr/>
      </xdr:nvCxnSpPr>
      <xdr:spPr>
        <a:xfrm flipV="1">
          <a:off x="10475595" y="9180830"/>
          <a:ext cx="1270" cy="902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143510</xdr:rowOff>
    </xdr:from>
    <xdr:ext cx="534670" cy="252730"/>
    <xdr:sp macro="" textlink="">
      <xdr:nvSpPr>
        <xdr:cNvPr id="352" name="普通建設事業費最小値テキスト"/>
        <xdr:cNvSpPr txBox="1"/>
      </xdr:nvSpPr>
      <xdr:spPr>
        <a:xfrm>
          <a:off x="10528300" y="100876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139065</xdr:rowOff>
    </xdr:from>
    <xdr:to>
      <xdr:col>55</xdr:col>
      <xdr:colOff>88900</xdr:colOff>
      <xdr:row>58</xdr:row>
      <xdr:rowOff>139065</xdr:rowOff>
    </xdr:to>
    <xdr:cxnSp macro="">
      <xdr:nvCxnSpPr>
        <xdr:cNvPr id="353" name="直線コネクタ 352"/>
        <xdr:cNvCxnSpPr/>
      </xdr:nvCxnSpPr>
      <xdr:spPr>
        <a:xfrm>
          <a:off x="10388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40640</xdr:rowOff>
    </xdr:from>
    <xdr:ext cx="534670" cy="252730"/>
    <xdr:sp macro="" textlink="">
      <xdr:nvSpPr>
        <xdr:cNvPr id="354" name="普通建設事業費最大値テキスト"/>
        <xdr:cNvSpPr txBox="1"/>
      </xdr:nvSpPr>
      <xdr:spPr>
        <a:xfrm>
          <a:off x="10528300" y="8956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59,502</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93980</xdr:rowOff>
    </xdr:from>
    <xdr:to>
      <xdr:col>55</xdr:col>
      <xdr:colOff>88900</xdr:colOff>
      <xdr:row>53</xdr:row>
      <xdr:rowOff>93980</xdr:rowOff>
    </xdr:to>
    <xdr:cxnSp macro="">
      <xdr:nvCxnSpPr>
        <xdr:cNvPr id="355" name="直線コネクタ 354"/>
        <xdr:cNvCxnSpPr/>
      </xdr:nvCxnSpPr>
      <xdr:spPr>
        <a:xfrm>
          <a:off x="10388600" y="918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57785</xdr:rowOff>
    </xdr:from>
    <xdr:to>
      <xdr:col>55</xdr:col>
      <xdr:colOff>0</xdr:colOff>
      <xdr:row>53</xdr:row>
      <xdr:rowOff>118745</xdr:rowOff>
    </xdr:to>
    <xdr:cxnSp macro="">
      <xdr:nvCxnSpPr>
        <xdr:cNvPr id="356" name="直線コネクタ 355"/>
        <xdr:cNvCxnSpPr/>
      </xdr:nvCxnSpPr>
      <xdr:spPr>
        <a:xfrm>
          <a:off x="9639300" y="8973185"/>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13970</xdr:rowOff>
    </xdr:from>
    <xdr:ext cx="534670" cy="259080"/>
    <xdr:sp macro="" textlink="">
      <xdr:nvSpPr>
        <xdr:cNvPr id="357" name="普通建設事業費平均値テキスト"/>
        <xdr:cNvSpPr txBox="1"/>
      </xdr:nvSpPr>
      <xdr:spPr>
        <a:xfrm>
          <a:off x="10528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35560</xdr:rowOff>
    </xdr:from>
    <xdr:to>
      <xdr:col>55</xdr:col>
      <xdr:colOff>50800</xdr:colOff>
      <xdr:row>56</xdr:row>
      <xdr:rowOff>137160</xdr:rowOff>
    </xdr:to>
    <xdr:sp macro="" textlink="">
      <xdr:nvSpPr>
        <xdr:cNvPr id="358" name="フローチャート: 判断 357"/>
        <xdr:cNvSpPr/>
      </xdr:nvSpPr>
      <xdr:spPr>
        <a:xfrm>
          <a:off x="104267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57785</xdr:rowOff>
    </xdr:from>
    <xdr:to>
      <xdr:col>50</xdr:col>
      <xdr:colOff>114300</xdr:colOff>
      <xdr:row>54</xdr:row>
      <xdr:rowOff>81280</xdr:rowOff>
    </xdr:to>
    <xdr:cxnSp macro="">
      <xdr:nvCxnSpPr>
        <xdr:cNvPr id="359" name="直線コネクタ 358"/>
        <xdr:cNvCxnSpPr/>
      </xdr:nvCxnSpPr>
      <xdr:spPr>
        <a:xfrm flipV="1">
          <a:off x="8750300" y="8973185"/>
          <a:ext cx="8890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127635</xdr:rowOff>
    </xdr:from>
    <xdr:to>
      <xdr:col>50</xdr:col>
      <xdr:colOff>165100</xdr:colOff>
      <xdr:row>56</xdr:row>
      <xdr:rowOff>57785</xdr:rowOff>
    </xdr:to>
    <xdr:sp macro="" textlink="">
      <xdr:nvSpPr>
        <xdr:cNvPr id="360" name="フローチャート: 判断 359"/>
        <xdr:cNvSpPr/>
      </xdr:nvSpPr>
      <xdr:spPr>
        <a:xfrm>
          <a:off x="9588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48895</xdr:rowOff>
    </xdr:from>
    <xdr:ext cx="528320" cy="259080"/>
    <xdr:sp macro="" textlink="">
      <xdr:nvSpPr>
        <xdr:cNvPr id="361" name="テキスト ボックス 360"/>
        <xdr:cNvSpPr txBox="1"/>
      </xdr:nvSpPr>
      <xdr:spPr>
        <a:xfrm>
          <a:off x="9371965" y="9650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81280</xdr:rowOff>
    </xdr:from>
    <xdr:to>
      <xdr:col>45</xdr:col>
      <xdr:colOff>177800</xdr:colOff>
      <xdr:row>55</xdr:row>
      <xdr:rowOff>94615</xdr:rowOff>
    </xdr:to>
    <xdr:cxnSp macro="">
      <xdr:nvCxnSpPr>
        <xdr:cNvPr id="362" name="直線コネクタ 361"/>
        <xdr:cNvCxnSpPr/>
      </xdr:nvCxnSpPr>
      <xdr:spPr>
        <a:xfrm flipV="1">
          <a:off x="7861300" y="933958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43180</xdr:rowOff>
    </xdr:from>
    <xdr:to>
      <xdr:col>46</xdr:col>
      <xdr:colOff>38100</xdr:colOff>
      <xdr:row>52</xdr:row>
      <xdr:rowOff>144780</xdr:rowOff>
    </xdr:to>
    <xdr:sp macro="" textlink="">
      <xdr:nvSpPr>
        <xdr:cNvPr id="363" name="フローチャート: 判断 362"/>
        <xdr:cNvSpPr/>
      </xdr:nvSpPr>
      <xdr:spPr>
        <a:xfrm>
          <a:off x="8699500" y="89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50</xdr:row>
      <xdr:rowOff>161290</xdr:rowOff>
    </xdr:from>
    <xdr:ext cx="528320" cy="259080"/>
    <xdr:sp macro="" textlink="">
      <xdr:nvSpPr>
        <xdr:cNvPr id="364" name="テキスト ボックス 363"/>
        <xdr:cNvSpPr txBox="1"/>
      </xdr:nvSpPr>
      <xdr:spPr>
        <a:xfrm>
          <a:off x="8482965" y="8733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106680</xdr:rowOff>
    </xdr:from>
    <xdr:to>
      <xdr:col>41</xdr:col>
      <xdr:colOff>50800</xdr:colOff>
      <xdr:row>55</xdr:row>
      <xdr:rowOff>94615</xdr:rowOff>
    </xdr:to>
    <xdr:cxnSp macro="">
      <xdr:nvCxnSpPr>
        <xdr:cNvPr id="365" name="直線コネクタ 364"/>
        <xdr:cNvCxnSpPr/>
      </xdr:nvCxnSpPr>
      <xdr:spPr>
        <a:xfrm>
          <a:off x="6972300" y="919353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109220</xdr:rowOff>
    </xdr:from>
    <xdr:to>
      <xdr:col>41</xdr:col>
      <xdr:colOff>101600</xdr:colOff>
      <xdr:row>52</xdr:row>
      <xdr:rowOff>39370</xdr:rowOff>
    </xdr:to>
    <xdr:sp macro="" textlink="">
      <xdr:nvSpPr>
        <xdr:cNvPr id="366" name="フローチャート: 判断 365"/>
        <xdr:cNvSpPr/>
      </xdr:nvSpPr>
      <xdr:spPr>
        <a:xfrm>
          <a:off x="7810500" y="88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50</xdr:row>
      <xdr:rowOff>55880</xdr:rowOff>
    </xdr:from>
    <xdr:ext cx="528320" cy="259080"/>
    <xdr:sp macro="" textlink="">
      <xdr:nvSpPr>
        <xdr:cNvPr id="367" name="テキスト ボックス 366"/>
        <xdr:cNvSpPr txBox="1"/>
      </xdr:nvSpPr>
      <xdr:spPr>
        <a:xfrm>
          <a:off x="7593965" y="8628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50</xdr:row>
      <xdr:rowOff>106045</xdr:rowOff>
    </xdr:from>
    <xdr:to>
      <xdr:col>36</xdr:col>
      <xdr:colOff>165100</xdr:colOff>
      <xdr:row>51</xdr:row>
      <xdr:rowOff>36195</xdr:rowOff>
    </xdr:to>
    <xdr:sp macro="" textlink="">
      <xdr:nvSpPr>
        <xdr:cNvPr id="368" name="フローチャート: 判断 367"/>
        <xdr:cNvSpPr/>
      </xdr:nvSpPr>
      <xdr:spPr>
        <a:xfrm>
          <a:off x="6921500" y="867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49</xdr:row>
      <xdr:rowOff>52705</xdr:rowOff>
    </xdr:from>
    <xdr:ext cx="528320" cy="252730"/>
    <xdr:sp macro="" textlink="">
      <xdr:nvSpPr>
        <xdr:cNvPr id="369" name="テキスト ボックス 368"/>
        <xdr:cNvSpPr txBox="1"/>
      </xdr:nvSpPr>
      <xdr:spPr>
        <a:xfrm>
          <a:off x="6704965" y="8453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53</xdr:row>
      <xdr:rowOff>67945</xdr:rowOff>
    </xdr:from>
    <xdr:to>
      <xdr:col>55</xdr:col>
      <xdr:colOff>50800</xdr:colOff>
      <xdr:row>53</xdr:row>
      <xdr:rowOff>169545</xdr:rowOff>
    </xdr:to>
    <xdr:sp macro="" textlink="">
      <xdr:nvSpPr>
        <xdr:cNvPr id="375" name="楕円 374"/>
        <xdr:cNvSpPr/>
      </xdr:nvSpPr>
      <xdr:spPr>
        <a:xfrm>
          <a:off x="10426700" y="91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167640</xdr:rowOff>
    </xdr:from>
    <xdr:ext cx="534670" cy="252730"/>
    <xdr:sp macro="" textlink="">
      <xdr:nvSpPr>
        <xdr:cNvPr id="376" name="普通建設事業費該当値テキスト"/>
        <xdr:cNvSpPr txBox="1"/>
      </xdr:nvSpPr>
      <xdr:spPr>
        <a:xfrm>
          <a:off x="10528300" y="9083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6985</xdr:rowOff>
    </xdr:from>
    <xdr:to>
      <xdr:col>50</xdr:col>
      <xdr:colOff>165100</xdr:colOff>
      <xdr:row>52</xdr:row>
      <xdr:rowOff>109220</xdr:rowOff>
    </xdr:to>
    <xdr:sp macro="" textlink="">
      <xdr:nvSpPr>
        <xdr:cNvPr id="377" name="楕円 376"/>
        <xdr:cNvSpPr/>
      </xdr:nvSpPr>
      <xdr:spPr>
        <a:xfrm>
          <a:off x="9588500" y="8922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125095</xdr:rowOff>
    </xdr:from>
    <xdr:ext cx="528320" cy="258445"/>
    <xdr:sp macro="" textlink="">
      <xdr:nvSpPr>
        <xdr:cNvPr id="378" name="テキスト ボックス 377"/>
        <xdr:cNvSpPr txBox="1"/>
      </xdr:nvSpPr>
      <xdr:spPr>
        <a:xfrm>
          <a:off x="9371965" y="86975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30480</xdr:rowOff>
    </xdr:from>
    <xdr:to>
      <xdr:col>46</xdr:col>
      <xdr:colOff>38100</xdr:colOff>
      <xdr:row>54</xdr:row>
      <xdr:rowOff>132080</xdr:rowOff>
    </xdr:to>
    <xdr:sp macro="" textlink="">
      <xdr:nvSpPr>
        <xdr:cNvPr id="379" name="楕円 378"/>
        <xdr:cNvSpPr/>
      </xdr:nvSpPr>
      <xdr:spPr>
        <a:xfrm>
          <a:off x="86995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123190</xdr:rowOff>
    </xdr:from>
    <xdr:ext cx="528320" cy="252730"/>
    <xdr:sp macro="" textlink="">
      <xdr:nvSpPr>
        <xdr:cNvPr id="380" name="テキスト ボックス 379"/>
        <xdr:cNvSpPr txBox="1"/>
      </xdr:nvSpPr>
      <xdr:spPr>
        <a:xfrm>
          <a:off x="8482965" y="93814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43815</xdr:rowOff>
    </xdr:from>
    <xdr:to>
      <xdr:col>41</xdr:col>
      <xdr:colOff>101600</xdr:colOff>
      <xdr:row>55</xdr:row>
      <xdr:rowOff>145415</xdr:rowOff>
    </xdr:to>
    <xdr:sp macro="" textlink="">
      <xdr:nvSpPr>
        <xdr:cNvPr id="381" name="楕円 380"/>
        <xdr:cNvSpPr/>
      </xdr:nvSpPr>
      <xdr:spPr>
        <a:xfrm>
          <a:off x="7810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136525</xdr:rowOff>
    </xdr:from>
    <xdr:ext cx="528320" cy="258445"/>
    <xdr:sp macro="" textlink="">
      <xdr:nvSpPr>
        <xdr:cNvPr id="382" name="テキスト ボックス 381"/>
        <xdr:cNvSpPr txBox="1"/>
      </xdr:nvSpPr>
      <xdr:spPr>
        <a:xfrm>
          <a:off x="7593965" y="95662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55880</xdr:rowOff>
    </xdr:from>
    <xdr:to>
      <xdr:col>36</xdr:col>
      <xdr:colOff>165100</xdr:colOff>
      <xdr:row>53</xdr:row>
      <xdr:rowOff>157480</xdr:rowOff>
    </xdr:to>
    <xdr:sp macro="" textlink="">
      <xdr:nvSpPr>
        <xdr:cNvPr id="383" name="楕円 382"/>
        <xdr:cNvSpPr/>
      </xdr:nvSpPr>
      <xdr:spPr>
        <a:xfrm>
          <a:off x="69215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148590</xdr:rowOff>
    </xdr:from>
    <xdr:ext cx="528320" cy="259080"/>
    <xdr:sp macro="" textlink="">
      <xdr:nvSpPr>
        <xdr:cNvPr id="384" name="テキスト ボックス 383"/>
        <xdr:cNvSpPr txBox="1"/>
      </xdr:nvSpPr>
      <xdr:spPr>
        <a:xfrm>
          <a:off x="6704965" y="9235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3" name="テキスト ボックス 392"/>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96" name="テキスト ボックス 395"/>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2730"/>
    <xdr:sp macro="" textlink="">
      <xdr:nvSpPr>
        <xdr:cNvPr id="398" name="テキスト ボックス 397"/>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2730"/>
    <xdr:sp macro="" textlink="">
      <xdr:nvSpPr>
        <xdr:cNvPr id="400" name="テキスト ボックス 399"/>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2730"/>
    <xdr:sp macro="" textlink="">
      <xdr:nvSpPr>
        <xdr:cNvPr id="402" name="テキスト ボックス 401"/>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4" name="テキスト ボックス 403"/>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36830</xdr:rowOff>
    </xdr:from>
    <xdr:to>
      <xdr:col>54</xdr:col>
      <xdr:colOff>189865</xdr:colOff>
      <xdr:row>78</xdr:row>
      <xdr:rowOff>83820</xdr:rowOff>
    </xdr:to>
    <xdr:cxnSp macro="">
      <xdr:nvCxnSpPr>
        <xdr:cNvPr id="406" name="直線コネクタ 405"/>
        <xdr:cNvCxnSpPr/>
      </xdr:nvCxnSpPr>
      <xdr:spPr>
        <a:xfrm flipV="1">
          <a:off x="10475595" y="12895580"/>
          <a:ext cx="1270" cy="561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87630</xdr:rowOff>
    </xdr:from>
    <xdr:ext cx="469900" cy="252730"/>
    <xdr:sp macro="" textlink="">
      <xdr:nvSpPr>
        <xdr:cNvPr id="407" name="普通建設事業費 （ うち新規整備　）最小値テキスト"/>
        <xdr:cNvSpPr txBox="1"/>
      </xdr:nvSpPr>
      <xdr:spPr>
        <a:xfrm>
          <a:off x="10528300" y="134607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408" name="直線コネクタ 407"/>
        <xdr:cNvCxnSpPr/>
      </xdr:nvCxnSpPr>
      <xdr:spPr>
        <a:xfrm>
          <a:off x="10388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154940</xdr:rowOff>
    </xdr:from>
    <xdr:ext cx="534670" cy="252730"/>
    <xdr:sp macro="" textlink="">
      <xdr:nvSpPr>
        <xdr:cNvPr id="409" name="普通建設事業費 （ うち新規整備　）最大値テキスト"/>
        <xdr:cNvSpPr txBox="1"/>
      </xdr:nvSpPr>
      <xdr:spPr>
        <a:xfrm>
          <a:off x="10528300" y="126707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13,501</a:t>
          </a:r>
          <a:endParaRPr kumimoji="1" lang="ja-JP" altLang="en-US" sz="1000" b="1">
            <a:latin typeface="ＭＳ Ｐゴシック"/>
            <a:ea typeface="ＭＳ Ｐゴシック"/>
          </a:endParaRPr>
        </a:p>
      </xdr:txBody>
    </xdr:sp>
    <xdr:clientData/>
  </xdr:oneCellAnchor>
  <xdr:twoCellAnchor>
    <xdr:from>
      <xdr:col>54</xdr:col>
      <xdr:colOff>101600</xdr:colOff>
      <xdr:row>75</xdr:row>
      <xdr:rowOff>36830</xdr:rowOff>
    </xdr:from>
    <xdr:to>
      <xdr:col>55</xdr:col>
      <xdr:colOff>88900</xdr:colOff>
      <xdr:row>75</xdr:row>
      <xdr:rowOff>36830</xdr:rowOff>
    </xdr:to>
    <xdr:cxnSp macro="">
      <xdr:nvCxnSpPr>
        <xdr:cNvPr id="410" name="直線コネクタ 409"/>
        <xdr:cNvCxnSpPr/>
      </xdr:nvCxnSpPr>
      <xdr:spPr>
        <a:xfrm>
          <a:off x="10388600" y="1289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83185</xdr:rowOff>
    </xdr:from>
    <xdr:to>
      <xdr:col>55</xdr:col>
      <xdr:colOff>0</xdr:colOff>
      <xdr:row>78</xdr:row>
      <xdr:rowOff>52070</xdr:rowOff>
    </xdr:to>
    <xdr:cxnSp macro="">
      <xdr:nvCxnSpPr>
        <xdr:cNvPr id="411" name="直線コネクタ 410"/>
        <xdr:cNvCxnSpPr/>
      </xdr:nvCxnSpPr>
      <xdr:spPr>
        <a:xfrm flipV="1">
          <a:off x="9639300" y="1328483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165100</xdr:rowOff>
    </xdr:from>
    <xdr:ext cx="469900" cy="259080"/>
    <xdr:sp macro="" textlink="">
      <xdr:nvSpPr>
        <xdr:cNvPr id="412" name="普通建設事業費 （ うち新規整備　）平均値テキスト"/>
        <xdr:cNvSpPr txBox="1"/>
      </xdr:nvSpPr>
      <xdr:spPr>
        <a:xfrm>
          <a:off x="10528300" y="130238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142240</xdr:rowOff>
    </xdr:from>
    <xdr:to>
      <xdr:col>55</xdr:col>
      <xdr:colOff>50800</xdr:colOff>
      <xdr:row>77</xdr:row>
      <xdr:rowOff>72390</xdr:rowOff>
    </xdr:to>
    <xdr:sp macro="" textlink="">
      <xdr:nvSpPr>
        <xdr:cNvPr id="413" name="フローチャート: 判断 412"/>
        <xdr:cNvSpPr/>
      </xdr:nvSpPr>
      <xdr:spPr>
        <a:xfrm>
          <a:off x="10426700"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78</xdr:row>
      <xdr:rowOff>109220</xdr:rowOff>
    </xdr:to>
    <xdr:cxnSp macro="">
      <xdr:nvCxnSpPr>
        <xdr:cNvPr id="414" name="直線コネクタ 413"/>
        <xdr:cNvCxnSpPr/>
      </xdr:nvCxnSpPr>
      <xdr:spPr>
        <a:xfrm flipV="1">
          <a:off x="8750300" y="134251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129540</xdr:rowOff>
    </xdr:from>
    <xdr:to>
      <xdr:col>50</xdr:col>
      <xdr:colOff>165100</xdr:colOff>
      <xdr:row>77</xdr:row>
      <xdr:rowOff>59690</xdr:rowOff>
    </xdr:to>
    <xdr:sp macro="" textlink="">
      <xdr:nvSpPr>
        <xdr:cNvPr id="415" name="フローチャート: 判断 414"/>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76200</xdr:rowOff>
    </xdr:from>
    <xdr:ext cx="463550" cy="252730"/>
    <xdr:sp macro="" textlink="">
      <xdr:nvSpPr>
        <xdr:cNvPr id="416" name="テキスト ボックス 415"/>
        <xdr:cNvSpPr txBox="1"/>
      </xdr:nvSpPr>
      <xdr:spPr>
        <a:xfrm>
          <a:off x="9404350" y="129349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109220</xdr:rowOff>
    </xdr:from>
    <xdr:to>
      <xdr:col>45</xdr:col>
      <xdr:colOff>177800</xdr:colOff>
      <xdr:row>78</xdr:row>
      <xdr:rowOff>134620</xdr:rowOff>
    </xdr:to>
    <xdr:cxnSp macro="">
      <xdr:nvCxnSpPr>
        <xdr:cNvPr id="417" name="直線コネクタ 416"/>
        <xdr:cNvCxnSpPr/>
      </xdr:nvCxnSpPr>
      <xdr:spPr>
        <a:xfrm flipV="1">
          <a:off x="7861300" y="13482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118745</xdr:rowOff>
    </xdr:from>
    <xdr:to>
      <xdr:col>46</xdr:col>
      <xdr:colOff>38100</xdr:colOff>
      <xdr:row>73</xdr:row>
      <xdr:rowOff>48895</xdr:rowOff>
    </xdr:to>
    <xdr:sp macro="" textlink="">
      <xdr:nvSpPr>
        <xdr:cNvPr id="418" name="フローチャート: 判断 417"/>
        <xdr:cNvSpPr/>
      </xdr:nvSpPr>
      <xdr:spPr>
        <a:xfrm>
          <a:off x="8699500" y="124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71</xdr:row>
      <xdr:rowOff>65405</xdr:rowOff>
    </xdr:from>
    <xdr:ext cx="528320" cy="252730"/>
    <xdr:sp macro="" textlink="">
      <xdr:nvSpPr>
        <xdr:cNvPr id="419" name="テキスト ボックス 418"/>
        <xdr:cNvSpPr txBox="1"/>
      </xdr:nvSpPr>
      <xdr:spPr>
        <a:xfrm>
          <a:off x="8482965" y="12238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95885</xdr:rowOff>
    </xdr:from>
    <xdr:to>
      <xdr:col>41</xdr:col>
      <xdr:colOff>50800</xdr:colOff>
      <xdr:row>78</xdr:row>
      <xdr:rowOff>134620</xdr:rowOff>
    </xdr:to>
    <xdr:cxnSp macro="">
      <xdr:nvCxnSpPr>
        <xdr:cNvPr id="420" name="直線コネクタ 419"/>
        <xdr:cNvCxnSpPr/>
      </xdr:nvCxnSpPr>
      <xdr:spPr>
        <a:xfrm>
          <a:off x="6972300" y="134689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125095</xdr:rowOff>
    </xdr:from>
    <xdr:to>
      <xdr:col>41</xdr:col>
      <xdr:colOff>101600</xdr:colOff>
      <xdr:row>73</xdr:row>
      <xdr:rowOff>55245</xdr:rowOff>
    </xdr:to>
    <xdr:sp macro="" textlink="">
      <xdr:nvSpPr>
        <xdr:cNvPr id="421" name="フローチャート: 判断 420"/>
        <xdr:cNvSpPr/>
      </xdr:nvSpPr>
      <xdr:spPr>
        <a:xfrm>
          <a:off x="7810500" y="1246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71755</xdr:rowOff>
    </xdr:from>
    <xdr:ext cx="528320" cy="259080"/>
    <xdr:sp macro="" textlink="">
      <xdr:nvSpPr>
        <xdr:cNvPr id="422" name="テキスト ボックス 421"/>
        <xdr:cNvSpPr txBox="1"/>
      </xdr:nvSpPr>
      <xdr:spPr>
        <a:xfrm>
          <a:off x="7593965" y="12244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70</xdr:row>
      <xdr:rowOff>35560</xdr:rowOff>
    </xdr:from>
    <xdr:to>
      <xdr:col>36</xdr:col>
      <xdr:colOff>165100</xdr:colOff>
      <xdr:row>70</xdr:row>
      <xdr:rowOff>137160</xdr:rowOff>
    </xdr:to>
    <xdr:sp macro="" textlink="">
      <xdr:nvSpPr>
        <xdr:cNvPr id="423" name="フローチャート: 判断 422"/>
        <xdr:cNvSpPr/>
      </xdr:nvSpPr>
      <xdr:spPr>
        <a:xfrm>
          <a:off x="6921500" y="1203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68</xdr:row>
      <xdr:rowOff>153670</xdr:rowOff>
    </xdr:from>
    <xdr:ext cx="528320" cy="259080"/>
    <xdr:sp macro="" textlink="">
      <xdr:nvSpPr>
        <xdr:cNvPr id="424" name="テキスト ボックス 423"/>
        <xdr:cNvSpPr txBox="1"/>
      </xdr:nvSpPr>
      <xdr:spPr>
        <a:xfrm>
          <a:off x="6704965" y="11812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32385</xdr:rowOff>
    </xdr:from>
    <xdr:to>
      <xdr:col>55</xdr:col>
      <xdr:colOff>50800</xdr:colOff>
      <xdr:row>77</xdr:row>
      <xdr:rowOff>133985</xdr:rowOff>
    </xdr:to>
    <xdr:sp macro="" textlink="">
      <xdr:nvSpPr>
        <xdr:cNvPr id="430" name="楕円 429"/>
        <xdr:cNvSpPr/>
      </xdr:nvSpPr>
      <xdr:spPr>
        <a:xfrm>
          <a:off x="104267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10795</xdr:rowOff>
    </xdr:from>
    <xdr:ext cx="469900" cy="258445"/>
    <xdr:sp macro="" textlink="">
      <xdr:nvSpPr>
        <xdr:cNvPr id="431" name="普通建設事業費 （ うち新規整備　）該当値テキスト"/>
        <xdr:cNvSpPr txBox="1"/>
      </xdr:nvSpPr>
      <xdr:spPr>
        <a:xfrm>
          <a:off x="10528300" y="13212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32" name="楕円 431"/>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93345</xdr:rowOff>
    </xdr:from>
    <xdr:ext cx="463550" cy="259080"/>
    <xdr:sp macro="" textlink="">
      <xdr:nvSpPr>
        <xdr:cNvPr id="433" name="テキスト ボックス 432"/>
        <xdr:cNvSpPr txBox="1"/>
      </xdr:nvSpPr>
      <xdr:spPr>
        <a:xfrm>
          <a:off x="9404350" y="134664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57785</xdr:rowOff>
    </xdr:from>
    <xdr:to>
      <xdr:col>46</xdr:col>
      <xdr:colOff>38100</xdr:colOff>
      <xdr:row>78</xdr:row>
      <xdr:rowOff>159385</xdr:rowOff>
    </xdr:to>
    <xdr:sp macro="" textlink="">
      <xdr:nvSpPr>
        <xdr:cNvPr id="434" name="楕円 433"/>
        <xdr:cNvSpPr/>
      </xdr:nvSpPr>
      <xdr:spPr>
        <a:xfrm>
          <a:off x="8699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78</xdr:row>
      <xdr:rowOff>150495</xdr:rowOff>
    </xdr:from>
    <xdr:ext cx="378460" cy="259080"/>
    <xdr:sp macro="" textlink="">
      <xdr:nvSpPr>
        <xdr:cNvPr id="435" name="テキスト ボックス 434"/>
        <xdr:cNvSpPr txBox="1"/>
      </xdr:nvSpPr>
      <xdr:spPr>
        <a:xfrm>
          <a:off x="8561070" y="13523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83820</xdr:rowOff>
    </xdr:from>
    <xdr:to>
      <xdr:col>41</xdr:col>
      <xdr:colOff>101600</xdr:colOff>
      <xdr:row>79</xdr:row>
      <xdr:rowOff>13970</xdr:rowOff>
    </xdr:to>
    <xdr:sp macro="" textlink="">
      <xdr:nvSpPr>
        <xdr:cNvPr id="436" name="楕円 435"/>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5080</xdr:rowOff>
    </xdr:from>
    <xdr:ext cx="378460" cy="259080"/>
    <xdr:sp macro="" textlink="">
      <xdr:nvSpPr>
        <xdr:cNvPr id="437" name="テキスト ボックス 436"/>
        <xdr:cNvSpPr txBox="1"/>
      </xdr:nvSpPr>
      <xdr:spPr>
        <a:xfrm>
          <a:off x="7672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45085</xdr:rowOff>
    </xdr:from>
    <xdr:to>
      <xdr:col>36</xdr:col>
      <xdr:colOff>165100</xdr:colOff>
      <xdr:row>78</xdr:row>
      <xdr:rowOff>146685</xdr:rowOff>
    </xdr:to>
    <xdr:sp macro="" textlink="">
      <xdr:nvSpPr>
        <xdr:cNvPr id="438" name="楕円 437"/>
        <xdr:cNvSpPr/>
      </xdr:nvSpPr>
      <xdr:spPr>
        <a:xfrm>
          <a:off x="6921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78</xdr:row>
      <xdr:rowOff>137795</xdr:rowOff>
    </xdr:from>
    <xdr:ext cx="378460" cy="259080"/>
    <xdr:sp macro="" textlink="">
      <xdr:nvSpPr>
        <xdr:cNvPr id="439" name="テキスト ボックス 438"/>
        <xdr:cNvSpPr txBox="1"/>
      </xdr:nvSpPr>
      <xdr:spPr>
        <a:xfrm>
          <a:off x="678307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8" name="テキスト ボックス 44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50" name="テキスト ボックス 449"/>
        <xdr:cNvSpPr txBox="1"/>
      </xdr:nvSpPr>
      <xdr:spPr>
        <a:xfrm>
          <a:off x="6355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51" name="直線コネクタ 45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2" name="テキスト ボックス 451"/>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3" name="直線コネクタ 45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2730"/>
    <xdr:sp macro="" textlink="">
      <xdr:nvSpPr>
        <xdr:cNvPr id="454" name="テキスト ボックス 453"/>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5" name="直線コネクタ 45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6" name="テキスト ボックス 45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7" name="直線コネクタ 45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2730"/>
    <xdr:sp macro="" textlink="">
      <xdr:nvSpPr>
        <xdr:cNvPr id="458" name="テキスト ボックス 457"/>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9" name="直線コネクタ 45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60" name="テキスト ボックス 459"/>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1" name="直線コネクタ 46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62" name="テキスト ボックス 461"/>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2730"/>
    <xdr:sp macro="" textlink="">
      <xdr:nvSpPr>
        <xdr:cNvPr id="464" name="テキスト ボックス 463"/>
        <xdr:cNvSpPr txBox="1"/>
      </xdr:nvSpPr>
      <xdr:spPr>
        <a:xfrm>
          <a:off x="6072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27305</xdr:rowOff>
    </xdr:from>
    <xdr:to>
      <xdr:col>54</xdr:col>
      <xdr:colOff>189865</xdr:colOff>
      <xdr:row>99</xdr:row>
      <xdr:rowOff>29210</xdr:rowOff>
    </xdr:to>
    <xdr:cxnSp macro="">
      <xdr:nvCxnSpPr>
        <xdr:cNvPr id="466" name="直線コネクタ 465"/>
        <xdr:cNvCxnSpPr/>
      </xdr:nvCxnSpPr>
      <xdr:spPr>
        <a:xfrm flipV="1">
          <a:off x="10475595" y="16143605"/>
          <a:ext cx="1270" cy="859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33020</xdr:rowOff>
    </xdr:from>
    <xdr:ext cx="534670" cy="259080"/>
    <xdr:sp macro="" textlink="">
      <xdr:nvSpPr>
        <xdr:cNvPr id="467" name="普通建設事業費 （ うち更新整備　）最小値テキスト"/>
        <xdr:cNvSpPr txBox="1"/>
      </xdr:nvSpPr>
      <xdr:spPr>
        <a:xfrm>
          <a:off x="10528300"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12,141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29210</xdr:rowOff>
    </xdr:from>
    <xdr:to>
      <xdr:col>55</xdr:col>
      <xdr:colOff>88900</xdr:colOff>
      <xdr:row>99</xdr:row>
      <xdr:rowOff>29210</xdr:rowOff>
    </xdr:to>
    <xdr:cxnSp macro="">
      <xdr:nvCxnSpPr>
        <xdr:cNvPr id="468" name="直線コネクタ 467"/>
        <xdr:cNvCxnSpPr/>
      </xdr:nvCxnSpPr>
      <xdr:spPr>
        <a:xfrm>
          <a:off x="10388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145415</xdr:rowOff>
    </xdr:from>
    <xdr:ext cx="534670" cy="252730"/>
    <xdr:sp macro="" textlink="">
      <xdr:nvSpPr>
        <xdr:cNvPr id="469" name="普通建設事業費 （ うち更新整備　）最大値テキスト"/>
        <xdr:cNvSpPr txBox="1"/>
      </xdr:nvSpPr>
      <xdr:spPr>
        <a:xfrm>
          <a:off x="10528300" y="15918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38,434</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27305</xdr:rowOff>
    </xdr:from>
    <xdr:to>
      <xdr:col>55</xdr:col>
      <xdr:colOff>88900</xdr:colOff>
      <xdr:row>94</xdr:row>
      <xdr:rowOff>27305</xdr:rowOff>
    </xdr:to>
    <xdr:cxnSp macro="">
      <xdr:nvCxnSpPr>
        <xdr:cNvPr id="470" name="直線コネクタ 469"/>
        <xdr:cNvCxnSpPr/>
      </xdr:nvCxnSpPr>
      <xdr:spPr>
        <a:xfrm>
          <a:off x="10388600" y="1614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74930</xdr:rowOff>
    </xdr:from>
    <xdr:to>
      <xdr:col>55</xdr:col>
      <xdr:colOff>0</xdr:colOff>
      <xdr:row>94</xdr:row>
      <xdr:rowOff>27305</xdr:rowOff>
    </xdr:to>
    <xdr:cxnSp macro="">
      <xdr:nvCxnSpPr>
        <xdr:cNvPr id="471" name="直線コネクタ 470"/>
        <xdr:cNvCxnSpPr/>
      </xdr:nvCxnSpPr>
      <xdr:spPr>
        <a:xfrm>
          <a:off x="9639300" y="15505430"/>
          <a:ext cx="838200" cy="638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130810</xdr:rowOff>
    </xdr:from>
    <xdr:ext cx="534670" cy="259080"/>
    <xdr:sp macro="" textlink="">
      <xdr:nvSpPr>
        <xdr:cNvPr id="472" name="普通建設事業費 （ うち更新整備　）平均値テキスト"/>
        <xdr:cNvSpPr txBox="1"/>
      </xdr:nvSpPr>
      <xdr:spPr>
        <a:xfrm>
          <a:off x="10528300" y="16590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152400</xdr:rowOff>
    </xdr:from>
    <xdr:to>
      <xdr:col>55</xdr:col>
      <xdr:colOff>50800</xdr:colOff>
      <xdr:row>97</xdr:row>
      <xdr:rowOff>82550</xdr:rowOff>
    </xdr:to>
    <xdr:sp macro="" textlink="">
      <xdr:nvSpPr>
        <xdr:cNvPr id="473" name="フローチャート: 判断 472"/>
        <xdr:cNvSpPr/>
      </xdr:nvSpPr>
      <xdr:spPr>
        <a:xfrm>
          <a:off x="104267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74930</xdr:rowOff>
    </xdr:from>
    <xdr:to>
      <xdr:col>50</xdr:col>
      <xdr:colOff>114300</xdr:colOff>
      <xdr:row>93</xdr:row>
      <xdr:rowOff>128270</xdr:rowOff>
    </xdr:to>
    <xdr:cxnSp macro="">
      <xdr:nvCxnSpPr>
        <xdr:cNvPr id="474" name="直線コネクタ 473"/>
        <xdr:cNvCxnSpPr/>
      </xdr:nvCxnSpPr>
      <xdr:spPr>
        <a:xfrm flipV="1">
          <a:off x="8750300" y="15505430"/>
          <a:ext cx="8890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154940</xdr:rowOff>
    </xdr:from>
    <xdr:to>
      <xdr:col>50</xdr:col>
      <xdr:colOff>165100</xdr:colOff>
      <xdr:row>96</xdr:row>
      <xdr:rowOff>85090</xdr:rowOff>
    </xdr:to>
    <xdr:sp macro="" textlink="">
      <xdr:nvSpPr>
        <xdr:cNvPr id="475" name="フローチャート: 判断 474"/>
        <xdr:cNvSpPr/>
      </xdr:nvSpPr>
      <xdr:spPr>
        <a:xfrm>
          <a:off x="9588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76200</xdr:rowOff>
    </xdr:from>
    <xdr:ext cx="528320" cy="252730"/>
    <xdr:sp macro="" textlink="">
      <xdr:nvSpPr>
        <xdr:cNvPr id="476" name="テキスト ボックス 475"/>
        <xdr:cNvSpPr txBox="1"/>
      </xdr:nvSpPr>
      <xdr:spPr>
        <a:xfrm>
          <a:off x="9371965" y="16535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128270</xdr:rowOff>
    </xdr:from>
    <xdr:to>
      <xdr:col>45</xdr:col>
      <xdr:colOff>177800</xdr:colOff>
      <xdr:row>96</xdr:row>
      <xdr:rowOff>25400</xdr:rowOff>
    </xdr:to>
    <xdr:cxnSp macro="">
      <xdr:nvCxnSpPr>
        <xdr:cNvPr id="477" name="直線コネクタ 476"/>
        <xdr:cNvCxnSpPr/>
      </xdr:nvCxnSpPr>
      <xdr:spPr>
        <a:xfrm flipV="1">
          <a:off x="7861300" y="1607312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83820</xdr:rowOff>
    </xdr:from>
    <xdr:to>
      <xdr:col>46</xdr:col>
      <xdr:colOff>38100</xdr:colOff>
      <xdr:row>95</xdr:row>
      <xdr:rowOff>13970</xdr:rowOff>
    </xdr:to>
    <xdr:sp macro="" textlink="">
      <xdr:nvSpPr>
        <xdr:cNvPr id="478" name="フローチャート: 判断 477"/>
        <xdr:cNvSpPr/>
      </xdr:nvSpPr>
      <xdr:spPr>
        <a:xfrm>
          <a:off x="8699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5080</xdr:rowOff>
    </xdr:from>
    <xdr:ext cx="528320" cy="259080"/>
    <xdr:sp macro="" textlink="">
      <xdr:nvSpPr>
        <xdr:cNvPr id="479" name="テキスト ボックス 478"/>
        <xdr:cNvSpPr txBox="1"/>
      </xdr:nvSpPr>
      <xdr:spPr>
        <a:xfrm>
          <a:off x="8482965" y="16292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124460</xdr:rowOff>
    </xdr:from>
    <xdr:to>
      <xdr:col>41</xdr:col>
      <xdr:colOff>50800</xdr:colOff>
      <xdr:row>96</xdr:row>
      <xdr:rowOff>25400</xdr:rowOff>
    </xdr:to>
    <xdr:cxnSp macro="">
      <xdr:nvCxnSpPr>
        <xdr:cNvPr id="480" name="直線コネクタ 479"/>
        <xdr:cNvCxnSpPr/>
      </xdr:nvCxnSpPr>
      <xdr:spPr>
        <a:xfrm>
          <a:off x="6972300" y="1606931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106680</xdr:rowOff>
    </xdr:from>
    <xdr:to>
      <xdr:col>41</xdr:col>
      <xdr:colOff>101600</xdr:colOff>
      <xdr:row>94</xdr:row>
      <xdr:rowOff>36830</xdr:rowOff>
    </xdr:to>
    <xdr:sp macro="" textlink="">
      <xdr:nvSpPr>
        <xdr:cNvPr id="481" name="フローチャート: 判断 480"/>
        <xdr:cNvSpPr/>
      </xdr:nvSpPr>
      <xdr:spPr>
        <a:xfrm>
          <a:off x="78105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53340</xdr:rowOff>
    </xdr:from>
    <xdr:ext cx="528320" cy="252730"/>
    <xdr:sp macro="" textlink="">
      <xdr:nvSpPr>
        <xdr:cNvPr id="482" name="テキスト ボックス 481"/>
        <xdr:cNvSpPr txBox="1"/>
      </xdr:nvSpPr>
      <xdr:spPr>
        <a:xfrm>
          <a:off x="7593965" y="15826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26035</xdr:rowOff>
    </xdr:from>
    <xdr:to>
      <xdr:col>36</xdr:col>
      <xdr:colOff>165100</xdr:colOff>
      <xdr:row>94</xdr:row>
      <xdr:rowOff>127635</xdr:rowOff>
    </xdr:to>
    <xdr:sp macro="" textlink="">
      <xdr:nvSpPr>
        <xdr:cNvPr id="483" name="フローチャート: 判断 482"/>
        <xdr:cNvSpPr/>
      </xdr:nvSpPr>
      <xdr:spPr>
        <a:xfrm>
          <a:off x="6921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118745</xdr:rowOff>
    </xdr:from>
    <xdr:ext cx="528320" cy="259080"/>
    <xdr:sp macro="" textlink="">
      <xdr:nvSpPr>
        <xdr:cNvPr id="484" name="テキスト ボックス 483"/>
        <xdr:cNvSpPr txBox="1"/>
      </xdr:nvSpPr>
      <xdr:spPr>
        <a:xfrm>
          <a:off x="6704965" y="16235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5" name="テキスト ボックス 48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6" name="テキスト ボックス 48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7" name="テキスト ボックス 48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8" name="テキスト ボックス 48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9" name="テキスト ボックス 48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147955</xdr:rowOff>
    </xdr:from>
    <xdr:to>
      <xdr:col>55</xdr:col>
      <xdr:colOff>50800</xdr:colOff>
      <xdr:row>94</xdr:row>
      <xdr:rowOff>78105</xdr:rowOff>
    </xdr:to>
    <xdr:sp macro="" textlink="">
      <xdr:nvSpPr>
        <xdr:cNvPr id="490" name="楕円 489"/>
        <xdr:cNvSpPr/>
      </xdr:nvSpPr>
      <xdr:spPr>
        <a:xfrm>
          <a:off x="10426700" y="1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100965</xdr:rowOff>
    </xdr:from>
    <xdr:ext cx="534670" cy="252730"/>
    <xdr:sp macro="" textlink="">
      <xdr:nvSpPr>
        <xdr:cNvPr id="491" name="普通建設事業費 （ うち更新整備　）該当値テキスト"/>
        <xdr:cNvSpPr txBox="1"/>
      </xdr:nvSpPr>
      <xdr:spPr>
        <a:xfrm>
          <a:off x="10528300" y="160458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90</xdr:row>
      <xdr:rowOff>24130</xdr:rowOff>
    </xdr:from>
    <xdr:to>
      <xdr:col>50</xdr:col>
      <xdr:colOff>165100</xdr:colOff>
      <xdr:row>90</xdr:row>
      <xdr:rowOff>125730</xdr:rowOff>
    </xdr:to>
    <xdr:sp macro="" textlink="">
      <xdr:nvSpPr>
        <xdr:cNvPr id="492" name="楕円 491"/>
        <xdr:cNvSpPr/>
      </xdr:nvSpPr>
      <xdr:spPr>
        <a:xfrm>
          <a:off x="95885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88</xdr:row>
      <xdr:rowOff>142240</xdr:rowOff>
    </xdr:from>
    <xdr:ext cx="528320" cy="259080"/>
    <xdr:sp macro="" textlink="">
      <xdr:nvSpPr>
        <xdr:cNvPr id="493" name="テキスト ボックス 492"/>
        <xdr:cNvSpPr txBox="1"/>
      </xdr:nvSpPr>
      <xdr:spPr>
        <a:xfrm>
          <a:off x="9371965" y="15229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57,976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77470</xdr:rowOff>
    </xdr:from>
    <xdr:to>
      <xdr:col>46</xdr:col>
      <xdr:colOff>38100</xdr:colOff>
      <xdr:row>94</xdr:row>
      <xdr:rowOff>7620</xdr:rowOff>
    </xdr:to>
    <xdr:sp macro="" textlink="">
      <xdr:nvSpPr>
        <xdr:cNvPr id="494" name="楕円 493"/>
        <xdr:cNvSpPr/>
      </xdr:nvSpPr>
      <xdr:spPr>
        <a:xfrm>
          <a:off x="869950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24130</xdr:rowOff>
    </xdr:from>
    <xdr:ext cx="528320" cy="259080"/>
    <xdr:sp macro="" textlink="">
      <xdr:nvSpPr>
        <xdr:cNvPr id="495" name="テキスト ボックス 494"/>
        <xdr:cNvSpPr txBox="1"/>
      </xdr:nvSpPr>
      <xdr:spPr>
        <a:xfrm>
          <a:off x="8482965" y="157975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146050</xdr:rowOff>
    </xdr:from>
    <xdr:to>
      <xdr:col>41</xdr:col>
      <xdr:colOff>101600</xdr:colOff>
      <xdr:row>96</xdr:row>
      <xdr:rowOff>76200</xdr:rowOff>
    </xdr:to>
    <xdr:sp macro="" textlink="">
      <xdr:nvSpPr>
        <xdr:cNvPr id="496" name="楕円 495"/>
        <xdr:cNvSpPr/>
      </xdr:nvSpPr>
      <xdr:spPr>
        <a:xfrm>
          <a:off x="7810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67310</xdr:rowOff>
    </xdr:from>
    <xdr:ext cx="528320" cy="259080"/>
    <xdr:sp macro="" textlink="">
      <xdr:nvSpPr>
        <xdr:cNvPr id="497" name="テキスト ボックス 496"/>
        <xdr:cNvSpPr txBox="1"/>
      </xdr:nvSpPr>
      <xdr:spPr>
        <a:xfrm>
          <a:off x="7593965" y="16526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73660</xdr:rowOff>
    </xdr:from>
    <xdr:to>
      <xdr:col>36</xdr:col>
      <xdr:colOff>165100</xdr:colOff>
      <xdr:row>94</xdr:row>
      <xdr:rowOff>3810</xdr:rowOff>
    </xdr:to>
    <xdr:sp macro="" textlink="">
      <xdr:nvSpPr>
        <xdr:cNvPr id="498" name="楕円 497"/>
        <xdr:cNvSpPr/>
      </xdr:nvSpPr>
      <xdr:spPr>
        <a:xfrm>
          <a:off x="6921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20320</xdr:rowOff>
    </xdr:from>
    <xdr:ext cx="528320" cy="252730"/>
    <xdr:sp macro="" textlink="">
      <xdr:nvSpPr>
        <xdr:cNvPr id="499" name="テキスト ボックス 498"/>
        <xdr:cNvSpPr txBox="1"/>
      </xdr:nvSpPr>
      <xdr:spPr>
        <a:xfrm>
          <a:off x="6704965" y="15793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8" name="テキスト ボックス 507"/>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10" name="直線コネクタ 50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2570" cy="259080"/>
    <xdr:sp macro="" textlink="">
      <xdr:nvSpPr>
        <xdr:cNvPr id="511" name="テキスト ボックス 510"/>
        <xdr:cNvSpPr txBox="1"/>
      </xdr:nvSpPr>
      <xdr:spPr>
        <a:xfrm>
          <a:off x="12197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2" name="直線コネクタ 51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1010" cy="252730"/>
    <xdr:sp macro="" textlink="">
      <xdr:nvSpPr>
        <xdr:cNvPr id="513" name="テキスト ボックス 512"/>
        <xdr:cNvSpPr txBox="1"/>
      </xdr:nvSpPr>
      <xdr:spPr>
        <a:xfrm>
          <a:off x="11978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4" name="直線コネクタ 51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1010" cy="259080"/>
    <xdr:sp macro="" textlink="">
      <xdr:nvSpPr>
        <xdr:cNvPr id="515" name="テキスト ボックス 514"/>
        <xdr:cNvSpPr txBox="1"/>
      </xdr:nvSpPr>
      <xdr:spPr>
        <a:xfrm>
          <a:off x="11978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6" name="直線コネクタ 51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1010" cy="252730"/>
    <xdr:sp macro="" textlink="">
      <xdr:nvSpPr>
        <xdr:cNvPr id="517" name="テキスト ボックス 516"/>
        <xdr:cNvSpPr txBox="1"/>
      </xdr:nvSpPr>
      <xdr:spPr>
        <a:xfrm>
          <a:off x="11978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8" name="直線コネクタ 51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9" name="テキスト ボックス 518"/>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0" name="直線コネクタ 51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1" name="テキスト ボックス 520"/>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23" name="テキスト ボックス 522"/>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133985</xdr:rowOff>
    </xdr:from>
    <xdr:to>
      <xdr:col>85</xdr:col>
      <xdr:colOff>126365</xdr:colOff>
      <xdr:row>39</xdr:row>
      <xdr:rowOff>99060</xdr:rowOff>
    </xdr:to>
    <xdr:cxnSp macro="">
      <xdr:nvCxnSpPr>
        <xdr:cNvPr id="525" name="直線コネクタ 524"/>
        <xdr:cNvCxnSpPr/>
      </xdr:nvCxnSpPr>
      <xdr:spPr>
        <a:xfrm flipV="1">
          <a:off x="16317595" y="527748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7" name="直線コネクタ 52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80645</xdr:rowOff>
    </xdr:from>
    <xdr:ext cx="534670" cy="259080"/>
    <xdr:sp macro="" textlink="">
      <xdr:nvSpPr>
        <xdr:cNvPr id="528" name="災害復旧事業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133985</xdr:rowOff>
    </xdr:from>
    <xdr:to>
      <xdr:col>86</xdr:col>
      <xdr:colOff>25400</xdr:colOff>
      <xdr:row>30</xdr:row>
      <xdr:rowOff>133985</xdr:rowOff>
    </xdr:to>
    <xdr:cxnSp macro="">
      <xdr:nvCxnSpPr>
        <xdr:cNvPr id="529" name="直線コネクタ 528"/>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30" name="直線コネクタ 52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143510</xdr:rowOff>
    </xdr:from>
    <xdr:ext cx="469900" cy="252730"/>
    <xdr:sp macro="" textlink="">
      <xdr:nvSpPr>
        <xdr:cNvPr id="531" name="災害復旧事業費平均値テキスト"/>
        <xdr:cNvSpPr txBox="1"/>
      </xdr:nvSpPr>
      <xdr:spPr>
        <a:xfrm>
          <a:off x="16370300" y="63157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120650</xdr:rowOff>
    </xdr:from>
    <xdr:to>
      <xdr:col>85</xdr:col>
      <xdr:colOff>177800</xdr:colOff>
      <xdr:row>38</xdr:row>
      <xdr:rowOff>50165</xdr:rowOff>
    </xdr:to>
    <xdr:sp macro="" textlink="">
      <xdr:nvSpPr>
        <xdr:cNvPr id="532" name="フローチャート: 判断 531"/>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78740</xdr:rowOff>
    </xdr:from>
    <xdr:to>
      <xdr:col>81</xdr:col>
      <xdr:colOff>50800</xdr:colOff>
      <xdr:row>39</xdr:row>
      <xdr:rowOff>99060</xdr:rowOff>
    </xdr:to>
    <xdr:cxnSp macro="">
      <xdr:nvCxnSpPr>
        <xdr:cNvPr id="533" name="直線コネクタ 532"/>
        <xdr:cNvCxnSpPr/>
      </xdr:nvCxnSpPr>
      <xdr:spPr>
        <a:xfrm>
          <a:off x="14592300" y="6765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67310</xdr:rowOff>
    </xdr:from>
    <xdr:to>
      <xdr:col>81</xdr:col>
      <xdr:colOff>101600</xdr:colOff>
      <xdr:row>38</xdr:row>
      <xdr:rowOff>168910</xdr:rowOff>
    </xdr:to>
    <xdr:sp macro="" textlink="">
      <xdr:nvSpPr>
        <xdr:cNvPr id="534" name="フローチャート: 判断 533"/>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13970</xdr:rowOff>
    </xdr:from>
    <xdr:ext cx="463550" cy="259080"/>
    <xdr:sp macro="" textlink="">
      <xdr:nvSpPr>
        <xdr:cNvPr id="535" name="テキスト ボックス 534"/>
        <xdr:cNvSpPr txBox="1"/>
      </xdr:nvSpPr>
      <xdr:spPr>
        <a:xfrm>
          <a:off x="15246350" y="6357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64135</xdr:rowOff>
    </xdr:from>
    <xdr:to>
      <xdr:col>76</xdr:col>
      <xdr:colOff>114300</xdr:colOff>
      <xdr:row>39</xdr:row>
      <xdr:rowOff>78740</xdr:rowOff>
    </xdr:to>
    <xdr:cxnSp macro="">
      <xdr:nvCxnSpPr>
        <xdr:cNvPr id="536" name="直線コネクタ 535"/>
        <xdr:cNvCxnSpPr/>
      </xdr:nvCxnSpPr>
      <xdr:spPr>
        <a:xfrm>
          <a:off x="13703300" y="6750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41910</xdr:rowOff>
    </xdr:from>
    <xdr:to>
      <xdr:col>76</xdr:col>
      <xdr:colOff>165100</xdr:colOff>
      <xdr:row>35</xdr:row>
      <xdr:rowOff>143510</xdr:rowOff>
    </xdr:to>
    <xdr:sp macro="" textlink="">
      <xdr:nvSpPr>
        <xdr:cNvPr id="537" name="フローチャート: 判断 536"/>
        <xdr:cNvSpPr/>
      </xdr:nvSpPr>
      <xdr:spPr>
        <a:xfrm>
          <a:off x="14541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33</xdr:row>
      <xdr:rowOff>160020</xdr:rowOff>
    </xdr:from>
    <xdr:ext cx="463550" cy="259080"/>
    <xdr:sp macro="" textlink="">
      <xdr:nvSpPr>
        <xdr:cNvPr id="538" name="テキスト ボックス 537"/>
        <xdr:cNvSpPr txBox="1"/>
      </xdr:nvSpPr>
      <xdr:spPr>
        <a:xfrm>
          <a:off x="14357350" y="5817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7620</xdr:rowOff>
    </xdr:from>
    <xdr:to>
      <xdr:col>71</xdr:col>
      <xdr:colOff>177800</xdr:colOff>
      <xdr:row>39</xdr:row>
      <xdr:rowOff>64135</xdr:rowOff>
    </xdr:to>
    <xdr:cxnSp macro="">
      <xdr:nvCxnSpPr>
        <xdr:cNvPr id="539" name="直線コネクタ 538"/>
        <xdr:cNvCxnSpPr/>
      </xdr:nvCxnSpPr>
      <xdr:spPr>
        <a:xfrm>
          <a:off x="12814300" y="66941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170815</xdr:rowOff>
    </xdr:from>
    <xdr:to>
      <xdr:col>72</xdr:col>
      <xdr:colOff>38100</xdr:colOff>
      <xdr:row>37</xdr:row>
      <xdr:rowOff>100965</xdr:rowOff>
    </xdr:to>
    <xdr:sp macro="" textlink="">
      <xdr:nvSpPr>
        <xdr:cNvPr id="540" name="フローチャート: 判断 539"/>
        <xdr:cNvSpPr/>
      </xdr:nvSpPr>
      <xdr:spPr>
        <a:xfrm>
          <a:off x="13652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117475</xdr:rowOff>
    </xdr:from>
    <xdr:ext cx="463550" cy="259080"/>
    <xdr:sp macro="" textlink="">
      <xdr:nvSpPr>
        <xdr:cNvPr id="541" name="テキスト ボックス 540"/>
        <xdr:cNvSpPr txBox="1"/>
      </xdr:nvSpPr>
      <xdr:spPr>
        <a:xfrm>
          <a:off x="13468350" y="61182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29210</xdr:rowOff>
    </xdr:from>
    <xdr:to>
      <xdr:col>67</xdr:col>
      <xdr:colOff>101600</xdr:colOff>
      <xdr:row>36</xdr:row>
      <xdr:rowOff>130810</xdr:rowOff>
    </xdr:to>
    <xdr:sp macro="" textlink="">
      <xdr:nvSpPr>
        <xdr:cNvPr id="542" name="フローチャート: 判断 541"/>
        <xdr:cNvSpPr/>
      </xdr:nvSpPr>
      <xdr:spPr>
        <a:xfrm>
          <a:off x="12763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34</xdr:row>
      <xdr:rowOff>147320</xdr:rowOff>
    </xdr:from>
    <xdr:ext cx="463550" cy="259080"/>
    <xdr:sp macro="" textlink="">
      <xdr:nvSpPr>
        <xdr:cNvPr id="543" name="テキスト ボックス 542"/>
        <xdr:cNvSpPr txBox="1"/>
      </xdr:nvSpPr>
      <xdr:spPr>
        <a:xfrm>
          <a:off x="12579350" y="5976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49" name="楕円 54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2730"/>
    <xdr:sp macro="" textlink="">
      <xdr:nvSpPr>
        <xdr:cNvPr id="550" name="災害復旧事業費該当値テキスト"/>
        <xdr:cNvSpPr txBox="1"/>
      </xdr:nvSpPr>
      <xdr:spPr>
        <a:xfrm>
          <a:off x="16370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51" name="楕円 55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3205" cy="259080"/>
    <xdr:sp macro="" textlink="">
      <xdr:nvSpPr>
        <xdr:cNvPr id="552" name="テキスト ボックス 551"/>
        <xdr:cNvSpPr txBox="1"/>
      </xdr:nvSpPr>
      <xdr:spPr>
        <a:xfrm>
          <a:off x="15356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27940</xdr:rowOff>
    </xdr:from>
    <xdr:to>
      <xdr:col>76</xdr:col>
      <xdr:colOff>165100</xdr:colOff>
      <xdr:row>39</xdr:row>
      <xdr:rowOff>129540</xdr:rowOff>
    </xdr:to>
    <xdr:sp macro="" textlink="">
      <xdr:nvSpPr>
        <xdr:cNvPr id="553" name="楕円 552"/>
        <xdr:cNvSpPr/>
      </xdr:nvSpPr>
      <xdr:spPr>
        <a:xfrm>
          <a:off x="14541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120650</xdr:rowOff>
    </xdr:from>
    <xdr:ext cx="378460" cy="252730"/>
    <xdr:sp macro="" textlink="">
      <xdr:nvSpPr>
        <xdr:cNvPr id="554" name="テキスト ボックス 553"/>
        <xdr:cNvSpPr txBox="1"/>
      </xdr:nvSpPr>
      <xdr:spPr>
        <a:xfrm>
          <a:off x="14403070" y="68072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13335</xdr:rowOff>
    </xdr:from>
    <xdr:to>
      <xdr:col>72</xdr:col>
      <xdr:colOff>38100</xdr:colOff>
      <xdr:row>39</xdr:row>
      <xdr:rowOff>114935</xdr:rowOff>
    </xdr:to>
    <xdr:sp macro="" textlink="">
      <xdr:nvSpPr>
        <xdr:cNvPr id="555" name="楕円 554"/>
        <xdr:cNvSpPr/>
      </xdr:nvSpPr>
      <xdr:spPr>
        <a:xfrm>
          <a:off x="136525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106045</xdr:rowOff>
    </xdr:from>
    <xdr:ext cx="378460" cy="259080"/>
    <xdr:sp macro="" textlink="">
      <xdr:nvSpPr>
        <xdr:cNvPr id="556" name="テキスト ボックス 555"/>
        <xdr:cNvSpPr txBox="1"/>
      </xdr:nvSpPr>
      <xdr:spPr>
        <a:xfrm>
          <a:off x="13514070" y="6792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128270</xdr:rowOff>
    </xdr:from>
    <xdr:to>
      <xdr:col>67</xdr:col>
      <xdr:colOff>101600</xdr:colOff>
      <xdr:row>39</xdr:row>
      <xdr:rowOff>58420</xdr:rowOff>
    </xdr:to>
    <xdr:sp macro="" textlink="">
      <xdr:nvSpPr>
        <xdr:cNvPr id="557" name="楕円 556"/>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49530</xdr:rowOff>
    </xdr:from>
    <xdr:ext cx="378460" cy="259080"/>
    <xdr:sp macro="" textlink="">
      <xdr:nvSpPr>
        <xdr:cNvPr id="558" name="テキスト ボックス 557"/>
        <xdr:cNvSpPr txBox="1"/>
      </xdr:nvSpPr>
      <xdr:spPr>
        <a:xfrm>
          <a:off x="12625070" y="6736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7" name="テキスト ボックス 566"/>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2570" cy="252730"/>
    <xdr:sp macro="" textlink="">
      <xdr:nvSpPr>
        <xdr:cNvPr id="570" name="テキスト ボックス 569"/>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72" name="テキスト ボックス 571"/>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4" name="直線コネクタ 57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8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59080"/>
    <xdr:sp macro="" textlink="">
      <xdr:nvSpPr>
        <xdr:cNvPr id="584" name="テキスト ボックス 583"/>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205" cy="259080"/>
    <xdr:sp macro="" textlink="">
      <xdr:nvSpPr>
        <xdr:cNvPr id="587" name="テキスト ボックス 586"/>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9080"/>
    <xdr:sp macro="" textlink="">
      <xdr:nvSpPr>
        <xdr:cNvPr id="590" name="テキスト ボックス 589"/>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59080"/>
    <xdr:sp macro="" textlink="">
      <xdr:nvSpPr>
        <xdr:cNvPr id="592" name="テキスト ボックス 591"/>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205" cy="259080"/>
    <xdr:sp macro="" textlink="">
      <xdr:nvSpPr>
        <xdr:cNvPr id="601" name="テキスト ボックス 600"/>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205" cy="259080"/>
    <xdr:sp macro="" textlink="">
      <xdr:nvSpPr>
        <xdr:cNvPr id="603" name="テキスト ボックス 602"/>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9080"/>
    <xdr:sp macro="" textlink="">
      <xdr:nvSpPr>
        <xdr:cNvPr id="605" name="テキスト ボックス 604"/>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205" cy="259080"/>
    <xdr:sp macro="" textlink="">
      <xdr:nvSpPr>
        <xdr:cNvPr id="607" name="テキスト ボックス 606"/>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6" name="テキスト ボックス 615"/>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80</xdr:row>
      <xdr:rowOff>111760</xdr:rowOff>
    </xdr:from>
    <xdr:ext cx="531495" cy="252730"/>
    <xdr:sp macro="" textlink="">
      <xdr:nvSpPr>
        <xdr:cNvPr id="618" name="テキスト ボックス 617"/>
        <xdr:cNvSpPr txBox="1"/>
      </xdr:nvSpPr>
      <xdr:spPr>
        <a:xfrm>
          <a:off x="11914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73660</xdr:rowOff>
    </xdr:from>
    <xdr:ext cx="531495" cy="259080"/>
    <xdr:sp macro="" textlink="">
      <xdr:nvSpPr>
        <xdr:cNvPr id="620" name="テキスト ボックス 619"/>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730"/>
    <xdr:sp macro="" textlink="">
      <xdr:nvSpPr>
        <xdr:cNvPr id="624" name="テキスト ボックス 623"/>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8" name="テキスト ボックス 62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30" name="テキスト ボックス 629"/>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50165</xdr:rowOff>
    </xdr:from>
    <xdr:to>
      <xdr:col>85</xdr:col>
      <xdr:colOff>126365</xdr:colOff>
      <xdr:row>78</xdr:row>
      <xdr:rowOff>140970</xdr:rowOff>
    </xdr:to>
    <xdr:cxnSp macro="">
      <xdr:nvCxnSpPr>
        <xdr:cNvPr id="632" name="直線コネクタ 631"/>
        <xdr:cNvCxnSpPr/>
      </xdr:nvCxnSpPr>
      <xdr:spPr>
        <a:xfrm flipV="1">
          <a:off x="16317595" y="122231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144780</xdr:rowOff>
    </xdr:from>
    <xdr:ext cx="534670" cy="252730"/>
    <xdr:sp macro="" textlink="">
      <xdr:nvSpPr>
        <xdr:cNvPr id="633" name="公債費最小値テキスト"/>
        <xdr:cNvSpPr txBox="1"/>
      </xdr:nvSpPr>
      <xdr:spPr>
        <a:xfrm>
          <a:off x="16370300" y="13517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634" name="直線コネクタ 633"/>
        <xdr:cNvCxnSpPr/>
      </xdr:nvCxnSpPr>
      <xdr:spPr>
        <a:xfrm>
          <a:off x="16230600" y="1351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168275</xdr:rowOff>
    </xdr:from>
    <xdr:ext cx="534670" cy="252730"/>
    <xdr:sp macro="" textlink="">
      <xdr:nvSpPr>
        <xdr:cNvPr id="635" name="公債費最大値テキスト"/>
        <xdr:cNvSpPr txBox="1"/>
      </xdr:nvSpPr>
      <xdr:spPr>
        <a:xfrm>
          <a:off x="16370300" y="11998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65,846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50165</xdr:rowOff>
    </xdr:from>
    <xdr:to>
      <xdr:col>86</xdr:col>
      <xdr:colOff>25400</xdr:colOff>
      <xdr:row>71</xdr:row>
      <xdr:rowOff>50165</xdr:rowOff>
    </xdr:to>
    <xdr:cxnSp macro="">
      <xdr:nvCxnSpPr>
        <xdr:cNvPr id="636" name="直線コネクタ 635"/>
        <xdr:cNvCxnSpPr/>
      </xdr:nvCxnSpPr>
      <xdr:spPr>
        <a:xfrm>
          <a:off x="16230600" y="1222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50165</xdr:rowOff>
    </xdr:from>
    <xdr:to>
      <xdr:col>85</xdr:col>
      <xdr:colOff>127000</xdr:colOff>
      <xdr:row>72</xdr:row>
      <xdr:rowOff>95885</xdr:rowOff>
    </xdr:to>
    <xdr:cxnSp macro="">
      <xdr:nvCxnSpPr>
        <xdr:cNvPr id="637" name="直線コネクタ 636"/>
        <xdr:cNvCxnSpPr/>
      </xdr:nvCxnSpPr>
      <xdr:spPr>
        <a:xfrm flipV="1">
          <a:off x="15481300" y="123945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151130</xdr:rowOff>
    </xdr:from>
    <xdr:ext cx="534670" cy="259080"/>
    <xdr:sp macro="" textlink="">
      <xdr:nvSpPr>
        <xdr:cNvPr id="638" name="公債費平均値テキスト"/>
        <xdr:cNvSpPr txBox="1"/>
      </xdr:nvSpPr>
      <xdr:spPr>
        <a:xfrm>
          <a:off x="16370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1270</xdr:rowOff>
    </xdr:from>
    <xdr:to>
      <xdr:col>85</xdr:col>
      <xdr:colOff>177800</xdr:colOff>
      <xdr:row>74</xdr:row>
      <xdr:rowOff>102870</xdr:rowOff>
    </xdr:to>
    <xdr:sp macro="" textlink="">
      <xdr:nvSpPr>
        <xdr:cNvPr id="639" name="フローチャート: 判断 638"/>
        <xdr:cNvSpPr/>
      </xdr:nvSpPr>
      <xdr:spPr>
        <a:xfrm>
          <a:off x="16268700" y="1268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95885</xdr:rowOff>
    </xdr:from>
    <xdr:to>
      <xdr:col>81</xdr:col>
      <xdr:colOff>50800</xdr:colOff>
      <xdr:row>73</xdr:row>
      <xdr:rowOff>3810</xdr:rowOff>
    </xdr:to>
    <xdr:cxnSp macro="">
      <xdr:nvCxnSpPr>
        <xdr:cNvPr id="640" name="直線コネクタ 639"/>
        <xdr:cNvCxnSpPr/>
      </xdr:nvCxnSpPr>
      <xdr:spPr>
        <a:xfrm flipV="1">
          <a:off x="14592300" y="124402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49530</xdr:rowOff>
    </xdr:from>
    <xdr:to>
      <xdr:col>81</xdr:col>
      <xdr:colOff>101600</xdr:colOff>
      <xdr:row>74</xdr:row>
      <xdr:rowOff>151130</xdr:rowOff>
    </xdr:to>
    <xdr:sp macro="" textlink="">
      <xdr:nvSpPr>
        <xdr:cNvPr id="641" name="フローチャート: 判断 640"/>
        <xdr:cNvSpPr/>
      </xdr:nvSpPr>
      <xdr:spPr>
        <a:xfrm>
          <a:off x="15430500" y="1273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142240</xdr:rowOff>
    </xdr:from>
    <xdr:ext cx="528320" cy="259080"/>
    <xdr:sp macro="" textlink="">
      <xdr:nvSpPr>
        <xdr:cNvPr id="642" name="テキスト ボックス 641"/>
        <xdr:cNvSpPr txBox="1"/>
      </xdr:nvSpPr>
      <xdr:spPr>
        <a:xfrm>
          <a:off x="15213965" y="12829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3810</xdr:rowOff>
    </xdr:from>
    <xdr:to>
      <xdr:col>76</xdr:col>
      <xdr:colOff>114300</xdr:colOff>
      <xdr:row>73</xdr:row>
      <xdr:rowOff>88900</xdr:rowOff>
    </xdr:to>
    <xdr:cxnSp macro="">
      <xdr:nvCxnSpPr>
        <xdr:cNvPr id="643" name="直線コネクタ 642"/>
        <xdr:cNvCxnSpPr/>
      </xdr:nvCxnSpPr>
      <xdr:spPr>
        <a:xfrm flipV="1">
          <a:off x="13703300" y="12519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155575</xdr:rowOff>
    </xdr:from>
    <xdr:to>
      <xdr:col>76</xdr:col>
      <xdr:colOff>165100</xdr:colOff>
      <xdr:row>76</xdr:row>
      <xdr:rowOff>86360</xdr:rowOff>
    </xdr:to>
    <xdr:sp macro="" textlink="">
      <xdr:nvSpPr>
        <xdr:cNvPr id="644" name="フローチャート: 判断 643"/>
        <xdr:cNvSpPr/>
      </xdr:nvSpPr>
      <xdr:spPr>
        <a:xfrm>
          <a:off x="14541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76835</xdr:rowOff>
    </xdr:from>
    <xdr:ext cx="528320" cy="252730"/>
    <xdr:sp macro="" textlink="">
      <xdr:nvSpPr>
        <xdr:cNvPr id="645" name="テキスト ボックス 644"/>
        <xdr:cNvSpPr txBox="1"/>
      </xdr:nvSpPr>
      <xdr:spPr>
        <a:xfrm>
          <a:off x="14324965" y="13107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88900</xdr:rowOff>
    </xdr:from>
    <xdr:to>
      <xdr:col>71</xdr:col>
      <xdr:colOff>177800</xdr:colOff>
      <xdr:row>74</xdr:row>
      <xdr:rowOff>17780</xdr:rowOff>
    </xdr:to>
    <xdr:cxnSp macro="">
      <xdr:nvCxnSpPr>
        <xdr:cNvPr id="646" name="直線コネクタ 645"/>
        <xdr:cNvCxnSpPr/>
      </xdr:nvCxnSpPr>
      <xdr:spPr>
        <a:xfrm flipV="1">
          <a:off x="12814300" y="12604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23495</xdr:rowOff>
    </xdr:from>
    <xdr:to>
      <xdr:col>72</xdr:col>
      <xdr:colOff>38100</xdr:colOff>
      <xdr:row>76</xdr:row>
      <xdr:rowOff>125095</xdr:rowOff>
    </xdr:to>
    <xdr:sp macro="" textlink="">
      <xdr:nvSpPr>
        <xdr:cNvPr id="647" name="フローチャート: 判断 646"/>
        <xdr:cNvSpPr/>
      </xdr:nvSpPr>
      <xdr:spPr>
        <a:xfrm>
          <a:off x="13652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116205</xdr:rowOff>
    </xdr:from>
    <xdr:ext cx="528320" cy="259080"/>
    <xdr:sp macro="" textlink="">
      <xdr:nvSpPr>
        <xdr:cNvPr id="648" name="テキスト ボックス 647"/>
        <xdr:cNvSpPr txBox="1"/>
      </xdr:nvSpPr>
      <xdr:spPr>
        <a:xfrm>
          <a:off x="13435965" y="13146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35560</xdr:rowOff>
    </xdr:from>
    <xdr:to>
      <xdr:col>67</xdr:col>
      <xdr:colOff>101600</xdr:colOff>
      <xdr:row>76</xdr:row>
      <xdr:rowOff>137160</xdr:rowOff>
    </xdr:to>
    <xdr:sp macro="" textlink="">
      <xdr:nvSpPr>
        <xdr:cNvPr id="649" name="フローチャート: 判断 648"/>
        <xdr:cNvSpPr/>
      </xdr:nvSpPr>
      <xdr:spPr>
        <a:xfrm>
          <a:off x="1276350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128270</xdr:rowOff>
    </xdr:from>
    <xdr:ext cx="528320" cy="259080"/>
    <xdr:sp macro="" textlink="">
      <xdr:nvSpPr>
        <xdr:cNvPr id="650" name="テキスト ボックス 649"/>
        <xdr:cNvSpPr txBox="1"/>
      </xdr:nvSpPr>
      <xdr:spPr>
        <a:xfrm>
          <a:off x="12546965" y="13158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71</xdr:row>
      <xdr:rowOff>170815</xdr:rowOff>
    </xdr:from>
    <xdr:to>
      <xdr:col>85</xdr:col>
      <xdr:colOff>177800</xdr:colOff>
      <xdr:row>72</xdr:row>
      <xdr:rowOff>100965</xdr:rowOff>
    </xdr:to>
    <xdr:sp macro="" textlink="">
      <xdr:nvSpPr>
        <xdr:cNvPr id="656" name="楕円 655"/>
        <xdr:cNvSpPr/>
      </xdr:nvSpPr>
      <xdr:spPr>
        <a:xfrm>
          <a:off x="16268700" y="123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22225</xdr:rowOff>
    </xdr:from>
    <xdr:ext cx="534670" cy="258445"/>
    <xdr:sp macro="" textlink="">
      <xdr:nvSpPr>
        <xdr:cNvPr id="657" name="公債費該当値テキスト"/>
        <xdr:cNvSpPr txBox="1"/>
      </xdr:nvSpPr>
      <xdr:spPr>
        <a:xfrm>
          <a:off x="16370300" y="12195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45085</xdr:rowOff>
    </xdr:from>
    <xdr:to>
      <xdr:col>81</xdr:col>
      <xdr:colOff>101600</xdr:colOff>
      <xdr:row>72</xdr:row>
      <xdr:rowOff>146685</xdr:rowOff>
    </xdr:to>
    <xdr:sp macro="" textlink="">
      <xdr:nvSpPr>
        <xdr:cNvPr id="658" name="楕円 657"/>
        <xdr:cNvSpPr/>
      </xdr:nvSpPr>
      <xdr:spPr>
        <a:xfrm>
          <a:off x="154305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163195</xdr:rowOff>
    </xdr:from>
    <xdr:ext cx="528320" cy="259080"/>
    <xdr:sp macro="" textlink="">
      <xdr:nvSpPr>
        <xdr:cNvPr id="659" name="テキスト ボックス 658"/>
        <xdr:cNvSpPr txBox="1"/>
      </xdr:nvSpPr>
      <xdr:spPr>
        <a:xfrm>
          <a:off x="15213965" y="12164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124460</xdr:rowOff>
    </xdr:from>
    <xdr:to>
      <xdr:col>76</xdr:col>
      <xdr:colOff>165100</xdr:colOff>
      <xdr:row>73</xdr:row>
      <xdr:rowOff>54610</xdr:rowOff>
    </xdr:to>
    <xdr:sp macro="" textlink="">
      <xdr:nvSpPr>
        <xdr:cNvPr id="660" name="楕円 659"/>
        <xdr:cNvSpPr/>
      </xdr:nvSpPr>
      <xdr:spPr>
        <a:xfrm>
          <a:off x="145415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71120</xdr:rowOff>
    </xdr:from>
    <xdr:ext cx="528320" cy="259080"/>
    <xdr:sp macro="" textlink="">
      <xdr:nvSpPr>
        <xdr:cNvPr id="661" name="テキスト ボックス 660"/>
        <xdr:cNvSpPr txBox="1"/>
      </xdr:nvSpPr>
      <xdr:spPr>
        <a:xfrm>
          <a:off x="14324965" y="12244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38100</xdr:rowOff>
    </xdr:from>
    <xdr:to>
      <xdr:col>72</xdr:col>
      <xdr:colOff>38100</xdr:colOff>
      <xdr:row>73</xdr:row>
      <xdr:rowOff>139700</xdr:rowOff>
    </xdr:to>
    <xdr:sp macro="" textlink="">
      <xdr:nvSpPr>
        <xdr:cNvPr id="662" name="楕円 661"/>
        <xdr:cNvSpPr/>
      </xdr:nvSpPr>
      <xdr:spPr>
        <a:xfrm>
          <a:off x="136525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156210</xdr:rowOff>
    </xdr:from>
    <xdr:ext cx="528320" cy="252730"/>
    <xdr:sp macro="" textlink="">
      <xdr:nvSpPr>
        <xdr:cNvPr id="663" name="テキスト ボックス 662"/>
        <xdr:cNvSpPr txBox="1"/>
      </xdr:nvSpPr>
      <xdr:spPr>
        <a:xfrm>
          <a:off x="13435965" y="12329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137795</xdr:rowOff>
    </xdr:from>
    <xdr:to>
      <xdr:col>67</xdr:col>
      <xdr:colOff>101600</xdr:colOff>
      <xdr:row>74</xdr:row>
      <xdr:rowOff>67945</xdr:rowOff>
    </xdr:to>
    <xdr:sp macro="" textlink="">
      <xdr:nvSpPr>
        <xdr:cNvPr id="664" name="楕円 663"/>
        <xdr:cNvSpPr/>
      </xdr:nvSpPr>
      <xdr:spPr>
        <a:xfrm>
          <a:off x="12763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72</xdr:row>
      <xdr:rowOff>84455</xdr:rowOff>
    </xdr:from>
    <xdr:ext cx="528320" cy="259080"/>
    <xdr:sp macro="" textlink="">
      <xdr:nvSpPr>
        <xdr:cNvPr id="665" name="テキスト ボックス 664"/>
        <xdr:cNvSpPr txBox="1"/>
      </xdr:nvSpPr>
      <xdr:spPr>
        <a:xfrm>
          <a:off x="12546965" y="12428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4" name="テキスト ボックス 673"/>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7" name="テキスト ボックス 676"/>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9" name="テキスト ボックス 67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81" name="テキスト ボックス 680"/>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3" name="テキスト ボックス 68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5" name="テキスト ボックス 68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87" name="テキスト ボックス 686"/>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170180</xdr:rowOff>
    </xdr:from>
    <xdr:to>
      <xdr:col>85</xdr:col>
      <xdr:colOff>126365</xdr:colOff>
      <xdr:row>98</xdr:row>
      <xdr:rowOff>104775</xdr:rowOff>
    </xdr:to>
    <xdr:cxnSp macro="">
      <xdr:nvCxnSpPr>
        <xdr:cNvPr id="689" name="直線コネクタ 688"/>
        <xdr:cNvCxnSpPr/>
      </xdr:nvCxnSpPr>
      <xdr:spPr>
        <a:xfrm flipV="1">
          <a:off x="16317595" y="1560068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469900" cy="252730"/>
    <xdr:sp macro="" textlink="">
      <xdr:nvSpPr>
        <xdr:cNvPr id="690" name="積立金最小値テキスト"/>
        <xdr:cNvSpPr txBox="1"/>
      </xdr:nvSpPr>
      <xdr:spPr>
        <a:xfrm>
          <a:off x="16370300" y="169113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1" name="直線コネクタ 690"/>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116840</xdr:rowOff>
    </xdr:from>
    <xdr:ext cx="534670" cy="259080"/>
    <xdr:sp macro="" textlink="">
      <xdr:nvSpPr>
        <xdr:cNvPr id="692" name="積立金最大値テキスト"/>
        <xdr:cNvSpPr txBox="1"/>
      </xdr:nvSpPr>
      <xdr:spPr>
        <a:xfrm>
          <a:off x="16370300" y="1537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37,196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170180</xdr:rowOff>
    </xdr:from>
    <xdr:to>
      <xdr:col>86</xdr:col>
      <xdr:colOff>25400</xdr:colOff>
      <xdr:row>90</xdr:row>
      <xdr:rowOff>170180</xdr:rowOff>
    </xdr:to>
    <xdr:cxnSp macro="">
      <xdr:nvCxnSpPr>
        <xdr:cNvPr id="693" name="直線コネクタ 692"/>
        <xdr:cNvCxnSpPr/>
      </xdr:nvCxnSpPr>
      <xdr:spPr>
        <a:xfrm>
          <a:off x="16230600" y="1560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12065</xdr:rowOff>
    </xdr:from>
    <xdr:to>
      <xdr:col>85</xdr:col>
      <xdr:colOff>127000</xdr:colOff>
      <xdr:row>93</xdr:row>
      <xdr:rowOff>30480</xdr:rowOff>
    </xdr:to>
    <xdr:cxnSp macro="">
      <xdr:nvCxnSpPr>
        <xdr:cNvPr id="694" name="直線コネクタ 693"/>
        <xdr:cNvCxnSpPr/>
      </xdr:nvCxnSpPr>
      <xdr:spPr>
        <a:xfrm flipV="1">
          <a:off x="15481300" y="159569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60325</xdr:rowOff>
    </xdr:from>
    <xdr:ext cx="534670" cy="259080"/>
    <xdr:sp macro="" textlink="">
      <xdr:nvSpPr>
        <xdr:cNvPr id="695" name="積立金平均値テキスト"/>
        <xdr:cNvSpPr txBox="1"/>
      </xdr:nvSpPr>
      <xdr:spPr>
        <a:xfrm>
          <a:off x="16370300" y="16176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81915</xdr:rowOff>
    </xdr:from>
    <xdr:to>
      <xdr:col>85</xdr:col>
      <xdr:colOff>177800</xdr:colOff>
      <xdr:row>95</xdr:row>
      <xdr:rowOff>12065</xdr:rowOff>
    </xdr:to>
    <xdr:sp macro="" textlink="">
      <xdr:nvSpPr>
        <xdr:cNvPr id="696" name="フローチャート: 判断 695"/>
        <xdr:cNvSpPr/>
      </xdr:nvSpPr>
      <xdr:spPr>
        <a:xfrm>
          <a:off x="16268700" y="161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30480</xdr:rowOff>
    </xdr:from>
    <xdr:to>
      <xdr:col>81</xdr:col>
      <xdr:colOff>50800</xdr:colOff>
      <xdr:row>95</xdr:row>
      <xdr:rowOff>1270</xdr:rowOff>
    </xdr:to>
    <xdr:cxnSp macro="">
      <xdr:nvCxnSpPr>
        <xdr:cNvPr id="697" name="直線コネクタ 696"/>
        <xdr:cNvCxnSpPr/>
      </xdr:nvCxnSpPr>
      <xdr:spPr>
        <a:xfrm flipV="1">
          <a:off x="14592300" y="1597533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81280</xdr:rowOff>
    </xdr:from>
    <xdr:to>
      <xdr:col>81</xdr:col>
      <xdr:colOff>101600</xdr:colOff>
      <xdr:row>95</xdr:row>
      <xdr:rowOff>11430</xdr:rowOff>
    </xdr:to>
    <xdr:sp macro="" textlink="">
      <xdr:nvSpPr>
        <xdr:cNvPr id="698" name="フローチャート: 判断 697"/>
        <xdr:cNvSpPr/>
      </xdr:nvSpPr>
      <xdr:spPr>
        <a:xfrm>
          <a:off x="154305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2540</xdr:rowOff>
    </xdr:from>
    <xdr:ext cx="528320" cy="259080"/>
    <xdr:sp macro="" textlink="">
      <xdr:nvSpPr>
        <xdr:cNvPr id="699" name="テキスト ボックス 698"/>
        <xdr:cNvSpPr txBox="1"/>
      </xdr:nvSpPr>
      <xdr:spPr>
        <a:xfrm>
          <a:off x="15213965" y="16290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1270</xdr:rowOff>
    </xdr:from>
    <xdr:to>
      <xdr:col>76</xdr:col>
      <xdr:colOff>114300</xdr:colOff>
      <xdr:row>96</xdr:row>
      <xdr:rowOff>123825</xdr:rowOff>
    </xdr:to>
    <xdr:cxnSp macro="">
      <xdr:nvCxnSpPr>
        <xdr:cNvPr id="700" name="直線コネクタ 699"/>
        <xdr:cNvCxnSpPr/>
      </xdr:nvCxnSpPr>
      <xdr:spPr>
        <a:xfrm flipV="1">
          <a:off x="13703300" y="1628902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16510</xdr:rowOff>
    </xdr:from>
    <xdr:to>
      <xdr:col>76</xdr:col>
      <xdr:colOff>165100</xdr:colOff>
      <xdr:row>95</xdr:row>
      <xdr:rowOff>118110</xdr:rowOff>
    </xdr:to>
    <xdr:sp macro="" textlink="">
      <xdr:nvSpPr>
        <xdr:cNvPr id="701" name="フローチャート: 判断 700"/>
        <xdr:cNvSpPr/>
      </xdr:nvSpPr>
      <xdr:spPr>
        <a:xfrm>
          <a:off x="14541500" y="1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109220</xdr:rowOff>
    </xdr:from>
    <xdr:ext cx="528320" cy="252730"/>
    <xdr:sp macro="" textlink="">
      <xdr:nvSpPr>
        <xdr:cNvPr id="702" name="テキスト ボックス 701"/>
        <xdr:cNvSpPr txBox="1"/>
      </xdr:nvSpPr>
      <xdr:spPr>
        <a:xfrm>
          <a:off x="14324965"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123825</xdr:rowOff>
    </xdr:from>
    <xdr:to>
      <xdr:col>71</xdr:col>
      <xdr:colOff>177800</xdr:colOff>
      <xdr:row>98</xdr:row>
      <xdr:rowOff>49530</xdr:rowOff>
    </xdr:to>
    <xdr:cxnSp macro="">
      <xdr:nvCxnSpPr>
        <xdr:cNvPr id="703" name="直線コネクタ 702"/>
        <xdr:cNvCxnSpPr/>
      </xdr:nvCxnSpPr>
      <xdr:spPr>
        <a:xfrm flipV="1">
          <a:off x="12814300" y="1658302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136525</xdr:rowOff>
    </xdr:from>
    <xdr:to>
      <xdr:col>72</xdr:col>
      <xdr:colOff>38100</xdr:colOff>
      <xdr:row>97</xdr:row>
      <xdr:rowOff>66675</xdr:rowOff>
    </xdr:to>
    <xdr:sp macro="" textlink="">
      <xdr:nvSpPr>
        <xdr:cNvPr id="704" name="フローチャート: 判断 703"/>
        <xdr:cNvSpPr/>
      </xdr:nvSpPr>
      <xdr:spPr>
        <a:xfrm>
          <a:off x="13652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97</xdr:row>
      <xdr:rowOff>57785</xdr:rowOff>
    </xdr:from>
    <xdr:ext cx="463550" cy="259080"/>
    <xdr:sp macro="" textlink="">
      <xdr:nvSpPr>
        <xdr:cNvPr id="705" name="テキスト ボックス 704"/>
        <xdr:cNvSpPr txBox="1"/>
      </xdr:nvSpPr>
      <xdr:spPr>
        <a:xfrm>
          <a:off x="13468350" y="166884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06" name="フローチャート: 判断 705"/>
        <xdr:cNvSpPr/>
      </xdr:nvSpPr>
      <xdr:spPr>
        <a:xfrm>
          <a:off x="12763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22860</xdr:rowOff>
    </xdr:from>
    <xdr:ext cx="528320" cy="259080"/>
    <xdr:sp macro="" textlink="">
      <xdr:nvSpPr>
        <xdr:cNvPr id="707" name="テキスト ボックス 706"/>
        <xdr:cNvSpPr txBox="1"/>
      </xdr:nvSpPr>
      <xdr:spPr>
        <a:xfrm>
          <a:off x="12546965" y="16310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92</xdr:row>
      <xdr:rowOff>132715</xdr:rowOff>
    </xdr:from>
    <xdr:to>
      <xdr:col>85</xdr:col>
      <xdr:colOff>177800</xdr:colOff>
      <xdr:row>93</xdr:row>
      <xdr:rowOff>63500</xdr:rowOff>
    </xdr:to>
    <xdr:sp macro="" textlink="">
      <xdr:nvSpPr>
        <xdr:cNvPr id="713" name="楕円 712"/>
        <xdr:cNvSpPr/>
      </xdr:nvSpPr>
      <xdr:spPr>
        <a:xfrm>
          <a:off x="16268700" y="15906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155575</xdr:rowOff>
    </xdr:from>
    <xdr:ext cx="534670" cy="252730"/>
    <xdr:sp macro="" textlink="">
      <xdr:nvSpPr>
        <xdr:cNvPr id="714" name="積立金該当値テキスト"/>
        <xdr:cNvSpPr txBox="1"/>
      </xdr:nvSpPr>
      <xdr:spPr>
        <a:xfrm>
          <a:off x="16370300" y="157575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151130</xdr:rowOff>
    </xdr:from>
    <xdr:to>
      <xdr:col>81</xdr:col>
      <xdr:colOff>101600</xdr:colOff>
      <xdr:row>93</xdr:row>
      <xdr:rowOff>81280</xdr:rowOff>
    </xdr:to>
    <xdr:sp macro="" textlink="">
      <xdr:nvSpPr>
        <xdr:cNvPr id="715" name="楕円 714"/>
        <xdr:cNvSpPr/>
      </xdr:nvSpPr>
      <xdr:spPr>
        <a:xfrm>
          <a:off x="15430500" y="159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97790</xdr:rowOff>
    </xdr:from>
    <xdr:ext cx="528320" cy="252730"/>
    <xdr:sp macro="" textlink="">
      <xdr:nvSpPr>
        <xdr:cNvPr id="716" name="テキスト ボックス 715"/>
        <xdr:cNvSpPr txBox="1"/>
      </xdr:nvSpPr>
      <xdr:spPr>
        <a:xfrm>
          <a:off x="15213965" y="15699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121920</xdr:rowOff>
    </xdr:from>
    <xdr:to>
      <xdr:col>76</xdr:col>
      <xdr:colOff>165100</xdr:colOff>
      <xdr:row>95</xdr:row>
      <xdr:rowOff>52070</xdr:rowOff>
    </xdr:to>
    <xdr:sp macro="" textlink="">
      <xdr:nvSpPr>
        <xdr:cNvPr id="717" name="楕円 716"/>
        <xdr:cNvSpPr/>
      </xdr:nvSpPr>
      <xdr:spPr>
        <a:xfrm>
          <a:off x="14541500" y="162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68580</xdr:rowOff>
    </xdr:from>
    <xdr:ext cx="528320" cy="259080"/>
    <xdr:sp macro="" textlink="">
      <xdr:nvSpPr>
        <xdr:cNvPr id="718" name="テキスト ボックス 717"/>
        <xdr:cNvSpPr txBox="1"/>
      </xdr:nvSpPr>
      <xdr:spPr>
        <a:xfrm>
          <a:off x="14324965" y="160134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73025</xdr:rowOff>
    </xdr:from>
    <xdr:to>
      <xdr:col>72</xdr:col>
      <xdr:colOff>38100</xdr:colOff>
      <xdr:row>97</xdr:row>
      <xdr:rowOff>3175</xdr:rowOff>
    </xdr:to>
    <xdr:sp macro="" textlink="">
      <xdr:nvSpPr>
        <xdr:cNvPr id="719" name="楕円 718"/>
        <xdr:cNvSpPr/>
      </xdr:nvSpPr>
      <xdr:spPr>
        <a:xfrm>
          <a:off x="13652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19685</xdr:rowOff>
    </xdr:from>
    <xdr:ext cx="528320" cy="252730"/>
    <xdr:sp macro="" textlink="">
      <xdr:nvSpPr>
        <xdr:cNvPr id="720" name="テキスト ボックス 719"/>
        <xdr:cNvSpPr txBox="1"/>
      </xdr:nvSpPr>
      <xdr:spPr>
        <a:xfrm>
          <a:off x="13435965" y="163074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170180</xdr:rowOff>
    </xdr:from>
    <xdr:to>
      <xdr:col>67</xdr:col>
      <xdr:colOff>101600</xdr:colOff>
      <xdr:row>98</xdr:row>
      <xdr:rowOff>100330</xdr:rowOff>
    </xdr:to>
    <xdr:sp macro="" textlink="">
      <xdr:nvSpPr>
        <xdr:cNvPr id="721" name="楕円 720"/>
        <xdr:cNvSpPr/>
      </xdr:nvSpPr>
      <xdr:spPr>
        <a:xfrm>
          <a:off x="12763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91440</xdr:rowOff>
    </xdr:from>
    <xdr:ext cx="463550" cy="259080"/>
    <xdr:sp macro="" textlink="">
      <xdr:nvSpPr>
        <xdr:cNvPr id="722" name="テキスト ボックス 721"/>
        <xdr:cNvSpPr txBox="1"/>
      </xdr:nvSpPr>
      <xdr:spPr>
        <a:xfrm>
          <a:off x="12579350" y="168935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31" name="テキスト ボックス 730"/>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34" name="テキスト ボックス 733"/>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010" cy="259080"/>
    <xdr:sp macro="" textlink="">
      <xdr:nvSpPr>
        <xdr:cNvPr id="736" name="テキスト ボックス 735"/>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010" cy="252730"/>
    <xdr:sp macro="" textlink="">
      <xdr:nvSpPr>
        <xdr:cNvPr id="738" name="テキスト ボックス 737"/>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010" cy="259080"/>
    <xdr:sp macro="" textlink="">
      <xdr:nvSpPr>
        <xdr:cNvPr id="740" name="テキスト ボックス 739"/>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44" name="テキスト ボックス 743"/>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130175</xdr:rowOff>
    </xdr:from>
    <xdr:to>
      <xdr:col>116</xdr:col>
      <xdr:colOff>62865</xdr:colOff>
      <xdr:row>39</xdr:row>
      <xdr:rowOff>44450</xdr:rowOff>
    </xdr:to>
    <xdr:cxnSp macro="">
      <xdr:nvCxnSpPr>
        <xdr:cNvPr id="746" name="直線コネクタ 745"/>
        <xdr:cNvCxnSpPr/>
      </xdr:nvCxnSpPr>
      <xdr:spPr>
        <a:xfrm flipV="1">
          <a:off x="22159595" y="5102225"/>
          <a:ext cx="1270" cy="1628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76835</xdr:rowOff>
    </xdr:from>
    <xdr:ext cx="534670" cy="252730"/>
    <xdr:sp macro="" textlink="">
      <xdr:nvSpPr>
        <xdr:cNvPr id="749" name="投資及び出資金最大値テキスト"/>
        <xdr:cNvSpPr txBox="1"/>
      </xdr:nvSpPr>
      <xdr:spPr>
        <a:xfrm>
          <a:off x="22212300" y="48774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12,825</a:t>
          </a:r>
          <a:endParaRPr kumimoji="1" lang="ja-JP" altLang="en-US" sz="1000" b="1">
            <a:latin typeface="ＭＳ Ｐゴシック"/>
            <a:ea typeface="ＭＳ Ｐゴシック"/>
          </a:endParaRPr>
        </a:p>
      </xdr:txBody>
    </xdr:sp>
    <xdr:clientData/>
  </xdr:oneCellAnchor>
  <xdr:twoCellAnchor>
    <xdr:from>
      <xdr:col>115</xdr:col>
      <xdr:colOff>165100</xdr:colOff>
      <xdr:row>29</xdr:row>
      <xdr:rowOff>130175</xdr:rowOff>
    </xdr:from>
    <xdr:to>
      <xdr:col>116</xdr:col>
      <xdr:colOff>152400</xdr:colOff>
      <xdr:row>29</xdr:row>
      <xdr:rowOff>130175</xdr:rowOff>
    </xdr:to>
    <xdr:cxnSp macro="">
      <xdr:nvCxnSpPr>
        <xdr:cNvPr id="750" name="直線コネクタ 749"/>
        <xdr:cNvCxnSpPr/>
      </xdr:nvCxnSpPr>
      <xdr:spPr>
        <a:xfrm>
          <a:off x="22072600" y="5102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38735</xdr:rowOff>
    </xdr:from>
    <xdr:to>
      <xdr:col>116</xdr:col>
      <xdr:colOff>63500</xdr:colOff>
      <xdr:row>38</xdr:row>
      <xdr:rowOff>68580</xdr:rowOff>
    </xdr:to>
    <xdr:cxnSp macro="">
      <xdr:nvCxnSpPr>
        <xdr:cNvPr id="751" name="直線コネクタ 750"/>
        <xdr:cNvCxnSpPr/>
      </xdr:nvCxnSpPr>
      <xdr:spPr>
        <a:xfrm>
          <a:off x="21323300" y="655383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42545</xdr:rowOff>
    </xdr:from>
    <xdr:ext cx="469900" cy="252730"/>
    <xdr:sp macro="" textlink="">
      <xdr:nvSpPr>
        <xdr:cNvPr id="752" name="投資及び出資金平均値テキスト"/>
        <xdr:cNvSpPr txBox="1"/>
      </xdr:nvSpPr>
      <xdr:spPr>
        <a:xfrm>
          <a:off x="22212300" y="621474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19685</xdr:rowOff>
    </xdr:from>
    <xdr:to>
      <xdr:col>116</xdr:col>
      <xdr:colOff>114300</xdr:colOff>
      <xdr:row>37</xdr:row>
      <xdr:rowOff>121285</xdr:rowOff>
    </xdr:to>
    <xdr:sp macro="" textlink="">
      <xdr:nvSpPr>
        <xdr:cNvPr id="753" name="フローチャート: 判断 752"/>
        <xdr:cNvSpPr/>
      </xdr:nvSpPr>
      <xdr:spPr>
        <a:xfrm>
          <a:off x="22110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38735</xdr:rowOff>
    </xdr:from>
    <xdr:to>
      <xdr:col>111</xdr:col>
      <xdr:colOff>177800</xdr:colOff>
      <xdr:row>38</xdr:row>
      <xdr:rowOff>47625</xdr:rowOff>
    </xdr:to>
    <xdr:cxnSp macro="">
      <xdr:nvCxnSpPr>
        <xdr:cNvPr id="754" name="直線コネクタ 753"/>
        <xdr:cNvCxnSpPr/>
      </xdr:nvCxnSpPr>
      <xdr:spPr>
        <a:xfrm flipV="1">
          <a:off x="20434300" y="655383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13970</xdr:rowOff>
    </xdr:from>
    <xdr:to>
      <xdr:col>112</xdr:col>
      <xdr:colOff>38100</xdr:colOff>
      <xdr:row>37</xdr:row>
      <xdr:rowOff>115570</xdr:rowOff>
    </xdr:to>
    <xdr:sp macro="" textlink="">
      <xdr:nvSpPr>
        <xdr:cNvPr id="755" name="フローチャート: 判断 754"/>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132080</xdr:rowOff>
    </xdr:from>
    <xdr:ext cx="463550" cy="252730"/>
    <xdr:sp macro="" textlink="">
      <xdr:nvSpPr>
        <xdr:cNvPr id="756" name="テキスト ボックス 755"/>
        <xdr:cNvSpPr txBox="1"/>
      </xdr:nvSpPr>
      <xdr:spPr>
        <a:xfrm>
          <a:off x="21088350" y="6132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47625</xdr:rowOff>
    </xdr:from>
    <xdr:to>
      <xdr:col>107</xdr:col>
      <xdr:colOff>50800</xdr:colOff>
      <xdr:row>39</xdr:row>
      <xdr:rowOff>44450</xdr:rowOff>
    </xdr:to>
    <xdr:cxnSp macro="">
      <xdr:nvCxnSpPr>
        <xdr:cNvPr id="757" name="直線コネクタ 756"/>
        <xdr:cNvCxnSpPr/>
      </xdr:nvCxnSpPr>
      <xdr:spPr>
        <a:xfrm flipV="1">
          <a:off x="19545300" y="656272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160655</xdr:rowOff>
    </xdr:from>
    <xdr:to>
      <xdr:col>107</xdr:col>
      <xdr:colOff>101600</xdr:colOff>
      <xdr:row>37</xdr:row>
      <xdr:rowOff>90805</xdr:rowOff>
    </xdr:to>
    <xdr:sp macro="" textlink="">
      <xdr:nvSpPr>
        <xdr:cNvPr id="758" name="フローチャート: 判断 757"/>
        <xdr:cNvSpPr/>
      </xdr:nvSpPr>
      <xdr:spPr>
        <a:xfrm>
          <a:off x="2038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107315</xdr:rowOff>
    </xdr:from>
    <xdr:ext cx="463550" cy="259080"/>
    <xdr:sp macro="" textlink="">
      <xdr:nvSpPr>
        <xdr:cNvPr id="759" name="テキスト ボックス 758"/>
        <xdr:cNvSpPr txBox="1"/>
      </xdr:nvSpPr>
      <xdr:spPr>
        <a:xfrm>
          <a:off x="20199350" y="61080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61" name="フローチャート: 判断 760"/>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132715</xdr:rowOff>
    </xdr:from>
    <xdr:ext cx="463550" cy="252730"/>
    <xdr:sp macro="" textlink="">
      <xdr:nvSpPr>
        <xdr:cNvPr id="762" name="テキスト ボックス 761"/>
        <xdr:cNvSpPr txBox="1"/>
      </xdr:nvSpPr>
      <xdr:spPr>
        <a:xfrm>
          <a:off x="19310350" y="63049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29845</xdr:rowOff>
    </xdr:from>
    <xdr:to>
      <xdr:col>98</xdr:col>
      <xdr:colOff>38100</xdr:colOff>
      <xdr:row>38</xdr:row>
      <xdr:rowOff>132080</xdr:rowOff>
    </xdr:to>
    <xdr:sp macro="" textlink="">
      <xdr:nvSpPr>
        <xdr:cNvPr id="763" name="フローチャート: 判断 762"/>
        <xdr:cNvSpPr/>
      </xdr:nvSpPr>
      <xdr:spPr>
        <a:xfrm>
          <a:off x="18605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147955</xdr:rowOff>
    </xdr:from>
    <xdr:ext cx="463550" cy="258445"/>
    <xdr:sp macro="" textlink="">
      <xdr:nvSpPr>
        <xdr:cNvPr id="764" name="テキスト ボックス 763"/>
        <xdr:cNvSpPr txBox="1"/>
      </xdr:nvSpPr>
      <xdr:spPr>
        <a:xfrm>
          <a:off x="18421350" y="63201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17780</xdr:rowOff>
    </xdr:from>
    <xdr:to>
      <xdr:col>116</xdr:col>
      <xdr:colOff>114300</xdr:colOff>
      <xdr:row>38</xdr:row>
      <xdr:rowOff>119380</xdr:rowOff>
    </xdr:to>
    <xdr:sp macro="" textlink="">
      <xdr:nvSpPr>
        <xdr:cNvPr id="770" name="楕円 769"/>
        <xdr:cNvSpPr/>
      </xdr:nvSpPr>
      <xdr:spPr>
        <a:xfrm>
          <a:off x="22110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167640</xdr:rowOff>
    </xdr:from>
    <xdr:ext cx="469900" cy="252730"/>
    <xdr:sp macro="" textlink="">
      <xdr:nvSpPr>
        <xdr:cNvPr id="771" name="投資及び出資金該当値テキスト"/>
        <xdr:cNvSpPr txBox="1"/>
      </xdr:nvSpPr>
      <xdr:spPr>
        <a:xfrm>
          <a:off x="22212300" y="65112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159385</xdr:rowOff>
    </xdr:from>
    <xdr:to>
      <xdr:col>112</xdr:col>
      <xdr:colOff>38100</xdr:colOff>
      <xdr:row>38</xdr:row>
      <xdr:rowOff>89535</xdr:rowOff>
    </xdr:to>
    <xdr:sp macro="" textlink="">
      <xdr:nvSpPr>
        <xdr:cNvPr id="772" name="楕円 771"/>
        <xdr:cNvSpPr/>
      </xdr:nvSpPr>
      <xdr:spPr>
        <a:xfrm>
          <a:off x="21272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80645</xdr:rowOff>
    </xdr:from>
    <xdr:ext cx="463550" cy="259080"/>
    <xdr:sp macro="" textlink="">
      <xdr:nvSpPr>
        <xdr:cNvPr id="773" name="テキスト ボックス 772"/>
        <xdr:cNvSpPr txBox="1"/>
      </xdr:nvSpPr>
      <xdr:spPr>
        <a:xfrm>
          <a:off x="21088350" y="65957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168275</xdr:rowOff>
    </xdr:from>
    <xdr:to>
      <xdr:col>107</xdr:col>
      <xdr:colOff>101600</xdr:colOff>
      <xdr:row>38</xdr:row>
      <xdr:rowOff>98425</xdr:rowOff>
    </xdr:to>
    <xdr:sp macro="" textlink="">
      <xdr:nvSpPr>
        <xdr:cNvPr id="774" name="楕円 773"/>
        <xdr:cNvSpPr/>
      </xdr:nvSpPr>
      <xdr:spPr>
        <a:xfrm>
          <a:off x="20383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89535</xdr:rowOff>
    </xdr:from>
    <xdr:ext cx="463550" cy="252730"/>
    <xdr:sp macro="" textlink="">
      <xdr:nvSpPr>
        <xdr:cNvPr id="775" name="テキスト ボックス 774"/>
        <xdr:cNvSpPr txBox="1"/>
      </xdr:nvSpPr>
      <xdr:spPr>
        <a:xfrm>
          <a:off x="20199350" y="66046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77" name="テキスト ボックス 776"/>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9" name="テキスト ボックス 778"/>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8" name="テキスト ボックス 787"/>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2570" cy="252730"/>
    <xdr:sp macro="" textlink="">
      <xdr:nvSpPr>
        <xdr:cNvPr id="791" name="テキスト ボックス 790"/>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2730"/>
    <xdr:sp macro="" textlink="">
      <xdr:nvSpPr>
        <xdr:cNvPr id="793" name="テキスト ボックス 792"/>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2730"/>
    <xdr:sp macro="" textlink="">
      <xdr:nvSpPr>
        <xdr:cNvPr id="795" name="テキスト ボックス 794"/>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2730"/>
    <xdr:sp macro="" textlink="">
      <xdr:nvSpPr>
        <xdr:cNvPr id="797" name="テキスト ボックス 796"/>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9" name="テキスト ボックス 798"/>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153670</xdr:rowOff>
    </xdr:from>
    <xdr:to>
      <xdr:col>116</xdr:col>
      <xdr:colOff>62865</xdr:colOff>
      <xdr:row>58</xdr:row>
      <xdr:rowOff>130175</xdr:rowOff>
    </xdr:to>
    <xdr:cxnSp macro="">
      <xdr:nvCxnSpPr>
        <xdr:cNvPr id="801" name="直線コネクタ 800"/>
        <xdr:cNvCxnSpPr/>
      </xdr:nvCxnSpPr>
      <xdr:spPr>
        <a:xfrm flipV="1">
          <a:off x="22159595" y="872617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133985</xdr:rowOff>
    </xdr:from>
    <xdr:ext cx="378460" cy="252730"/>
    <xdr:sp macro="" textlink="">
      <xdr:nvSpPr>
        <xdr:cNvPr id="802" name="貸付金最小値テキスト"/>
        <xdr:cNvSpPr txBox="1"/>
      </xdr:nvSpPr>
      <xdr:spPr>
        <a:xfrm>
          <a:off x="22212300" y="100780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130175</xdr:rowOff>
    </xdr:from>
    <xdr:to>
      <xdr:col>116</xdr:col>
      <xdr:colOff>152400</xdr:colOff>
      <xdr:row>58</xdr:row>
      <xdr:rowOff>130175</xdr:rowOff>
    </xdr:to>
    <xdr:cxnSp macro="">
      <xdr:nvCxnSpPr>
        <xdr:cNvPr id="803" name="直線コネクタ 802"/>
        <xdr:cNvCxnSpPr/>
      </xdr:nvCxnSpPr>
      <xdr:spPr>
        <a:xfrm>
          <a:off x="22072600" y="1007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100330</xdr:rowOff>
    </xdr:from>
    <xdr:ext cx="534670" cy="252730"/>
    <xdr:sp macro="" textlink="">
      <xdr:nvSpPr>
        <xdr:cNvPr id="804" name="貸付金最大値テキスト"/>
        <xdr:cNvSpPr txBox="1"/>
      </xdr:nvSpPr>
      <xdr:spPr>
        <a:xfrm>
          <a:off x="22212300" y="85013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29,692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153670</xdr:rowOff>
    </xdr:from>
    <xdr:to>
      <xdr:col>116</xdr:col>
      <xdr:colOff>152400</xdr:colOff>
      <xdr:row>50</xdr:row>
      <xdr:rowOff>153670</xdr:rowOff>
    </xdr:to>
    <xdr:cxnSp macro="">
      <xdr:nvCxnSpPr>
        <xdr:cNvPr id="805" name="直線コネクタ 804"/>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89535</xdr:rowOff>
    </xdr:from>
    <xdr:to>
      <xdr:col>116</xdr:col>
      <xdr:colOff>63500</xdr:colOff>
      <xdr:row>57</xdr:row>
      <xdr:rowOff>92075</xdr:rowOff>
    </xdr:to>
    <xdr:cxnSp macro="">
      <xdr:nvCxnSpPr>
        <xdr:cNvPr id="806" name="直線コネクタ 805"/>
        <xdr:cNvCxnSpPr/>
      </xdr:nvCxnSpPr>
      <xdr:spPr>
        <a:xfrm flipV="1">
          <a:off x="21323300" y="98621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56515</xdr:rowOff>
    </xdr:from>
    <xdr:ext cx="469900" cy="258445"/>
    <xdr:sp macro="" textlink="">
      <xdr:nvSpPr>
        <xdr:cNvPr id="807" name="貸付金平均値テキスト"/>
        <xdr:cNvSpPr txBox="1"/>
      </xdr:nvSpPr>
      <xdr:spPr>
        <a:xfrm>
          <a:off x="22212300" y="94862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33655</xdr:rowOff>
    </xdr:from>
    <xdr:to>
      <xdr:col>116</xdr:col>
      <xdr:colOff>114300</xdr:colOff>
      <xdr:row>56</xdr:row>
      <xdr:rowOff>135255</xdr:rowOff>
    </xdr:to>
    <xdr:sp macro="" textlink="">
      <xdr:nvSpPr>
        <xdr:cNvPr id="808" name="フローチャート: 判断 807"/>
        <xdr:cNvSpPr/>
      </xdr:nvSpPr>
      <xdr:spPr>
        <a:xfrm>
          <a:off x="221107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92075</xdr:rowOff>
    </xdr:from>
    <xdr:to>
      <xdr:col>111</xdr:col>
      <xdr:colOff>177800</xdr:colOff>
      <xdr:row>57</xdr:row>
      <xdr:rowOff>94615</xdr:rowOff>
    </xdr:to>
    <xdr:cxnSp macro="">
      <xdr:nvCxnSpPr>
        <xdr:cNvPr id="809" name="直線コネクタ 808"/>
        <xdr:cNvCxnSpPr/>
      </xdr:nvCxnSpPr>
      <xdr:spPr>
        <a:xfrm flipV="1">
          <a:off x="20434300" y="98647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26035</xdr:rowOff>
    </xdr:from>
    <xdr:to>
      <xdr:col>112</xdr:col>
      <xdr:colOff>38100</xdr:colOff>
      <xdr:row>56</xdr:row>
      <xdr:rowOff>127635</xdr:rowOff>
    </xdr:to>
    <xdr:sp macro="" textlink="">
      <xdr:nvSpPr>
        <xdr:cNvPr id="810" name="フローチャート: 判断 809"/>
        <xdr:cNvSpPr/>
      </xdr:nvSpPr>
      <xdr:spPr>
        <a:xfrm>
          <a:off x="21272500" y="96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144145</xdr:rowOff>
    </xdr:from>
    <xdr:ext cx="463550" cy="252730"/>
    <xdr:sp macro="" textlink="">
      <xdr:nvSpPr>
        <xdr:cNvPr id="811" name="テキスト ボックス 810"/>
        <xdr:cNvSpPr txBox="1"/>
      </xdr:nvSpPr>
      <xdr:spPr>
        <a:xfrm>
          <a:off x="21088350" y="94024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94615</xdr:rowOff>
    </xdr:from>
    <xdr:to>
      <xdr:col>107</xdr:col>
      <xdr:colOff>50800</xdr:colOff>
      <xdr:row>57</xdr:row>
      <xdr:rowOff>97790</xdr:rowOff>
    </xdr:to>
    <xdr:cxnSp macro="">
      <xdr:nvCxnSpPr>
        <xdr:cNvPr id="812" name="直線コネクタ 811"/>
        <xdr:cNvCxnSpPr/>
      </xdr:nvCxnSpPr>
      <xdr:spPr>
        <a:xfrm flipV="1">
          <a:off x="19545300" y="9867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118745</xdr:rowOff>
    </xdr:from>
    <xdr:to>
      <xdr:col>107</xdr:col>
      <xdr:colOff>101600</xdr:colOff>
      <xdr:row>57</xdr:row>
      <xdr:rowOff>48895</xdr:rowOff>
    </xdr:to>
    <xdr:sp macro="" textlink="">
      <xdr:nvSpPr>
        <xdr:cNvPr id="813" name="フローチャート: 判断 812"/>
        <xdr:cNvSpPr/>
      </xdr:nvSpPr>
      <xdr:spPr>
        <a:xfrm>
          <a:off x="2038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65405</xdr:rowOff>
    </xdr:from>
    <xdr:ext cx="463550" cy="252730"/>
    <xdr:sp macro="" textlink="">
      <xdr:nvSpPr>
        <xdr:cNvPr id="814" name="テキスト ボックス 813"/>
        <xdr:cNvSpPr txBox="1"/>
      </xdr:nvSpPr>
      <xdr:spPr>
        <a:xfrm>
          <a:off x="20199350" y="94951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97790</xdr:rowOff>
    </xdr:from>
    <xdr:to>
      <xdr:col>102</xdr:col>
      <xdr:colOff>114300</xdr:colOff>
      <xdr:row>57</xdr:row>
      <xdr:rowOff>99060</xdr:rowOff>
    </xdr:to>
    <xdr:cxnSp macro="">
      <xdr:nvCxnSpPr>
        <xdr:cNvPr id="815" name="直線コネクタ 814"/>
        <xdr:cNvCxnSpPr/>
      </xdr:nvCxnSpPr>
      <xdr:spPr>
        <a:xfrm flipV="1">
          <a:off x="18656300" y="98704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xdr:rowOff>
    </xdr:from>
    <xdr:to>
      <xdr:col>102</xdr:col>
      <xdr:colOff>165100</xdr:colOff>
      <xdr:row>57</xdr:row>
      <xdr:rowOff>102235</xdr:rowOff>
    </xdr:to>
    <xdr:sp macro="" textlink="">
      <xdr:nvSpPr>
        <xdr:cNvPr id="816" name="フローチャート: 判断 815"/>
        <xdr:cNvSpPr/>
      </xdr:nvSpPr>
      <xdr:spPr>
        <a:xfrm>
          <a:off x="19494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118745</xdr:rowOff>
    </xdr:from>
    <xdr:ext cx="463550" cy="259080"/>
    <xdr:sp macro="" textlink="">
      <xdr:nvSpPr>
        <xdr:cNvPr id="817" name="テキスト ボックス 816"/>
        <xdr:cNvSpPr txBox="1"/>
      </xdr:nvSpPr>
      <xdr:spPr>
        <a:xfrm>
          <a:off x="19310350" y="95484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165100</xdr:rowOff>
    </xdr:from>
    <xdr:to>
      <xdr:col>98</xdr:col>
      <xdr:colOff>38100</xdr:colOff>
      <xdr:row>57</xdr:row>
      <xdr:rowOff>95250</xdr:rowOff>
    </xdr:to>
    <xdr:sp macro="" textlink="">
      <xdr:nvSpPr>
        <xdr:cNvPr id="818" name="フローチャート: 判断 817"/>
        <xdr:cNvSpPr/>
      </xdr:nvSpPr>
      <xdr:spPr>
        <a:xfrm>
          <a:off x="18605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111760</xdr:rowOff>
    </xdr:from>
    <xdr:ext cx="463550" cy="252730"/>
    <xdr:sp macro="" textlink="">
      <xdr:nvSpPr>
        <xdr:cNvPr id="819" name="テキスト ボックス 818"/>
        <xdr:cNvSpPr txBox="1"/>
      </xdr:nvSpPr>
      <xdr:spPr>
        <a:xfrm>
          <a:off x="18421350" y="95415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38735</xdr:rowOff>
    </xdr:from>
    <xdr:to>
      <xdr:col>116</xdr:col>
      <xdr:colOff>114300</xdr:colOff>
      <xdr:row>57</xdr:row>
      <xdr:rowOff>140335</xdr:rowOff>
    </xdr:to>
    <xdr:sp macro="" textlink="">
      <xdr:nvSpPr>
        <xdr:cNvPr id="825" name="楕円 824"/>
        <xdr:cNvSpPr/>
      </xdr:nvSpPr>
      <xdr:spPr>
        <a:xfrm>
          <a:off x="22110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17780</xdr:rowOff>
    </xdr:from>
    <xdr:ext cx="469900" cy="252730"/>
    <xdr:sp macro="" textlink="">
      <xdr:nvSpPr>
        <xdr:cNvPr id="826" name="貸付金該当値テキスト"/>
        <xdr:cNvSpPr txBox="1"/>
      </xdr:nvSpPr>
      <xdr:spPr>
        <a:xfrm>
          <a:off x="22212300" y="97904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41275</xdr:rowOff>
    </xdr:from>
    <xdr:to>
      <xdr:col>112</xdr:col>
      <xdr:colOff>38100</xdr:colOff>
      <xdr:row>57</xdr:row>
      <xdr:rowOff>143510</xdr:rowOff>
    </xdr:to>
    <xdr:sp macro="" textlink="">
      <xdr:nvSpPr>
        <xdr:cNvPr id="827" name="楕円 826"/>
        <xdr:cNvSpPr/>
      </xdr:nvSpPr>
      <xdr:spPr>
        <a:xfrm>
          <a:off x="21272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133985</xdr:rowOff>
    </xdr:from>
    <xdr:ext cx="463550" cy="252730"/>
    <xdr:sp macro="" textlink="">
      <xdr:nvSpPr>
        <xdr:cNvPr id="828" name="テキスト ボックス 827"/>
        <xdr:cNvSpPr txBox="1"/>
      </xdr:nvSpPr>
      <xdr:spPr>
        <a:xfrm>
          <a:off x="21088350" y="99066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43815</xdr:rowOff>
    </xdr:from>
    <xdr:to>
      <xdr:col>107</xdr:col>
      <xdr:colOff>101600</xdr:colOff>
      <xdr:row>57</xdr:row>
      <xdr:rowOff>145415</xdr:rowOff>
    </xdr:to>
    <xdr:sp macro="" textlink="">
      <xdr:nvSpPr>
        <xdr:cNvPr id="829" name="楕円 828"/>
        <xdr:cNvSpPr/>
      </xdr:nvSpPr>
      <xdr:spPr>
        <a:xfrm>
          <a:off x="20383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136525</xdr:rowOff>
    </xdr:from>
    <xdr:ext cx="463550" cy="258445"/>
    <xdr:sp macro="" textlink="">
      <xdr:nvSpPr>
        <xdr:cNvPr id="830" name="テキスト ボックス 829"/>
        <xdr:cNvSpPr txBox="1"/>
      </xdr:nvSpPr>
      <xdr:spPr>
        <a:xfrm>
          <a:off x="20199350" y="9909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46355</xdr:rowOff>
    </xdr:from>
    <xdr:to>
      <xdr:col>102</xdr:col>
      <xdr:colOff>165100</xdr:colOff>
      <xdr:row>57</xdr:row>
      <xdr:rowOff>147955</xdr:rowOff>
    </xdr:to>
    <xdr:sp macro="" textlink="">
      <xdr:nvSpPr>
        <xdr:cNvPr id="831" name="楕円 830"/>
        <xdr:cNvSpPr/>
      </xdr:nvSpPr>
      <xdr:spPr>
        <a:xfrm>
          <a:off x="19494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139065</xdr:rowOff>
    </xdr:from>
    <xdr:ext cx="463550" cy="259080"/>
    <xdr:sp macro="" textlink="">
      <xdr:nvSpPr>
        <xdr:cNvPr id="832" name="テキスト ボックス 831"/>
        <xdr:cNvSpPr txBox="1"/>
      </xdr:nvSpPr>
      <xdr:spPr>
        <a:xfrm>
          <a:off x="19310350" y="99117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48260</xdr:rowOff>
    </xdr:from>
    <xdr:to>
      <xdr:col>98</xdr:col>
      <xdr:colOff>38100</xdr:colOff>
      <xdr:row>57</xdr:row>
      <xdr:rowOff>149860</xdr:rowOff>
    </xdr:to>
    <xdr:sp macro="" textlink="">
      <xdr:nvSpPr>
        <xdr:cNvPr id="833" name="楕円 832"/>
        <xdr:cNvSpPr/>
      </xdr:nvSpPr>
      <xdr:spPr>
        <a:xfrm>
          <a:off x="18605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140970</xdr:rowOff>
    </xdr:from>
    <xdr:ext cx="463550" cy="259080"/>
    <xdr:sp macro="" textlink="">
      <xdr:nvSpPr>
        <xdr:cNvPr id="834" name="テキスト ボックス 833"/>
        <xdr:cNvSpPr txBox="1"/>
      </xdr:nvSpPr>
      <xdr:spPr>
        <a:xfrm>
          <a:off x="18421350" y="9913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43" name="テキスト ボックス 842"/>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730"/>
    <xdr:sp macro="" textlink="">
      <xdr:nvSpPr>
        <xdr:cNvPr id="845" name="テキスト ボックス 844"/>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7" name="テキスト ボックス 84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9" name="テキスト ボックス 84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730"/>
    <xdr:sp macro="" textlink="">
      <xdr:nvSpPr>
        <xdr:cNvPr id="851" name="テキスト ボックス 850"/>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3" name="テキスト ボックス 85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5" name="テキスト ボックス 85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730"/>
    <xdr:sp macro="" textlink="">
      <xdr:nvSpPr>
        <xdr:cNvPr id="857" name="テキスト ボックス 856"/>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83820</xdr:rowOff>
    </xdr:from>
    <xdr:to>
      <xdr:col>116</xdr:col>
      <xdr:colOff>62865</xdr:colOff>
      <xdr:row>78</xdr:row>
      <xdr:rowOff>163830</xdr:rowOff>
    </xdr:to>
    <xdr:cxnSp macro="">
      <xdr:nvCxnSpPr>
        <xdr:cNvPr id="859" name="直線コネクタ 858"/>
        <xdr:cNvCxnSpPr/>
      </xdr:nvCxnSpPr>
      <xdr:spPr>
        <a:xfrm flipV="1">
          <a:off x="22159595" y="12599670"/>
          <a:ext cx="127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167640</xdr:rowOff>
    </xdr:from>
    <xdr:ext cx="534670" cy="252730"/>
    <xdr:sp macro="" textlink="">
      <xdr:nvSpPr>
        <xdr:cNvPr id="860" name="繰出金最小値テキスト"/>
        <xdr:cNvSpPr txBox="1"/>
      </xdr:nvSpPr>
      <xdr:spPr>
        <a:xfrm>
          <a:off x="22212300" y="135407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861" name="直線コネクタ 860"/>
        <xdr:cNvCxnSpPr/>
      </xdr:nvCxnSpPr>
      <xdr:spPr>
        <a:xfrm>
          <a:off x="22072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30480</xdr:rowOff>
    </xdr:from>
    <xdr:ext cx="534670" cy="252730"/>
    <xdr:sp macro="" textlink="">
      <xdr:nvSpPr>
        <xdr:cNvPr id="862" name="繰出金最大値テキスト"/>
        <xdr:cNvSpPr txBox="1"/>
      </xdr:nvSpPr>
      <xdr:spPr>
        <a:xfrm>
          <a:off x="22212300" y="12374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45,959</a:t>
          </a:r>
          <a:endParaRPr kumimoji="1" lang="ja-JP" altLang="en-US" sz="1000" b="1">
            <a:latin typeface="ＭＳ Ｐゴシック"/>
            <a:ea typeface="ＭＳ Ｐゴシック"/>
          </a:endParaRPr>
        </a:p>
      </xdr:txBody>
    </xdr:sp>
    <xdr:clientData/>
  </xdr:oneCellAnchor>
  <xdr:twoCellAnchor>
    <xdr:from>
      <xdr:col>115</xdr:col>
      <xdr:colOff>165100</xdr:colOff>
      <xdr:row>73</xdr:row>
      <xdr:rowOff>83820</xdr:rowOff>
    </xdr:from>
    <xdr:to>
      <xdr:col>116</xdr:col>
      <xdr:colOff>152400</xdr:colOff>
      <xdr:row>73</xdr:row>
      <xdr:rowOff>83820</xdr:rowOff>
    </xdr:to>
    <xdr:cxnSp macro="">
      <xdr:nvCxnSpPr>
        <xdr:cNvPr id="863" name="直線コネクタ 862"/>
        <xdr:cNvCxnSpPr/>
      </xdr:nvCxnSpPr>
      <xdr:spPr>
        <a:xfrm>
          <a:off x="22072600" y="1259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74930</xdr:rowOff>
    </xdr:from>
    <xdr:to>
      <xdr:col>116</xdr:col>
      <xdr:colOff>63500</xdr:colOff>
      <xdr:row>73</xdr:row>
      <xdr:rowOff>83820</xdr:rowOff>
    </xdr:to>
    <xdr:cxnSp macro="">
      <xdr:nvCxnSpPr>
        <xdr:cNvPr id="864" name="直線コネクタ 863"/>
        <xdr:cNvCxnSpPr/>
      </xdr:nvCxnSpPr>
      <xdr:spPr>
        <a:xfrm>
          <a:off x="21323300" y="125907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12065</xdr:rowOff>
    </xdr:from>
    <xdr:ext cx="534670" cy="259080"/>
    <xdr:sp macro="" textlink="">
      <xdr:nvSpPr>
        <xdr:cNvPr id="865" name="繰出金平均値テキスト"/>
        <xdr:cNvSpPr txBox="1"/>
      </xdr:nvSpPr>
      <xdr:spPr>
        <a:xfrm>
          <a:off x="22212300" y="12870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36,948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33655</xdr:rowOff>
    </xdr:from>
    <xdr:to>
      <xdr:col>116</xdr:col>
      <xdr:colOff>114300</xdr:colOff>
      <xdr:row>75</xdr:row>
      <xdr:rowOff>135255</xdr:rowOff>
    </xdr:to>
    <xdr:sp macro="" textlink="">
      <xdr:nvSpPr>
        <xdr:cNvPr id="866" name="フローチャート: 判断 865"/>
        <xdr:cNvSpPr/>
      </xdr:nvSpPr>
      <xdr:spPr>
        <a:xfrm>
          <a:off x="22110700" y="1289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43815</xdr:rowOff>
    </xdr:from>
    <xdr:to>
      <xdr:col>111</xdr:col>
      <xdr:colOff>177800</xdr:colOff>
      <xdr:row>73</xdr:row>
      <xdr:rowOff>74930</xdr:rowOff>
    </xdr:to>
    <xdr:cxnSp macro="">
      <xdr:nvCxnSpPr>
        <xdr:cNvPr id="867" name="直線コネクタ 866"/>
        <xdr:cNvCxnSpPr/>
      </xdr:nvCxnSpPr>
      <xdr:spPr>
        <a:xfrm>
          <a:off x="20434300" y="125596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59690</xdr:rowOff>
    </xdr:from>
    <xdr:to>
      <xdr:col>112</xdr:col>
      <xdr:colOff>38100</xdr:colOff>
      <xdr:row>75</xdr:row>
      <xdr:rowOff>161290</xdr:rowOff>
    </xdr:to>
    <xdr:sp macro="" textlink="">
      <xdr:nvSpPr>
        <xdr:cNvPr id="868" name="フローチャート: 判断 867"/>
        <xdr:cNvSpPr/>
      </xdr:nvSpPr>
      <xdr:spPr>
        <a:xfrm>
          <a:off x="212725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152400</xdr:rowOff>
    </xdr:from>
    <xdr:ext cx="528320" cy="259080"/>
    <xdr:sp macro="" textlink="">
      <xdr:nvSpPr>
        <xdr:cNvPr id="869" name="テキスト ボックス 868"/>
        <xdr:cNvSpPr txBox="1"/>
      </xdr:nvSpPr>
      <xdr:spPr>
        <a:xfrm>
          <a:off x="21055965" y="13011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136525</xdr:rowOff>
    </xdr:from>
    <xdr:to>
      <xdr:col>107</xdr:col>
      <xdr:colOff>50800</xdr:colOff>
      <xdr:row>73</xdr:row>
      <xdr:rowOff>43815</xdr:rowOff>
    </xdr:to>
    <xdr:cxnSp macro="">
      <xdr:nvCxnSpPr>
        <xdr:cNvPr id="870" name="直線コネクタ 869"/>
        <xdr:cNvCxnSpPr/>
      </xdr:nvCxnSpPr>
      <xdr:spPr>
        <a:xfrm>
          <a:off x="19545300" y="1230947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63500</xdr:rowOff>
    </xdr:from>
    <xdr:to>
      <xdr:col>107</xdr:col>
      <xdr:colOff>101600</xdr:colOff>
      <xdr:row>75</xdr:row>
      <xdr:rowOff>165100</xdr:rowOff>
    </xdr:to>
    <xdr:sp macro="" textlink="">
      <xdr:nvSpPr>
        <xdr:cNvPr id="871" name="フローチャート: 判断 870"/>
        <xdr:cNvSpPr/>
      </xdr:nvSpPr>
      <xdr:spPr>
        <a:xfrm>
          <a:off x="20383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156210</xdr:rowOff>
    </xdr:from>
    <xdr:ext cx="528320" cy="252730"/>
    <xdr:sp macro="" textlink="">
      <xdr:nvSpPr>
        <xdr:cNvPr id="872" name="テキスト ボックス 871"/>
        <xdr:cNvSpPr txBox="1"/>
      </xdr:nvSpPr>
      <xdr:spPr>
        <a:xfrm>
          <a:off x="20166965" y="13014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133350</xdr:rowOff>
    </xdr:from>
    <xdr:to>
      <xdr:col>102</xdr:col>
      <xdr:colOff>114300</xdr:colOff>
      <xdr:row>71</xdr:row>
      <xdr:rowOff>136525</xdr:rowOff>
    </xdr:to>
    <xdr:cxnSp macro="">
      <xdr:nvCxnSpPr>
        <xdr:cNvPr id="873" name="直線コネクタ 872"/>
        <xdr:cNvCxnSpPr/>
      </xdr:nvCxnSpPr>
      <xdr:spPr>
        <a:xfrm>
          <a:off x="18656300" y="1230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7620</xdr:rowOff>
    </xdr:from>
    <xdr:to>
      <xdr:col>102</xdr:col>
      <xdr:colOff>165100</xdr:colOff>
      <xdr:row>73</xdr:row>
      <xdr:rowOff>109220</xdr:rowOff>
    </xdr:to>
    <xdr:sp macro="" textlink="">
      <xdr:nvSpPr>
        <xdr:cNvPr id="874" name="フローチャート: 判断 873"/>
        <xdr:cNvSpPr/>
      </xdr:nvSpPr>
      <xdr:spPr>
        <a:xfrm>
          <a:off x="19494500" y="1252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100330</xdr:rowOff>
    </xdr:from>
    <xdr:ext cx="528320" cy="252730"/>
    <xdr:sp macro="" textlink="">
      <xdr:nvSpPr>
        <xdr:cNvPr id="875" name="テキスト ボックス 874"/>
        <xdr:cNvSpPr txBox="1"/>
      </xdr:nvSpPr>
      <xdr:spPr>
        <a:xfrm>
          <a:off x="19277965" y="12616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26035</xdr:rowOff>
    </xdr:from>
    <xdr:to>
      <xdr:col>98</xdr:col>
      <xdr:colOff>38100</xdr:colOff>
      <xdr:row>73</xdr:row>
      <xdr:rowOff>127635</xdr:rowOff>
    </xdr:to>
    <xdr:sp macro="" textlink="">
      <xdr:nvSpPr>
        <xdr:cNvPr id="876" name="フローチャート: 判断 875"/>
        <xdr:cNvSpPr/>
      </xdr:nvSpPr>
      <xdr:spPr>
        <a:xfrm>
          <a:off x="18605500" y="125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119380</xdr:rowOff>
    </xdr:from>
    <xdr:ext cx="528320" cy="259080"/>
    <xdr:sp macro="" textlink="">
      <xdr:nvSpPr>
        <xdr:cNvPr id="877" name="テキスト ボックス 876"/>
        <xdr:cNvSpPr txBox="1"/>
      </xdr:nvSpPr>
      <xdr:spPr>
        <a:xfrm>
          <a:off x="18388965" y="12635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8" name="テキスト ボックス 87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9" name="テキスト ボックス 87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0" name="テキスト ボックス 87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1" name="テキスト ボックス 88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2" name="テキスト ボックス 88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33020</xdr:rowOff>
    </xdr:from>
    <xdr:to>
      <xdr:col>116</xdr:col>
      <xdr:colOff>114300</xdr:colOff>
      <xdr:row>73</xdr:row>
      <xdr:rowOff>134620</xdr:rowOff>
    </xdr:to>
    <xdr:sp macro="" textlink="">
      <xdr:nvSpPr>
        <xdr:cNvPr id="883" name="楕円 882"/>
        <xdr:cNvSpPr/>
      </xdr:nvSpPr>
      <xdr:spPr>
        <a:xfrm>
          <a:off x="22110700" y="125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157480</xdr:rowOff>
    </xdr:from>
    <xdr:ext cx="534670" cy="252730"/>
    <xdr:sp macro="" textlink="">
      <xdr:nvSpPr>
        <xdr:cNvPr id="884" name="繰出金該当値テキスト"/>
        <xdr:cNvSpPr txBox="1"/>
      </xdr:nvSpPr>
      <xdr:spPr>
        <a:xfrm>
          <a:off x="22212300" y="12501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24130</xdr:rowOff>
    </xdr:from>
    <xdr:to>
      <xdr:col>112</xdr:col>
      <xdr:colOff>38100</xdr:colOff>
      <xdr:row>73</xdr:row>
      <xdr:rowOff>125730</xdr:rowOff>
    </xdr:to>
    <xdr:sp macro="" textlink="">
      <xdr:nvSpPr>
        <xdr:cNvPr id="885" name="楕円 884"/>
        <xdr:cNvSpPr/>
      </xdr:nvSpPr>
      <xdr:spPr>
        <a:xfrm>
          <a:off x="212725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142240</xdr:rowOff>
    </xdr:from>
    <xdr:ext cx="528320" cy="259080"/>
    <xdr:sp macro="" textlink="">
      <xdr:nvSpPr>
        <xdr:cNvPr id="886" name="テキスト ボックス 885"/>
        <xdr:cNvSpPr txBox="1"/>
      </xdr:nvSpPr>
      <xdr:spPr>
        <a:xfrm>
          <a:off x="21055965" y="12315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164465</xdr:rowOff>
    </xdr:from>
    <xdr:to>
      <xdr:col>107</xdr:col>
      <xdr:colOff>101600</xdr:colOff>
      <xdr:row>73</xdr:row>
      <xdr:rowOff>94615</xdr:rowOff>
    </xdr:to>
    <xdr:sp macro="" textlink="">
      <xdr:nvSpPr>
        <xdr:cNvPr id="887" name="楕円 886"/>
        <xdr:cNvSpPr/>
      </xdr:nvSpPr>
      <xdr:spPr>
        <a:xfrm>
          <a:off x="20383500" y="12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111125</xdr:rowOff>
    </xdr:from>
    <xdr:ext cx="528320" cy="252730"/>
    <xdr:sp macro="" textlink="">
      <xdr:nvSpPr>
        <xdr:cNvPr id="888" name="テキスト ボックス 887"/>
        <xdr:cNvSpPr txBox="1"/>
      </xdr:nvSpPr>
      <xdr:spPr>
        <a:xfrm>
          <a:off x="20166965" y="122840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86360</xdr:rowOff>
    </xdr:from>
    <xdr:to>
      <xdr:col>102</xdr:col>
      <xdr:colOff>165100</xdr:colOff>
      <xdr:row>72</xdr:row>
      <xdr:rowOff>15875</xdr:rowOff>
    </xdr:to>
    <xdr:sp macro="" textlink="">
      <xdr:nvSpPr>
        <xdr:cNvPr id="889" name="楕円 888"/>
        <xdr:cNvSpPr/>
      </xdr:nvSpPr>
      <xdr:spPr>
        <a:xfrm>
          <a:off x="19494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32385</xdr:rowOff>
    </xdr:from>
    <xdr:ext cx="528320" cy="252730"/>
    <xdr:sp macro="" textlink="">
      <xdr:nvSpPr>
        <xdr:cNvPr id="890" name="テキスト ボックス 889"/>
        <xdr:cNvSpPr txBox="1"/>
      </xdr:nvSpPr>
      <xdr:spPr>
        <a:xfrm>
          <a:off x="19277965" y="12033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71</xdr:row>
      <xdr:rowOff>82550</xdr:rowOff>
    </xdr:from>
    <xdr:to>
      <xdr:col>98</xdr:col>
      <xdr:colOff>38100</xdr:colOff>
      <xdr:row>72</xdr:row>
      <xdr:rowOff>12700</xdr:rowOff>
    </xdr:to>
    <xdr:sp macro="" textlink="">
      <xdr:nvSpPr>
        <xdr:cNvPr id="891" name="楕円 890"/>
        <xdr:cNvSpPr/>
      </xdr:nvSpPr>
      <xdr:spPr>
        <a:xfrm>
          <a:off x="18605500" y="122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29210</xdr:rowOff>
    </xdr:from>
    <xdr:ext cx="528320" cy="252730"/>
    <xdr:sp macro="" textlink="">
      <xdr:nvSpPr>
        <xdr:cNvPr id="892" name="テキスト ボックス 891"/>
        <xdr:cNvSpPr txBox="1"/>
      </xdr:nvSpPr>
      <xdr:spPr>
        <a:xfrm>
          <a:off x="18388965" y="12030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901" name="テキスト ボックス 900"/>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904" name="テキスト ボックス 903"/>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6" name="テキスト ボックス 905"/>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8" name="直線コネクタ 90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8" name="テキスト ボックス 917"/>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21" name="テキスト ボックス 920"/>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24" name="テキスト ボックス 923"/>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6" name="テキスト ボックス 925"/>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5" name="テキスト ボックス 934"/>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7" name="テキスト ボックス 936"/>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9" name="テキスト ボックス 938"/>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41" name="テキスト ボックス 940"/>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521,676円となっている。主な構成項目のうち、人件費は住民一人当たり79,401円となっており、類似団体平均を下回っているものの、近年は一貫して増加傾向にある。会計年度任用職員の昇給等により今後も増加が見込まれるところであり、適切な規模で人員管理を行う必要がある。積立金は住民一人当たり27,847円で、類似団体平均を上回っている。平成30年以降５年連続で増加しており、これは、近年ふるさと納税の寄附額が上昇していることが要因である。物件費は住民一人当たり79,632円となっており、類似団体平均を下回った。競輪場解体工事が完了したことで前年度から住民一人当たり13,722円減少したが、平成30年以降の傾向としては増加傾向にある。寄附の好調を背景として、ふるさと納税業務委託料が増加していることが要因として挙げられるが、民間委託が有効なものについては委託を行いつつ、全体的な委託料の契約内容の見直しなどを図り、経費の削減に努める必要がある。普通建設事業費は住民一人当たり58,429円となっており、類似団体と比較して一人当たりコストが高い状況となっている。要因として、近年、公共施設の老朽化に伴う改築事業が増加していることが挙げられ、普通建設事業費のうち更新整備に係るものについては、２年連続で類似団体内１位となっている。これと関係して、公債費も類似団体と比較して高い水準で推移しており、住民一人当たり61,348円で、平成28年以降７年連続で増加している。公債費は今後も高止まりが続くことが想定されるため、発行済みの市債については利率見直しで有利となるような条件交渉、新規発行分については交付税措置のある有利な起債を重点的に借入し、歳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57,738
56,681
117.83
31,233,500
30,120,508
894,570
16,203,568
33,497,037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41.1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010" cy="259080"/>
    <xdr:sp macro="" textlink="">
      <xdr:nvSpPr>
        <xdr:cNvPr id="44" name="テキスト ボックス 43"/>
        <xdr:cNvSpPr txBox="1"/>
      </xdr:nvSpPr>
      <xdr:spPr>
        <a:xfrm>
          <a:off x="294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010" cy="252730"/>
    <xdr:sp macro="" textlink="">
      <xdr:nvSpPr>
        <xdr:cNvPr id="46" name="テキスト ボックス 45"/>
        <xdr:cNvSpPr txBox="1"/>
      </xdr:nvSpPr>
      <xdr:spPr>
        <a:xfrm>
          <a:off x="294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010" cy="259080"/>
    <xdr:sp macro="" textlink="">
      <xdr:nvSpPr>
        <xdr:cNvPr id="48" name="テキスト ボックス 47"/>
        <xdr:cNvSpPr txBox="1"/>
      </xdr:nvSpPr>
      <xdr:spPr>
        <a:xfrm>
          <a:off x="294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010" cy="252730"/>
    <xdr:sp macro="" textlink="">
      <xdr:nvSpPr>
        <xdr:cNvPr id="50" name="テキスト ボックス 49"/>
        <xdr:cNvSpPr txBox="1"/>
      </xdr:nvSpPr>
      <xdr:spPr>
        <a:xfrm>
          <a:off x="294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010" cy="258445"/>
    <xdr:sp macro="" textlink="">
      <xdr:nvSpPr>
        <xdr:cNvPr id="52" name="テキスト ボックス 51"/>
        <xdr:cNvSpPr txBox="1"/>
      </xdr:nvSpPr>
      <xdr:spPr>
        <a:xfrm>
          <a:off x="294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3,800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1010" cy="259080"/>
    <xdr:sp macro="" textlink="">
      <xdr:nvSpPr>
        <xdr:cNvPr id="54" name="テキスト ボックス 53"/>
        <xdr:cNvSpPr txBox="1"/>
      </xdr:nvSpPr>
      <xdr:spPr>
        <a:xfrm>
          <a:off x="294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010" cy="252730"/>
    <xdr:sp macro="" textlink="">
      <xdr:nvSpPr>
        <xdr:cNvPr id="56" name="テキスト ボックス 55"/>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4,200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164465</xdr:rowOff>
    </xdr:from>
    <xdr:to>
      <xdr:col>24</xdr:col>
      <xdr:colOff>62865</xdr:colOff>
      <xdr:row>38</xdr:row>
      <xdr:rowOff>136525</xdr:rowOff>
    </xdr:to>
    <xdr:cxnSp macro="">
      <xdr:nvCxnSpPr>
        <xdr:cNvPr id="58" name="直線コネクタ 57"/>
        <xdr:cNvCxnSpPr/>
      </xdr:nvCxnSpPr>
      <xdr:spPr>
        <a:xfrm flipV="1">
          <a:off x="4633595" y="530796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140335</xdr:rowOff>
    </xdr:from>
    <xdr:ext cx="469900" cy="259080"/>
    <xdr:sp macro="" textlink="">
      <xdr:nvSpPr>
        <xdr:cNvPr id="59" name="議会費最小値テキスト"/>
        <xdr:cNvSpPr txBox="1"/>
      </xdr:nvSpPr>
      <xdr:spPr>
        <a:xfrm>
          <a:off x="4686300" y="665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3,082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136525</xdr:rowOff>
    </xdr:from>
    <xdr:to>
      <xdr:col>24</xdr:col>
      <xdr:colOff>152400</xdr:colOff>
      <xdr:row>38</xdr:row>
      <xdr:rowOff>136525</xdr:rowOff>
    </xdr:to>
    <xdr:cxnSp macro="">
      <xdr:nvCxnSpPr>
        <xdr:cNvPr id="60" name="直線コネクタ 59"/>
        <xdr:cNvCxnSpPr/>
      </xdr:nvCxnSpPr>
      <xdr:spPr>
        <a:xfrm>
          <a:off x="4546600" y="665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111125</xdr:rowOff>
    </xdr:from>
    <xdr:ext cx="469900" cy="252730"/>
    <xdr:sp macro="" textlink="">
      <xdr:nvSpPr>
        <xdr:cNvPr id="61" name="議会費最大値テキスト"/>
        <xdr:cNvSpPr txBox="1"/>
      </xdr:nvSpPr>
      <xdr:spPr>
        <a:xfrm>
          <a:off x="4686300" y="5083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23</xdr:col>
      <xdr:colOff>165100</xdr:colOff>
      <xdr:row>30</xdr:row>
      <xdr:rowOff>164465</xdr:rowOff>
    </xdr:from>
    <xdr:to>
      <xdr:col>24</xdr:col>
      <xdr:colOff>152400</xdr:colOff>
      <xdr:row>30</xdr:row>
      <xdr:rowOff>164465</xdr:rowOff>
    </xdr:to>
    <xdr:cxnSp macro="">
      <xdr:nvCxnSpPr>
        <xdr:cNvPr id="62" name="直線コネクタ 61"/>
        <xdr:cNvCxnSpPr/>
      </xdr:nvCxnSpPr>
      <xdr:spPr>
        <a:xfrm>
          <a:off x="4546600" y="530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164465</xdr:rowOff>
    </xdr:from>
    <xdr:to>
      <xdr:col>24</xdr:col>
      <xdr:colOff>63500</xdr:colOff>
      <xdr:row>31</xdr:row>
      <xdr:rowOff>134620</xdr:rowOff>
    </xdr:to>
    <xdr:cxnSp macro="">
      <xdr:nvCxnSpPr>
        <xdr:cNvPr id="63" name="直線コネクタ 62"/>
        <xdr:cNvCxnSpPr/>
      </xdr:nvCxnSpPr>
      <xdr:spPr>
        <a:xfrm flipV="1">
          <a:off x="3797300" y="530796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118110</xdr:rowOff>
    </xdr:from>
    <xdr:ext cx="469900" cy="259080"/>
    <xdr:sp macro="" textlink="">
      <xdr:nvSpPr>
        <xdr:cNvPr id="64" name="議会費平均値テキスト"/>
        <xdr:cNvSpPr txBox="1"/>
      </xdr:nvSpPr>
      <xdr:spPr>
        <a:xfrm>
          <a:off x="4686300" y="59474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65" name="フローチャート: 判断 64"/>
        <xdr:cNvSpPr/>
      </xdr:nvSpPr>
      <xdr:spPr>
        <a:xfrm>
          <a:off x="45847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125095</xdr:rowOff>
    </xdr:from>
    <xdr:to>
      <xdr:col>19</xdr:col>
      <xdr:colOff>177800</xdr:colOff>
      <xdr:row>31</xdr:row>
      <xdr:rowOff>134620</xdr:rowOff>
    </xdr:to>
    <xdr:cxnSp macro="">
      <xdr:nvCxnSpPr>
        <xdr:cNvPr id="66" name="直線コネクタ 65"/>
        <xdr:cNvCxnSpPr/>
      </xdr:nvCxnSpPr>
      <xdr:spPr>
        <a:xfrm>
          <a:off x="2908300" y="54400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52705</xdr:rowOff>
    </xdr:from>
    <xdr:to>
      <xdr:col>20</xdr:col>
      <xdr:colOff>38100</xdr:colOff>
      <xdr:row>35</xdr:row>
      <xdr:rowOff>154940</xdr:rowOff>
    </xdr:to>
    <xdr:sp macro="" textlink="">
      <xdr:nvSpPr>
        <xdr:cNvPr id="67" name="フローチャート: 判断 66"/>
        <xdr:cNvSpPr/>
      </xdr:nvSpPr>
      <xdr:spPr>
        <a:xfrm>
          <a:off x="3746500" y="6053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145415</xdr:rowOff>
    </xdr:from>
    <xdr:ext cx="463550" cy="252730"/>
    <xdr:sp macro="" textlink="">
      <xdr:nvSpPr>
        <xdr:cNvPr id="68" name="テキスト ボックス 67"/>
        <xdr:cNvSpPr txBox="1"/>
      </xdr:nvSpPr>
      <xdr:spPr>
        <a:xfrm>
          <a:off x="3562350" y="61461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31</xdr:row>
      <xdr:rowOff>86360</xdr:rowOff>
    </xdr:from>
    <xdr:to>
      <xdr:col>15</xdr:col>
      <xdr:colOff>50800</xdr:colOff>
      <xdr:row>31</xdr:row>
      <xdr:rowOff>125095</xdr:rowOff>
    </xdr:to>
    <xdr:cxnSp macro="">
      <xdr:nvCxnSpPr>
        <xdr:cNvPr id="69" name="直線コネクタ 68"/>
        <xdr:cNvCxnSpPr/>
      </xdr:nvCxnSpPr>
      <xdr:spPr>
        <a:xfrm>
          <a:off x="2019300" y="540131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60960</xdr:rowOff>
    </xdr:from>
    <xdr:to>
      <xdr:col>15</xdr:col>
      <xdr:colOff>101600</xdr:colOff>
      <xdr:row>33</xdr:row>
      <xdr:rowOff>162560</xdr:rowOff>
    </xdr:to>
    <xdr:sp macro="" textlink="">
      <xdr:nvSpPr>
        <xdr:cNvPr id="70" name="フローチャート: 判断 69"/>
        <xdr:cNvSpPr/>
      </xdr:nvSpPr>
      <xdr:spPr>
        <a:xfrm>
          <a:off x="28575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153670</xdr:rowOff>
    </xdr:from>
    <xdr:ext cx="463550" cy="259080"/>
    <xdr:sp macro="" textlink="">
      <xdr:nvSpPr>
        <xdr:cNvPr id="71" name="テキスト ボックス 70"/>
        <xdr:cNvSpPr txBox="1"/>
      </xdr:nvSpPr>
      <xdr:spPr>
        <a:xfrm>
          <a:off x="2673350" y="5811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31</xdr:row>
      <xdr:rowOff>77470</xdr:rowOff>
    </xdr:from>
    <xdr:to>
      <xdr:col>10</xdr:col>
      <xdr:colOff>114300</xdr:colOff>
      <xdr:row>31</xdr:row>
      <xdr:rowOff>86360</xdr:rowOff>
    </xdr:to>
    <xdr:cxnSp macro="">
      <xdr:nvCxnSpPr>
        <xdr:cNvPr id="72" name="直線コネクタ 71"/>
        <xdr:cNvCxnSpPr/>
      </xdr:nvCxnSpPr>
      <xdr:spPr>
        <a:xfrm>
          <a:off x="1130300" y="5392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56515</xdr:rowOff>
    </xdr:from>
    <xdr:to>
      <xdr:col>10</xdr:col>
      <xdr:colOff>165100</xdr:colOff>
      <xdr:row>33</xdr:row>
      <xdr:rowOff>158115</xdr:rowOff>
    </xdr:to>
    <xdr:sp macro="" textlink="">
      <xdr:nvSpPr>
        <xdr:cNvPr id="73" name="フローチャート: 判断 72"/>
        <xdr:cNvSpPr/>
      </xdr:nvSpPr>
      <xdr:spPr>
        <a:xfrm>
          <a:off x="1968500" y="571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149225</xdr:rowOff>
    </xdr:from>
    <xdr:ext cx="463550" cy="259080"/>
    <xdr:sp macro="" textlink="">
      <xdr:nvSpPr>
        <xdr:cNvPr id="74" name="テキスト ボックス 73"/>
        <xdr:cNvSpPr txBox="1"/>
      </xdr:nvSpPr>
      <xdr:spPr>
        <a:xfrm>
          <a:off x="1784350" y="58070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3550" cy="259080"/>
    <xdr:sp macro="" textlink="">
      <xdr:nvSpPr>
        <xdr:cNvPr id="76" name="テキスト ボックス 75"/>
        <xdr:cNvSpPr txBox="1"/>
      </xdr:nvSpPr>
      <xdr:spPr>
        <a:xfrm>
          <a:off x="895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113665</xdr:rowOff>
    </xdr:from>
    <xdr:to>
      <xdr:col>24</xdr:col>
      <xdr:colOff>114300</xdr:colOff>
      <xdr:row>31</xdr:row>
      <xdr:rowOff>43815</xdr:rowOff>
    </xdr:to>
    <xdr:sp macro="" textlink="">
      <xdr:nvSpPr>
        <xdr:cNvPr id="82" name="楕円 81"/>
        <xdr:cNvSpPr/>
      </xdr:nvSpPr>
      <xdr:spPr>
        <a:xfrm>
          <a:off x="45847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66675</xdr:rowOff>
    </xdr:from>
    <xdr:ext cx="469900" cy="252730"/>
    <xdr:sp macro="" textlink="">
      <xdr:nvSpPr>
        <xdr:cNvPr id="83" name="議会費該当値テキスト"/>
        <xdr:cNvSpPr txBox="1"/>
      </xdr:nvSpPr>
      <xdr:spPr>
        <a:xfrm>
          <a:off x="4686300" y="52101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83820</xdr:rowOff>
    </xdr:from>
    <xdr:to>
      <xdr:col>20</xdr:col>
      <xdr:colOff>38100</xdr:colOff>
      <xdr:row>32</xdr:row>
      <xdr:rowOff>13970</xdr:rowOff>
    </xdr:to>
    <xdr:sp macro="" textlink="">
      <xdr:nvSpPr>
        <xdr:cNvPr id="84" name="楕円 83"/>
        <xdr:cNvSpPr/>
      </xdr:nvSpPr>
      <xdr:spPr>
        <a:xfrm>
          <a:off x="3746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30480</xdr:rowOff>
    </xdr:from>
    <xdr:ext cx="463550" cy="252730"/>
    <xdr:sp macro="" textlink="">
      <xdr:nvSpPr>
        <xdr:cNvPr id="85" name="テキスト ボックス 84"/>
        <xdr:cNvSpPr txBox="1"/>
      </xdr:nvSpPr>
      <xdr:spPr>
        <a:xfrm>
          <a:off x="3562350" y="51739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74930</xdr:rowOff>
    </xdr:from>
    <xdr:to>
      <xdr:col>15</xdr:col>
      <xdr:colOff>101600</xdr:colOff>
      <xdr:row>32</xdr:row>
      <xdr:rowOff>4445</xdr:rowOff>
    </xdr:to>
    <xdr:sp macro="" textlink="">
      <xdr:nvSpPr>
        <xdr:cNvPr id="86" name="楕円 85"/>
        <xdr:cNvSpPr/>
      </xdr:nvSpPr>
      <xdr:spPr>
        <a:xfrm>
          <a:off x="2857500" y="538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20955</xdr:rowOff>
    </xdr:from>
    <xdr:ext cx="463550" cy="252730"/>
    <xdr:sp macro="" textlink="">
      <xdr:nvSpPr>
        <xdr:cNvPr id="87" name="テキスト ボックス 86"/>
        <xdr:cNvSpPr txBox="1"/>
      </xdr:nvSpPr>
      <xdr:spPr>
        <a:xfrm>
          <a:off x="2673350" y="5164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34925</xdr:rowOff>
    </xdr:from>
    <xdr:to>
      <xdr:col>10</xdr:col>
      <xdr:colOff>165100</xdr:colOff>
      <xdr:row>31</xdr:row>
      <xdr:rowOff>136525</xdr:rowOff>
    </xdr:to>
    <xdr:sp macro="" textlink="">
      <xdr:nvSpPr>
        <xdr:cNvPr id="88" name="楕円 87"/>
        <xdr:cNvSpPr/>
      </xdr:nvSpPr>
      <xdr:spPr>
        <a:xfrm>
          <a:off x="1968500" y="534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29</xdr:row>
      <xdr:rowOff>153035</xdr:rowOff>
    </xdr:from>
    <xdr:ext cx="463550" cy="259080"/>
    <xdr:sp macro="" textlink="">
      <xdr:nvSpPr>
        <xdr:cNvPr id="89" name="テキスト ボックス 88"/>
        <xdr:cNvSpPr txBox="1"/>
      </xdr:nvSpPr>
      <xdr:spPr>
        <a:xfrm>
          <a:off x="1784350" y="5125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31</xdr:row>
      <xdr:rowOff>26670</xdr:rowOff>
    </xdr:from>
    <xdr:to>
      <xdr:col>6</xdr:col>
      <xdr:colOff>38100</xdr:colOff>
      <xdr:row>31</xdr:row>
      <xdr:rowOff>128270</xdr:rowOff>
    </xdr:to>
    <xdr:sp macro="" textlink="">
      <xdr:nvSpPr>
        <xdr:cNvPr id="90" name="楕円 89"/>
        <xdr:cNvSpPr/>
      </xdr:nvSpPr>
      <xdr:spPr>
        <a:xfrm>
          <a:off x="1079500" y="5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29</xdr:row>
      <xdr:rowOff>144780</xdr:rowOff>
    </xdr:from>
    <xdr:ext cx="463550" cy="252730"/>
    <xdr:sp macro="" textlink="">
      <xdr:nvSpPr>
        <xdr:cNvPr id="91" name="テキスト ボックス 90"/>
        <xdr:cNvSpPr txBox="1"/>
      </xdr:nvSpPr>
      <xdr:spPr>
        <a:xfrm>
          <a:off x="895350" y="51168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100" name="テキスト ボックス 99"/>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2570" cy="252730"/>
    <xdr:sp macro="" textlink="">
      <xdr:nvSpPr>
        <xdr:cNvPr id="102" name="テキスト ボックス 101"/>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730"/>
    <xdr:sp macro="" textlink="">
      <xdr:nvSpPr>
        <xdr:cNvPr id="106" name="テキスト ボックス 105"/>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280" cy="252730"/>
    <xdr:sp macro="" textlink="">
      <xdr:nvSpPr>
        <xdr:cNvPr id="110" name="テキスト ボックス 109"/>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280" cy="258445"/>
    <xdr:sp macro="" textlink="">
      <xdr:nvSpPr>
        <xdr:cNvPr id="112" name="テキスト ボックス 111"/>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280" cy="259080"/>
    <xdr:sp macro="" textlink="">
      <xdr:nvSpPr>
        <xdr:cNvPr id="114" name="テキスト ボックス 113"/>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6" name="テキスト ボックス 115"/>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161290</xdr:rowOff>
    </xdr:from>
    <xdr:to>
      <xdr:col>24</xdr:col>
      <xdr:colOff>62865</xdr:colOff>
      <xdr:row>58</xdr:row>
      <xdr:rowOff>71120</xdr:rowOff>
    </xdr:to>
    <xdr:cxnSp macro="">
      <xdr:nvCxnSpPr>
        <xdr:cNvPr id="118" name="直線コネクタ 117"/>
        <xdr:cNvCxnSpPr/>
      </xdr:nvCxnSpPr>
      <xdr:spPr>
        <a:xfrm flipV="1">
          <a:off x="4633595" y="9591040"/>
          <a:ext cx="1270" cy="424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74930</xdr:rowOff>
    </xdr:from>
    <xdr:ext cx="534670" cy="252730"/>
    <xdr:sp macro="" textlink="">
      <xdr:nvSpPr>
        <xdr:cNvPr id="119" name="総務費最小値テキスト"/>
        <xdr:cNvSpPr txBox="1"/>
      </xdr:nvSpPr>
      <xdr:spPr>
        <a:xfrm>
          <a:off x="4686300" y="100190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48,281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71120</xdr:rowOff>
    </xdr:from>
    <xdr:to>
      <xdr:col>24</xdr:col>
      <xdr:colOff>152400</xdr:colOff>
      <xdr:row>58</xdr:row>
      <xdr:rowOff>71120</xdr:rowOff>
    </xdr:to>
    <xdr:cxnSp macro="">
      <xdr:nvCxnSpPr>
        <xdr:cNvPr id="120" name="直線コネクタ 119"/>
        <xdr:cNvCxnSpPr/>
      </xdr:nvCxnSpPr>
      <xdr:spPr>
        <a:xfrm>
          <a:off x="4546600" y="1001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107950</xdr:rowOff>
    </xdr:from>
    <xdr:ext cx="534670" cy="259080"/>
    <xdr:sp macro="" textlink="">
      <xdr:nvSpPr>
        <xdr:cNvPr id="121" name="総務費最大値テキスト"/>
        <xdr:cNvSpPr txBox="1"/>
      </xdr:nvSpPr>
      <xdr:spPr>
        <a:xfrm>
          <a:off x="4686300" y="9366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87,277</a:t>
          </a:r>
          <a:endParaRPr kumimoji="1" lang="ja-JP" altLang="en-US" sz="1000" b="1">
            <a:latin typeface="ＭＳ Ｐゴシック"/>
          </a:endParaRPr>
        </a:p>
      </xdr:txBody>
    </xdr:sp>
    <xdr:clientData/>
  </xdr:oneCellAnchor>
  <xdr:twoCellAnchor>
    <xdr:from>
      <xdr:col>23</xdr:col>
      <xdr:colOff>165100</xdr:colOff>
      <xdr:row>55</xdr:row>
      <xdr:rowOff>161290</xdr:rowOff>
    </xdr:from>
    <xdr:to>
      <xdr:col>24</xdr:col>
      <xdr:colOff>152400</xdr:colOff>
      <xdr:row>55</xdr:row>
      <xdr:rowOff>161290</xdr:rowOff>
    </xdr:to>
    <xdr:cxnSp macro="">
      <xdr:nvCxnSpPr>
        <xdr:cNvPr id="122" name="直線コネクタ 121"/>
        <xdr:cNvCxnSpPr/>
      </xdr:nvCxnSpPr>
      <xdr:spPr>
        <a:xfrm>
          <a:off x="4546600" y="959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75565</xdr:rowOff>
    </xdr:from>
    <xdr:to>
      <xdr:col>24</xdr:col>
      <xdr:colOff>63500</xdr:colOff>
      <xdr:row>56</xdr:row>
      <xdr:rowOff>33020</xdr:rowOff>
    </xdr:to>
    <xdr:cxnSp macro="">
      <xdr:nvCxnSpPr>
        <xdr:cNvPr id="123" name="直線コネクタ 122"/>
        <xdr:cNvCxnSpPr/>
      </xdr:nvCxnSpPr>
      <xdr:spPr>
        <a:xfrm>
          <a:off x="3797300" y="950531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62230</xdr:rowOff>
    </xdr:from>
    <xdr:ext cx="534670" cy="259080"/>
    <xdr:sp macro="" textlink="">
      <xdr:nvSpPr>
        <xdr:cNvPr id="124" name="総務費平均値テキスト"/>
        <xdr:cNvSpPr txBox="1"/>
      </xdr:nvSpPr>
      <xdr:spPr>
        <a:xfrm>
          <a:off x="4686300" y="9663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83820</xdr:rowOff>
    </xdr:from>
    <xdr:to>
      <xdr:col>24</xdr:col>
      <xdr:colOff>114300</xdr:colOff>
      <xdr:row>57</xdr:row>
      <xdr:rowOff>13970</xdr:rowOff>
    </xdr:to>
    <xdr:sp macro="" textlink="">
      <xdr:nvSpPr>
        <xdr:cNvPr id="125" name="フローチャート: 判断 124"/>
        <xdr:cNvSpPr/>
      </xdr:nvSpPr>
      <xdr:spPr>
        <a:xfrm>
          <a:off x="4584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156845</xdr:rowOff>
    </xdr:from>
    <xdr:to>
      <xdr:col>19</xdr:col>
      <xdr:colOff>177800</xdr:colOff>
      <xdr:row>55</xdr:row>
      <xdr:rowOff>75565</xdr:rowOff>
    </xdr:to>
    <xdr:cxnSp macro="">
      <xdr:nvCxnSpPr>
        <xdr:cNvPr id="126" name="直線コネクタ 125"/>
        <xdr:cNvCxnSpPr/>
      </xdr:nvCxnSpPr>
      <xdr:spPr>
        <a:xfrm>
          <a:off x="2908300" y="8729345"/>
          <a:ext cx="889000" cy="775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67945</xdr:rowOff>
    </xdr:from>
    <xdr:to>
      <xdr:col>20</xdr:col>
      <xdr:colOff>38100</xdr:colOff>
      <xdr:row>56</xdr:row>
      <xdr:rowOff>169545</xdr:rowOff>
    </xdr:to>
    <xdr:sp macro="" textlink="">
      <xdr:nvSpPr>
        <xdr:cNvPr id="127" name="フローチャート: 判断 126"/>
        <xdr:cNvSpPr/>
      </xdr:nvSpPr>
      <xdr:spPr>
        <a:xfrm>
          <a:off x="3746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160655</xdr:rowOff>
    </xdr:from>
    <xdr:ext cx="528320" cy="259080"/>
    <xdr:sp macro="" textlink="">
      <xdr:nvSpPr>
        <xdr:cNvPr id="128" name="テキスト ボックス 127"/>
        <xdr:cNvSpPr txBox="1"/>
      </xdr:nvSpPr>
      <xdr:spPr>
        <a:xfrm>
          <a:off x="3529965" y="9761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156845</xdr:rowOff>
    </xdr:from>
    <xdr:to>
      <xdr:col>15</xdr:col>
      <xdr:colOff>50800</xdr:colOff>
      <xdr:row>57</xdr:row>
      <xdr:rowOff>170815</xdr:rowOff>
    </xdr:to>
    <xdr:cxnSp macro="">
      <xdr:nvCxnSpPr>
        <xdr:cNvPr id="129" name="直線コネクタ 128"/>
        <xdr:cNvCxnSpPr/>
      </xdr:nvCxnSpPr>
      <xdr:spPr>
        <a:xfrm flipV="1">
          <a:off x="2019300" y="8729345"/>
          <a:ext cx="889000" cy="1214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24765</xdr:rowOff>
    </xdr:from>
    <xdr:to>
      <xdr:col>15</xdr:col>
      <xdr:colOff>101600</xdr:colOff>
      <xdr:row>50</xdr:row>
      <xdr:rowOff>126365</xdr:rowOff>
    </xdr:to>
    <xdr:sp macro="" textlink="">
      <xdr:nvSpPr>
        <xdr:cNvPr id="130" name="フローチャート: 判断 129"/>
        <xdr:cNvSpPr/>
      </xdr:nvSpPr>
      <xdr:spPr>
        <a:xfrm>
          <a:off x="2857500" y="859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48</xdr:row>
      <xdr:rowOff>143510</xdr:rowOff>
    </xdr:from>
    <xdr:ext cx="592455" cy="252730"/>
    <xdr:sp macro="" textlink="">
      <xdr:nvSpPr>
        <xdr:cNvPr id="131" name="テキスト ボックス 130"/>
        <xdr:cNvSpPr txBox="1"/>
      </xdr:nvSpPr>
      <xdr:spPr>
        <a:xfrm>
          <a:off x="2608580" y="83731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170815</xdr:rowOff>
    </xdr:from>
    <xdr:to>
      <xdr:col>10</xdr:col>
      <xdr:colOff>114300</xdr:colOff>
      <xdr:row>58</xdr:row>
      <xdr:rowOff>130810</xdr:rowOff>
    </xdr:to>
    <xdr:cxnSp macro="">
      <xdr:nvCxnSpPr>
        <xdr:cNvPr id="132" name="直線コネクタ 131"/>
        <xdr:cNvCxnSpPr/>
      </xdr:nvCxnSpPr>
      <xdr:spPr>
        <a:xfrm flipV="1">
          <a:off x="1130300" y="99434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164465</xdr:rowOff>
    </xdr:from>
    <xdr:to>
      <xdr:col>10</xdr:col>
      <xdr:colOff>165100</xdr:colOff>
      <xdr:row>57</xdr:row>
      <xdr:rowOff>94615</xdr:rowOff>
    </xdr:to>
    <xdr:sp macro="" textlink="">
      <xdr:nvSpPr>
        <xdr:cNvPr id="133" name="フローチャート: 判断 132"/>
        <xdr:cNvSpPr/>
      </xdr:nvSpPr>
      <xdr:spPr>
        <a:xfrm>
          <a:off x="1968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111125</xdr:rowOff>
    </xdr:from>
    <xdr:ext cx="528320" cy="252730"/>
    <xdr:sp macro="" textlink="">
      <xdr:nvSpPr>
        <xdr:cNvPr id="134" name="テキスト ボックス 133"/>
        <xdr:cNvSpPr txBox="1"/>
      </xdr:nvSpPr>
      <xdr:spPr>
        <a:xfrm>
          <a:off x="1751965" y="9540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72390</xdr:rowOff>
    </xdr:from>
    <xdr:to>
      <xdr:col>6</xdr:col>
      <xdr:colOff>38100</xdr:colOff>
      <xdr:row>58</xdr:row>
      <xdr:rowOff>2540</xdr:rowOff>
    </xdr:to>
    <xdr:sp macro="" textlink="">
      <xdr:nvSpPr>
        <xdr:cNvPr id="135" name="フローチャート: 判断 134"/>
        <xdr:cNvSpPr/>
      </xdr:nvSpPr>
      <xdr:spPr>
        <a:xfrm>
          <a:off x="1079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19050</xdr:rowOff>
    </xdr:from>
    <xdr:ext cx="528320" cy="252730"/>
    <xdr:sp macro="" textlink="">
      <xdr:nvSpPr>
        <xdr:cNvPr id="136" name="テキスト ボックス 135"/>
        <xdr:cNvSpPr txBox="1"/>
      </xdr:nvSpPr>
      <xdr:spPr>
        <a:xfrm>
          <a:off x="862965" y="9620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153670</xdr:rowOff>
    </xdr:from>
    <xdr:to>
      <xdr:col>24</xdr:col>
      <xdr:colOff>114300</xdr:colOff>
      <xdr:row>56</xdr:row>
      <xdr:rowOff>83820</xdr:rowOff>
    </xdr:to>
    <xdr:sp macro="" textlink="">
      <xdr:nvSpPr>
        <xdr:cNvPr id="142" name="楕円 141"/>
        <xdr:cNvSpPr/>
      </xdr:nvSpPr>
      <xdr:spPr>
        <a:xfrm>
          <a:off x="45847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68580</xdr:rowOff>
    </xdr:from>
    <xdr:ext cx="534670" cy="259080"/>
    <xdr:sp macro="" textlink="">
      <xdr:nvSpPr>
        <xdr:cNvPr id="143" name="総務費該当値テキスト"/>
        <xdr:cNvSpPr txBox="1"/>
      </xdr:nvSpPr>
      <xdr:spPr>
        <a:xfrm>
          <a:off x="4686300" y="949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24765</xdr:rowOff>
    </xdr:from>
    <xdr:to>
      <xdr:col>20</xdr:col>
      <xdr:colOff>38100</xdr:colOff>
      <xdr:row>55</xdr:row>
      <xdr:rowOff>126365</xdr:rowOff>
    </xdr:to>
    <xdr:sp macro="" textlink="">
      <xdr:nvSpPr>
        <xdr:cNvPr id="144" name="楕円 143"/>
        <xdr:cNvSpPr/>
      </xdr:nvSpPr>
      <xdr:spPr>
        <a:xfrm>
          <a:off x="37465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143510</xdr:rowOff>
    </xdr:from>
    <xdr:ext cx="528320" cy="252730"/>
    <xdr:sp macro="" textlink="">
      <xdr:nvSpPr>
        <xdr:cNvPr id="145" name="テキスト ボックス 144"/>
        <xdr:cNvSpPr txBox="1"/>
      </xdr:nvSpPr>
      <xdr:spPr>
        <a:xfrm>
          <a:off x="3529965" y="92303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106045</xdr:rowOff>
    </xdr:from>
    <xdr:to>
      <xdr:col>15</xdr:col>
      <xdr:colOff>101600</xdr:colOff>
      <xdr:row>51</xdr:row>
      <xdr:rowOff>36195</xdr:rowOff>
    </xdr:to>
    <xdr:sp macro="" textlink="">
      <xdr:nvSpPr>
        <xdr:cNvPr id="146" name="楕円 145"/>
        <xdr:cNvSpPr/>
      </xdr:nvSpPr>
      <xdr:spPr>
        <a:xfrm>
          <a:off x="2857500" y="86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27305</xdr:rowOff>
    </xdr:from>
    <xdr:ext cx="592455" cy="259080"/>
    <xdr:sp macro="" textlink="">
      <xdr:nvSpPr>
        <xdr:cNvPr id="147" name="テキスト ボックス 146"/>
        <xdr:cNvSpPr txBox="1"/>
      </xdr:nvSpPr>
      <xdr:spPr>
        <a:xfrm>
          <a:off x="2608580" y="87712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120650</xdr:rowOff>
    </xdr:from>
    <xdr:to>
      <xdr:col>10</xdr:col>
      <xdr:colOff>165100</xdr:colOff>
      <xdr:row>58</xdr:row>
      <xdr:rowOff>50165</xdr:rowOff>
    </xdr:to>
    <xdr:sp macro="" textlink="">
      <xdr:nvSpPr>
        <xdr:cNvPr id="148" name="楕円 147"/>
        <xdr:cNvSpPr/>
      </xdr:nvSpPr>
      <xdr:spPr>
        <a:xfrm>
          <a:off x="1968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41275</xdr:rowOff>
    </xdr:from>
    <xdr:ext cx="528320" cy="252730"/>
    <xdr:sp macro="" textlink="">
      <xdr:nvSpPr>
        <xdr:cNvPr id="149" name="テキスト ボックス 148"/>
        <xdr:cNvSpPr txBox="1"/>
      </xdr:nvSpPr>
      <xdr:spPr>
        <a:xfrm>
          <a:off x="1751965" y="9985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80010</xdr:rowOff>
    </xdr:from>
    <xdr:to>
      <xdr:col>6</xdr:col>
      <xdr:colOff>38100</xdr:colOff>
      <xdr:row>59</xdr:row>
      <xdr:rowOff>10160</xdr:rowOff>
    </xdr:to>
    <xdr:sp macro="" textlink="">
      <xdr:nvSpPr>
        <xdr:cNvPr id="150" name="楕円 149"/>
        <xdr:cNvSpPr/>
      </xdr:nvSpPr>
      <xdr:spPr>
        <a:xfrm>
          <a:off x="1079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1270</xdr:rowOff>
    </xdr:from>
    <xdr:ext cx="528320" cy="259080"/>
    <xdr:sp macro="" textlink="">
      <xdr:nvSpPr>
        <xdr:cNvPr id="151" name="テキスト ボックス 150"/>
        <xdr:cNvSpPr txBox="1"/>
      </xdr:nvSpPr>
      <xdr:spPr>
        <a:xfrm>
          <a:off x="862965" y="10116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60" name="テキスト ボックス 159"/>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9280" cy="252730"/>
    <xdr:sp macro="" textlink="">
      <xdr:nvSpPr>
        <xdr:cNvPr id="162" name="テキスト ボックス 161"/>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3" name="直線コネクタ 162"/>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64" name="テキスト ボックス 163"/>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5" name="直線コネクタ 164"/>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6" name="テキスト ボックス 165"/>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7" name="直線コネクタ 166"/>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8" name="テキスト ボックス 167"/>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9" name="直線コネクタ 168"/>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70" name="テキスト ボックス 169"/>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1" name="直線コネクタ 170"/>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72" name="テキスト ボックス 171"/>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3" name="直線コネクタ 172"/>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74" name="テキスト ボックス 173"/>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6" name="テキスト ボックス 175"/>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62230</xdr:rowOff>
    </xdr:from>
    <xdr:to>
      <xdr:col>24</xdr:col>
      <xdr:colOff>62865</xdr:colOff>
      <xdr:row>77</xdr:row>
      <xdr:rowOff>118110</xdr:rowOff>
    </xdr:to>
    <xdr:cxnSp macro="">
      <xdr:nvCxnSpPr>
        <xdr:cNvPr id="178" name="直線コネクタ 177"/>
        <xdr:cNvCxnSpPr/>
      </xdr:nvCxnSpPr>
      <xdr:spPr>
        <a:xfrm flipV="1">
          <a:off x="4633595" y="12235180"/>
          <a:ext cx="1270" cy="1084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121920</xdr:rowOff>
    </xdr:from>
    <xdr:ext cx="598805" cy="252730"/>
    <xdr:sp macro="" textlink="">
      <xdr:nvSpPr>
        <xdr:cNvPr id="179" name="民生費最小値テキスト"/>
        <xdr:cNvSpPr txBox="1"/>
      </xdr:nvSpPr>
      <xdr:spPr>
        <a:xfrm>
          <a:off x="4686300" y="133235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149,911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118110</xdr:rowOff>
    </xdr:from>
    <xdr:to>
      <xdr:col>24</xdr:col>
      <xdr:colOff>152400</xdr:colOff>
      <xdr:row>77</xdr:row>
      <xdr:rowOff>118110</xdr:rowOff>
    </xdr:to>
    <xdr:cxnSp macro="">
      <xdr:nvCxnSpPr>
        <xdr:cNvPr id="180" name="直線コネクタ 179"/>
        <xdr:cNvCxnSpPr/>
      </xdr:nvCxnSpPr>
      <xdr:spPr>
        <a:xfrm>
          <a:off x="4546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8890</xdr:rowOff>
    </xdr:from>
    <xdr:ext cx="598805" cy="252730"/>
    <xdr:sp macro="" textlink="">
      <xdr:nvSpPr>
        <xdr:cNvPr id="181" name="民生費最大値テキスト"/>
        <xdr:cNvSpPr txBox="1"/>
      </xdr:nvSpPr>
      <xdr:spPr>
        <a:xfrm>
          <a:off x="4686300" y="120103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183,119</a:t>
          </a:r>
          <a:endParaRPr kumimoji="1" lang="ja-JP" altLang="en-US" sz="1000" b="1">
            <a:latin typeface="ＭＳ Ｐゴシック"/>
          </a:endParaRPr>
        </a:p>
      </xdr:txBody>
    </xdr:sp>
    <xdr:clientData/>
  </xdr:oneCellAnchor>
  <xdr:twoCellAnchor>
    <xdr:from>
      <xdr:col>23</xdr:col>
      <xdr:colOff>165100</xdr:colOff>
      <xdr:row>71</xdr:row>
      <xdr:rowOff>62230</xdr:rowOff>
    </xdr:from>
    <xdr:to>
      <xdr:col>24</xdr:col>
      <xdr:colOff>152400</xdr:colOff>
      <xdr:row>71</xdr:row>
      <xdr:rowOff>62230</xdr:rowOff>
    </xdr:to>
    <xdr:cxnSp macro="">
      <xdr:nvCxnSpPr>
        <xdr:cNvPr id="182" name="直線コネクタ 181"/>
        <xdr:cNvCxnSpPr/>
      </xdr:nvCxnSpPr>
      <xdr:spPr>
        <a:xfrm>
          <a:off x="4546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100965</xdr:rowOff>
    </xdr:from>
    <xdr:to>
      <xdr:col>24</xdr:col>
      <xdr:colOff>63500</xdr:colOff>
      <xdr:row>73</xdr:row>
      <xdr:rowOff>22225</xdr:rowOff>
    </xdr:to>
    <xdr:cxnSp macro="">
      <xdr:nvCxnSpPr>
        <xdr:cNvPr id="183" name="直線コネクタ 182"/>
        <xdr:cNvCxnSpPr/>
      </xdr:nvCxnSpPr>
      <xdr:spPr>
        <a:xfrm>
          <a:off x="3797300" y="1244536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143510</xdr:rowOff>
    </xdr:from>
    <xdr:ext cx="598805" cy="252730"/>
    <xdr:sp macro="" textlink="">
      <xdr:nvSpPr>
        <xdr:cNvPr id="184" name="民生費平均値テキスト"/>
        <xdr:cNvSpPr txBox="1"/>
      </xdr:nvSpPr>
      <xdr:spPr>
        <a:xfrm>
          <a:off x="4686300" y="1265936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167,914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165100</xdr:rowOff>
    </xdr:from>
    <xdr:to>
      <xdr:col>24</xdr:col>
      <xdr:colOff>114300</xdr:colOff>
      <xdr:row>74</xdr:row>
      <xdr:rowOff>95250</xdr:rowOff>
    </xdr:to>
    <xdr:sp macro="" textlink="">
      <xdr:nvSpPr>
        <xdr:cNvPr id="185" name="フローチャート: 判断 184"/>
        <xdr:cNvSpPr/>
      </xdr:nvSpPr>
      <xdr:spPr>
        <a:xfrm>
          <a:off x="4584700" y="1268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100965</xdr:rowOff>
    </xdr:from>
    <xdr:to>
      <xdr:col>19</xdr:col>
      <xdr:colOff>177800</xdr:colOff>
      <xdr:row>77</xdr:row>
      <xdr:rowOff>59690</xdr:rowOff>
    </xdr:to>
    <xdr:cxnSp macro="">
      <xdr:nvCxnSpPr>
        <xdr:cNvPr id="186" name="直線コネクタ 185"/>
        <xdr:cNvCxnSpPr/>
      </xdr:nvCxnSpPr>
      <xdr:spPr>
        <a:xfrm flipV="1">
          <a:off x="2908300" y="12445365"/>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88265</xdr:rowOff>
    </xdr:from>
    <xdr:to>
      <xdr:col>20</xdr:col>
      <xdr:colOff>38100</xdr:colOff>
      <xdr:row>73</xdr:row>
      <xdr:rowOff>18415</xdr:rowOff>
    </xdr:to>
    <xdr:sp macro="" textlink="">
      <xdr:nvSpPr>
        <xdr:cNvPr id="187" name="フローチャート: 判断 186"/>
        <xdr:cNvSpPr/>
      </xdr:nvSpPr>
      <xdr:spPr>
        <a:xfrm>
          <a:off x="3746500" y="1243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9525</xdr:rowOff>
    </xdr:from>
    <xdr:ext cx="592455" cy="252730"/>
    <xdr:sp macro="" textlink="">
      <xdr:nvSpPr>
        <xdr:cNvPr id="188" name="テキスト ボックス 187"/>
        <xdr:cNvSpPr txBox="1"/>
      </xdr:nvSpPr>
      <xdr:spPr>
        <a:xfrm>
          <a:off x="3497580" y="125253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77</xdr:row>
      <xdr:rowOff>59690</xdr:rowOff>
    </xdr:to>
    <xdr:cxnSp macro="">
      <xdr:nvCxnSpPr>
        <xdr:cNvPr id="189" name="直線コネクタ 188"/>
        <xdr:cNvCxnSpPr/>
      </xdr:nvCxnSpPr>
      <xdr:spPr>
        <a:xfrm>
          <a:off x="2019300" y="13208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160020</xdr:rowOff>
    </xdr:from>
    <xdr:to>
      <xdr:col>15</xdr:col>
      <xdr:colOff>101600</xdr:colOff>
      <xdr:row>75</xdr:row>
      <xdr:rowOff>90170</xdr:rowOff>
    </xdr:to>
    <xdr:sp macro="" textlink="">
      <xdr:nvSpPr>
        <xdr:cNvPr id="190" name="フローチャート: 判断 189"/>
        <xdr:cNvSpPr/>
      </xdr:nvSpPr>
      <xdr:spPr>
        <a:xfrm>
          <a:off x="2857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106680</xdr:rowOff>
    </xdr:from>
    <xdr:ext cx="592455" cy="259080"/>
    <xdr:sp macro="" textlink="">
      <xdr:nvSpPr>
        <xdr:cNvPr id="191" name="テキスト ボックス 190"/>
        <xdr:cNvSpPr txBox="1"/>
      </xdr:nvSpPr>
      <xdr:spPr>
        <a:xfrm>
          <a:off x="2608580" y="126225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6350</xdr:rowOff>
    </xdr:from>
    <xdr:to>
      <xdr:col>10</xdr:col>
      <xdr:colOff>114300</xdr:colOff>
      <xdr:row>79</xdr:row>
      <xdr:rowOff>89535</xdr:rowOff>
    </xdr:to>
    <xdr:cxnSp macro="">
      <xdr:nvCxnSpPr>
        <xdr:cNvPr id="192" name="直線コネクタ 191"/>
        <xdr:cNvCxnSpPr/>
      </xdr:nvCxnSpPr>
      <xdr:spPr>
        <a:xfrm flipV="1">
          <a:off x="1130300" y="13208000"/>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12700</xdr:rowOff>
    </xdr:from>
    <xdr:to>
      <xdr:col>10</xdr:col>
      <xdr:colOff>165100</xdr:colOff>
      <xdr:row>77</xdr:row>
      <xdr:rowOff>114300</xdr:rowOff>
    </xdr:to>
    <xdr:sp macro="" textlink="">
      <xdr:nvSpPr>
        <xdr:cNvPr id="193" name="フローチャート: 判断 192"/>
        <xdr:cNvSpPr/>
      </xdr:nvSpPr>
      <xdr:spPr>
        <a:xfrm>
          <a:off x="1968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105410</xdr:rowOff>
    </xdr:from>
    <xdr:ext cx="592455" cy="259080"/>
    <xdr:sp macro="" textlink="">
      <xdr:nvSpPr>
        <xdr:cNvPr id="194" name="テキスト ボックス 193"/>
        <xdr:cNvSpPr txBox="1"/>
      </xdr:nvSpPr>
      <xdr:spPr>
        <a:xfrm>
          <a:off x="1719580" y="133070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38100</xdr:rowOff>
    </xdr:from>
    <xdr:to>
      <xdr:col>6</xdr:col>
      <xdr:colOff>38100</xdr:colOff>
      <xdr:row>78</xdr:row>
      <xdr:rowOff>139700</xdr:rowOff>
    </xdr:to>
    <xdr:sp macro="" textlink="">
      <xdr:nvSpPr>
        <xdr:cNvPr id="195" name="フローチャート: 判断 194"/>
        <xdr:cNvSpPr/>
      </xdr:nvSpPr>
      <xdr:spPr>
        <a:xfrm>
          <a:off x="1079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156210</xdr:rowOff>
    </xdr:from>
    <xdr:ext cx="592455" cy="252730"/>
    <xdr:sp macro="" textlink="">
      <xdr:nvSpPr>
        <xdr:cNvPr id="196" name="テキスト ボックス 195"/>
        <xdr:cNvSpPr txBox="1"/>
      </xdr:nvSpPr>
      <xdr:spPr>
        <a:xfrm>
          <a:off x="830580" y="131864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143510</xdr:rowOff>
    </xdr:from>
    <xdr:to>
      <xdr:col>24</xdr:col>
      <xdr:colOff>114300</xdr:colOff>
      <xdr:row>73</xdr:row>
      <xdr:rowOff>73025</xdr:rowOff>
    </xdr:to>
    <xdr:sp macro="" textlink="">
      <xdr:nvSpPr>
        <xdr:cNvPr id="202" name="楕円 201"/>
        <xdr:cNvSpPr/>
      </xdr:nvSpPr>
      <xdr:spPr>
        <a:xfrm>
          <a:off x="4584700" y="12487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166370</xdr:rowOff>
    </xdr:from>
    <xdr:ext cx="598805" cy="252730"/>
    <xdr:sp macro="" textlink="">
      <xdr:nvSpPr>
        <xdr:cNvPr id="203" name="民生費該当値テキスト"/>
        <xdr:cNvSpPr txBox="1"/>
      </xdr:nvSpPr>
      <xdr:spPr>
        <a:xfrm>
          <a:off x="4686300" y="123393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72</xdr:row>
      <xdr:rowOff>50165</xdr:rowOff>
    </xdr:from>
    <xdr:to>
      <xdr:col>20</xdr:col>
      <xdr:colOff>38100</xdr:colOff>
      <xdr:row>72</xdr:row>
      <xdr:rowOff>151765</xdr:rowOff>
    </xdr:to>
    <xdr:sp macro="" textlink="">
      <xdr:nvSpPr>
        <xdr:cNvPr id="204" name="楕円 203"/>
        <xdr:cNvSpPr/>
      </xdr:nvSpPr>
      <xdr:spPr>
        <a:xfrm>
          <a:off x="3746500" y="123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70</xdr:row>
      <xdr:rowOff>168275</xdr:rowOff>
    </xdr:from>
    <xdr:ext cx="592455" cy="252730"/>
    <xdr:sp macro="" textlink="">
      <xdr:nvSpPr>
        <xdr:cNvPr id="205" name="テキスト ボックス 204"/>
        <xdr:cNvSpPr txBox="1"/>
      </xdr:nvSpPr>
      <xdr:spPr>
        <a:xfrm>
          <a:off x="3497580" y="121697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176,681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8890</xdr:rowOff>
    </xdr:from>
    <xdr:to>
      <xdr:col>15</xdr:col>
      <xdr:colOff>101600</xdr:colOff>
      <xdr:row>77</xdr:row>
      <xdr:rowOff>110490</xdr:rowOff>
    </xdr:to>
    <xdr:sp macro="" textlink="">
      <xdr:nvSpPr>
        <xdr:cNvPr id="206" name="楕円 205"/>
        <xdr:cNvSpPr/>
      </xdr:nvSpPr>
      <xdr:spPr>
        <a:xfrm>
          <a:off x="2857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101600</xdr:rowOff>
    </xdr:from>
    <xdr:ext cx="592455" cy="259080"/>
    <xdr:sp macro="" textlink="">
      <xdr:nvSpPr>
        <xdr:cNvPr id="207" name="テキスト ボックス 206"/>
        <xdr:cNvSpPr txBox="1"/>
      </xdr:nvSpPr>
      <xdr:spPr>
        <a:xfrm>
          <a:off x="2608580" y="133032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127000</xdr:rowOff>
    </xdr:from>
    <xdr:to>
      <xdr:col>10</xdr:col>
      <xdr:colOff>165100</xdr:colOff>
      <xdr:row>77</xdr:row>
      <xdr:rowOff>57150</xdr:rowOff>
    </xdr:to>
    <xdr:sp macro="" textlink="">
      <xdr:nvSpPr>
        <xdr:cNvPr id="208" name="楕円 207"/>
        <xdr:cNvSpPr/>
      </xdr:nvSpPr>
      <xdr:spPr>
        <a:xfrm>
          <a:off x="1968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73660</xdr:rowOff>
    </xdr:from>
    <xdr:ext cx="592455" cy="259080"/>
    <xdr:sp macro="" textlink="">
      <xdr:nvSpPr>
        <xdr:cNvPr id="209" name="テキスト ボックス 208"/>
        <xdr:cNvSpPr txBox="1"/>
      </xdr:nvSpPr>
      <xdr:spPr>
        <a:xfrm>
          <a:off x="1719580" y="129324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38735</xdr:rowOff>
    </xdr:from>
    <xdr:to>
      <xdr:col>6</xdr:col>
      <xdr:colOff>38100</xdr:colOff>
      <xdr:row>79</xdr:row>
      <xdr:rowOff>140335</xdr:rowOff>
    </xdr:to>
    <xdr:sp macro="" textlink="">
      <xdr:nvSpPr>
        <xdr:cNvPr id="210" name="楕円 209"/>
        <xdr:cNvSpPr/>
      </xdr:nvSpPr>
      <xdr:spPr>
        <a:xfrm>
          <a:off x="1079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132080</xdr:rowOff>
    </xdr:from>
    <xdr:ext cx="592455" cy="252730"/>
    <xdr:sp macro="" textlink="">
      <xdr:nvSpPr>
        <xdr:cNvPr id="211" name="テキスト ボックス 210"/>
        <xdr:cNvSpPr txBox="1"/>
      </xdr:nvSpPr>
      <xdr:spPr>
        <a:xfrm>
          <a:off x="830580" y="136766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20" name="テキスト ボックス 219"/>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22" name="テキスト ボックス 221"/>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730"/>
    <xdr:sp macro="" textlink="">
      <xdr:nvSpPr>
        <xdr:cNvPr id="228" name="テキスト ボックス 227"/>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30" name="テキスト ボックス 229"/>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32" name="テキスト ボックス 231"/>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2730"/>
    <xdr:sp macro="" textlink="">
      <xdr:nvSpPr>
        <xdr:cNvPr id="234" name="テキスト ボックス 233"/>
        <xdr:cNvSpPr txBox="1"/>
      </xdr:nvSpPr>
      <xdr:spPr>
        <a:xfrm>
          <a:off x="230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125095</xdr:rowOff>
    </xdr:from>
    <xdr:to>
      <xdr:col>24</xdr:col>
      <xdr:colOff>62865</xdr:colOff>
      <xdr:row>98</xdr:row>
      <xdr:rowOff>157480</xdr:rowOff>
    </xdr:to>
    <xdr:cxnSp macro="">
      <xdr:nvCxnSpPr>
        <xdr:cNvPr id="236" name="直線コネクタ 235"/>
        <xdr:cNvCxnSpPr/>
      </xdr:nvCxnSpPr>
      <xdr:spPr>
        <a:xfrm flipV="1">
          <a:off x="4633595" y="15384145"/>
          <a:ext cx="127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161290</xdr:rowOff>
    </xdr:from>
    <xdr:ext cx="534670" cy="259080"/>
    <xdr:sp macro="" textlink="">
      <xdr:nvSpPr>
        <xdr:cNvPr id="237" name="衛生費最小値テキスト"/>
        <xdr:cNvSpPr txBox="1"/>
      </xdr:nvSpPr>
      <xdr:spPr>
        <a:xfrm>
          <a:off x="4686300" y="16963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31,540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157480</xdr:rowOff>
    </xdr:from>
    <xdr:to>
      <xdr:col>24</xdr:col>
      <xdr:colOff>152400</xdr:colOff>
      <xdr:row>98</xdr:row>
      <xdr:rowOff>157480</xdr:rowOff>
    </xdr:to>
    <xdr:cxnSp macro="">
      <xdr:nvCxnSpPr>
        <xdr:cNvPr id="238" name="直線コネクタ 237"/>
        <xdr:cNvCxnSpPr/>
      </xdr:nvCxnSpPr>
      <xdr:spPr>
        <a:xfrm>
          <a:off x="4546600" y="1695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71755</xdr:rowOff>
    </xdr:from>
    <xdr:ext cx="534670" cy="259080"/>
    <xdr:sp macro="" textlink="">
      <xdr:nvSpPr>
        <xdr:cNvPr id="239" name="衛生費最大値テキスト"/>
        <xdr:cNvSpPr txBox="1"/>
      </xdr:nvSpPr>
      <xdr:spPr>
        <a:xfrm>
          <a:off x="4686300" y="15159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72,880</a:t>
          </a:r>
          <a:endParaRPr kumimoji="1" lang="ja-JP" altLang="en-US" sz="1000" b="1">
            <a:latin typeface="ＭＳ Ｐゴシック"/>
          </a:endParaRPr>
        </a:p>
      </xdr:txBody>
    </xdr:sp>
    <xdr:clientData/>
  </xdr:oneCellAnchor>
  <xdr:twoCellAnchor>
    <xdr:from>
      <xdr:col>23</xdr:col>
      <xdr:colOff>165100</xdr:colOff>
      <xdr:row>89</xdr:row>
      <xdr:rowOff>125095</xdr:rowOff>
    </xdr:from>
    <xdr:to>
      <xdr:col>24</xdr:col>
      <xdr:colOff>152400</xdr:colOff>
      <xdr:row>89</xdr:row>
      <xdr:rowOff>125095</xdr:rowOff>
    </xdr:to>
    <xdr:cxnSp macro="">
      <xdr:nvCxnSpPr>
        <xdr:cNvPr id="240" name="直線コネクタ 239"/>
        <xdr:cNvCxnSpPr/>
      </xdr:nvCxnSpPr>
      <xdr:spPr>
        <a:xfrm>
          <a:off x="4546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158115</xdr:rowOff>
    </xdr:from>
    <xdr:to>
      <xdr:col>24</xdr:col>
      <xdr:colOff>63500</xdr:colOff>
      <xdr:row>94</xdr:row>
      <xdr:rowOff>167640</xdr:rowOff>
    </xdr:to>
    <xdr:cxnSp macro="">
      <xdr:nvCxnSpPr>
        <xdr:cNvPr id="241" name="直線コネクタ 240"/>
        <xdr:cNvCxnSpPr/>
      </xdr:nvCxnSpPr>
      <xdr:spPr>
        <a:xfrm>
          <a:off x="3797300" y="1610296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133350</xdr:rowOff>
    </xdr:from>
    <xdr:ext cx="534670" cy="252730"/>
    <xdr:sp macro="" textlink="">
      <xdr:nvSpPr>
        <xdr:cNvPr id="242" name="衛生費平均値テキスト"/>
        <xdr:cNvSpPr txBox="1"/>
      </xdr:nvSpPr>
      <xdr:spPr>
        <a:xfrm>
          <a:off x="4686300" y="1624965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154940</xdr:rowOff>
    </xdr:from>
    <xdr:to>
      <xdr:col>24</xdr:col>
      <xdr:colOff>114300</xdr:colOff>
      <xdr:row>95</xdr:row>
      <xdr:rowOff>85090</xdr:rowOff>
    </xdr:to>
    <xdr:sp macro="" textlink="">
      <xdr:nvSpPr>
        <xdr:cNvPr id="243" name="フローチャート: 判断 242"/>
        <xdr:cNvSpPr/>
      </xdr:nvSpPr>
      <xdr:spPr>
        <a:xfrm>
          <a:off x="4584700"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158115</xdr:rowOff>
    </xdr:from>
    <xdr:to>
      <xdr:col>19</xdr:col>
      <xdr:colOff>177800</xdr:colOff>
      <xdr:row>96</xdr:row>
      <xdr:rowOff>54610</xdr:rowOff>
    </xdr:to>
    <xdr:cxnSp macro="">
      <xdr:nvCxnSpPr>
        <xdr:cNvPr id="244" name="直線コネクタ 243"/>
        <xdr:cNvCxnSpPr/>
      </xdr:nvCxnSpPr>
      <xdr:spPr>
        <a:xfrm flipV="1">
          <a:off x="2908300" y="16102965"/>
          <a:ext cx="8890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52070</xdr:rowOff>
    </xdr:from>
    <xdr:to>
      <xdr:col>20</xdr:col>
      <xdr:colOff>38100</xdr:colOff>
      <xdr:row>94</xdr:row>
      <xdr:rowOff>153035</xdr:rowOff>
    </xdr:to>
    <xdr:sp macro="" textlink="">
      <xdr:nvSpPr>
        <xdr:cNvPr id="245" name="フローチャート: 判断 244"/>
        <xdr:cNvSpPr/>
      </xdr:nvSpPr>
      <xdr:spPr>
        <a:xfrm>
          <a:off x="37465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144145</xdr:rowOff>
    </xdr:from>
    <xdr:ext cx="528320" cy="252730"/>
    <xdr:sp macro="" textlink="">
      <xdr:nvSpPr>
        <xdr:cNvPr id="246" name="テキスト ボックス 245"/>
        <xdr:cNvSpPr txBox="1"/>
      </xdr:nvSpPr>
      <xdr:spPr>
        <a:xfrm>
          <a:off x="3529965" y="16260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50,978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54610</xdr:rowOff>
    </xdr:from>
    <xdr:to>
      <xdr:col>15</xdr:col>
      <xdr:colOff>50800</xdr:colOff>
      <xdr:row>96</xdr:row>
      <xdr:rowOff>97790</xdr:rowOff>
    </xdr:to>
    <xdr:cxnSp macro="">
      <xdr:nvCxnSpPr>
        <xdr:cNvPr id="247" name="直線コネクタ 246"/>
        <xdr:cNvCxnSpPr/>
      </xdr:nvCxnSpPr>
      <xdr:spPr>
        <a:xfrm flipV="1">
          <a:off x="2019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31750</xdr:rowOff>
    </xdr:from>
    <xdr:to>
      <xdr:col>15</xdr:col>
      <xdr:colOff>101600</xdr:colOff>
      <xdr:row>95</xdr:row>
      <xdr:rowOff>133350</xdr:rowOff>
    </xdr:to>
    <xdr:sp macro="" textlink="">
      <xdr:nvSpPr>
        <xdr:cNvPr id="248" name="フローチャート: 判断 247"/>
        <xdr:cNvSpPr/>
      </xdr:nvSpPr>
      <xdr:spPr>
        <a:xfrm>
          <a:off x="2857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149860</xdr:rowOff>
    </xdr:from>
    <xdr:ext cx="528320" cy="259080"/>
    <xdr:sp macro="" textlink="">
      <xdr:nvSpPr>
        <xdr:cNvPr id="249" name="テキスト ボックス 248"/>
        <xdr:cNvSpPr txBox="1"/>
      </xdr:nvSpPr>
      <xdr:spPr>
        <a:xfrm>
          <a:off x="2640965" y="16094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54610</xdr:rowOff>
    </xdr:from>
    <xdr:to>
      <xdr:col>10</xdr:col>
      <xdr:colOff>114300</xdr:colOff>
      <xdr:row>96</xdr:row>
      <xdr:rowOff>97790</xdr:rowOff>
    </xdr:to>
    <xdr:cxnSp macro="">
      <xdr:nvCxnSpPr>
        <xdr:cNvPr id="250" name="直線コネクタ 249"/>
        <xdr:cNvCxnSpPr/>
      </xdr:nvCxnSpPr>
      <xdr:spPr>
        <a:xfrm>
          <a:off x="1130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29845</xdr:rowOff>
    </xdr:from>
    <xdr:to>
      <xdr:col>10</xdr:col>
      <xdr:colOff>165100</xdr:colOff>
      <xdr:row>96</xdr:row>
      <xdr:rowOff>132080</xdr:rowOff>
    </xdr:to>
    <xdr:sp macro="" textlink="">
      <xdr:nvSpPr>
        <xdr:cNvPr id="251" name="フローチャート: 判断 25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147955</xdr:rowOff>
    </xdr:from>
    <xdr:ext cx="528320" cy="258445"/>
    <xdr:sp macro="" textlink="">
      <xdr:nvSpPr>
        <xdr:cNvPr id="252" name="テキスト ボックス 251"/>
        <xdr:cNvSpPr txBox="1"/>
      </xdr:nvSpPr>
      <xdr:spPr>
        <a:xfrm>
          <a:off x="1751965" y="162642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22860</xdr:rowOff>
    </xdr:from>
    <xdr:to>
      <xdr:col>6</xdr:col>
      <xdr:colOff>38100</xdr:colOff>
      <xdr:row>95</xdr:row>
      <xdr:rowOff>124460</xdr:rowOff>
    </xdr:to>
    <xdr:sp macro="" textlink="">
      <xdr:nvSpPr>
        <xdr:cNvPr id="253" name="フローチャート: 判断 252"/>
        <xdr:cNvSpPr/>
      </xdr:nvSpPr>
      <xdr:spPr>
        <a:xfrm>
          <a:off x="1079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140970</xdr:rowOff>
    </xdr:from>
    <xdr:ext cx="528320" cy="259080"/>
    <xdr:sp macro="" textlink="">
      <xdr:nvSpPr>
        <xdr:cNvPr id="254" name="テキスト ボックス 253"/>
        <xdr:cNvSpPr txBox="1"/>
      </xdr:nvSpPr>
      <xdr:spPr>
        <a:xfrm>
          <a:off x="862965" y="160858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116840</xdr:rowOff>
    </xdr:from>
    <xdr:to>
      <xdr:col>24</xdr:col>
      <xdr:colOff>114300</xdr:colOff>
      <xdr:row>95</xdr:row>
      <xdr:rowOff>46990</xdr:rowOff>
    </xdr:to>
    <xdr:sp macro="" textlink="">
      <xdr:nvSpPr>
        <xdr:cNvPr id="260" name="楕円 259"/>
        <xdr:cNvSpPr/>
      </xdr:nvSpPr>
      <xdr:spPr>
        <a:xfrm>
          <a:off x="4584700" y="162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139700</xdr:rowOff>
    </xdr:from>
    <xdr:ext cx="534670" cy="259080"/>
    <xdr:sp macro="" textlink="">
      <xdr:nvSpPr>
        <xdr:cNvPr id="261" name="衛生費該当値テキスト"/>
        <xdr:cNvSpPr txBox="1"/>
      </xdr:nvSpPr>
      <xdr:spPr>
        <a:xfrm>
          <a:off x="4686300" y="1608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107315</xdr:rowOff>
    </xdr:from>
    <xdr:to>
      <xdr:col>20</xdr:col>
      <xdr:colOff>38100</xdr:colOff>
      <xdr:row>94</xdr:row>
      <xdr:rowOff>37465</xdr:rowOff>
    </xdr:to>
    <xdr:sp macro="" textlink="">
      <xdr:nvSpPr>
        <xdr:cNvPr id="262" name="楕円 261"/>
        <xdr:cNvSpPr/>
      </xdr:nvSpPr>
      <xdr:spPr>
        <a:xfrm>
          <a:off x="37465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53975</xdr:rowOff>
    </xdr:from>
    <xdr:ext cx="528320" cy="252730"/>
    <xdr:sp macro="" textlink="">
      <xdr:nvSpPr>
        <xdr:cNvPr id="263" name="テキスト ボックス 262"/>
        <xdr:cNvSpPr txBox="1"/>
      </xdr:nvSpPr>
      <xdr:spPr>
        <a:xfrm>
          <a:off x="3529965" y="158273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3810</xdr:rowOff>
    </xdr:from>
    <xdr:to>
      <xdr:col>15</xdr:col>
      <xdr:colOff>101600</xdr:colOff>
      <xdr:row>96</xdr:row>
      <xdr:rowOff>105410</xdr:rowOff>
    </xdr:to>
    <xdr:sp macro="" textlink="">
      <xdr:nvSpPr>
        <xdr:cNvPr id="264" name="楕円 263"/>
        <xdr:cNvSpPr/>
      </xdr:nvSpPr>
      <xdr:spPr>
        <a:xfrm>
          <a:off x="2857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96520</xdr:rowOff>
    </xdr:from>
    <xdr:ext cx="528320" cy="259080"/>
    <xdr:sp macro="" textlink="">
      <xdr:nvSpPr>
        <xdr:cNvPr id="265" name="テキスト ボックス 264"/>
        <xdr:cNvSpPr txBox="1"/>
      </xdr:nvSpPr>
      <xdr:spPr>
        <a:xfrm>
          <a:off x="2640965" y="16555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46355</xdr:rowOff>
    </xdr:from>
    <xdr:to>
      <xdr:col>10</xdr:col>
      <xdr:colOff>165100</xdr:colOff>
      <xdr:row>96</xdr:row>
      <xdr:rowOff>147955</xdr:rowOff>
    </xdr:to>
    <xdr:sp macro="" textlink="">
      <xdr:nvSpPr>
        <xdr:cNvPr id="266" name="楕円 265"/>
        <xdr:cNvSpPr/>
      </xdr:nvSpPr>
      <xdr:spPr>
        <a:xfrm>
          <a:off x="1968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139065</xdr:rowOff>
    </xdr:from>
    <xdr:ext cx="528320" cy="259080"/>
    <xdr:sp macro="" textlink="">
      <xdr:nvSpPr>
        <xdr:cNvPr id="267" name="テキスト ボックス 266"/>
        <xdr:cNvSpPr txBox="1"/>
      </xdr:nvSpPr>
      <xdr:spPr>
        <a:xfrm>
          <a:off x="1751965" y="16598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3810</xdr:rowOff>
    </xdr:from>
    <xdr:to>
      <xdr:col>6</xdr:col>
      <xdr:colOff>38100</xdr:colOff>
      <xdr:row>96</xdr:row>
      <xdr:rowOff>105410</xdr:rowOff>
    </xdr:to>
    <xdr:sp macro="" textlink="">
      <xdr:nvSpPr>
        <xdr:cNvPr id="268" name="楕円 267"/>
        <xdr:cNvSpPr/>
      </xdr:nvSpPr>
      <xdr:spPr>
        <a:xfrm>
          <a:off x="1079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96520</xdr:rowOff>
    </xdr:from>
    <xdr:ext cx="528320" cy="259080"/>
    <xdr:sp macro="" textlink="">
      <xdr:nvSpPr>
        <xdr:cNvPr id="269" name="テキスト ボックス 268"/>
        <xdr:cNvSpPr txBox="1"/>
      </xdr:nvSpPr>
      <xdr:spPr>
        <a:xfrm>
          <a:off x="862965" y="165557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8" name="テキスト ボックス 277"/>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9080"/>
    <xdr:sp macro="" textlink="">
      <xdr:nvSpPr>
        <xdr:cNvPr id="281" name="テキスト ボックス 280"/>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36</xdr:row>
      <xdr:rowOff>144145</xdr:rowOff>
    </xdr:from>
    <xdr:ext cx="370840" cy="252730"/>
    <xdr:sp macro="" textlink="">
      <xdr:nvSpPr>
        <xdr:cNvPr id="283" name="テキスト ボックス 282"/>
        <xdr:cNvSpPr txBox="1"/>
      </xdr:nvSpPr>
      <xdr:spPr>
        <a:xfrm>
          <a:off x="6226810" y="6316345"/>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34</xdr:row>
      <xdr:rowOff>160655</xdr:rowOff>
    </xdr:from>
    <xdr:ext cx="370840" cy="259080"/>
    <xdr:sp macro="" textlink="">
      <xdr:nvSpPr>
        <xdr:cNvPr id="285" name="テキスト ボックス 284"/>
        <xdr:cNvSpPr txBox="1"/>
      </xdr:nvSpPr>
      <xdr:spPr>
        <a:xfrm>
          <a:off x="6226810" y="5989955"/>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130810</xdr:colOff>
      <xdr:row>33</xdr:row>
      <xdr:rowOff>6350</xdr:rowOff>
    </xdr:from>
    <xdr:ext cx="370840" cy="252730"/>
    <xdr:sp macro="" textlink="">
      <xdr:nvSpPr>
        <xdr:cNvPr id="287" name="テキスト ボックス 286"/>
        <xdr:cNvSpPr txBox="1"/>
      </xdr:nvSpPr>
      <xdr:spPr>
        <a:xfrm>
          <a:off x="6226810" y="566420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9" name="テキスト ボックス 288"/>
        <xdr:cNvSpPr txBox="1"/>
      </xdr:nvSpPr>
      <xdr:spPr>
        <a:xfrm>
          <a:off x="6136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91" name="テキスト ボックス 290"/>
        <xdr:cNvSpPr txBox="1"/>
      </xdr:nvSpPr>
      <xdr:spPr>
        <a:xfrm>
          <a:off x="6136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93" name="テキスト ボックス 292"/>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60960</xdr:rowOff>
    </xdr:from>
    <xdr:to>
      <xdr:col>54</xdr:col>
      <xdr:colOff>189865</xdr:colOff>
      <xdr:row>38</xdr:row>
      <xdr:rowOff>62230</xdr:rowOff>
    </xdr:to>
    <xdr:cxnSp macro="">
      <xdr:nvCxnSpPr>
        <xdr:cNvPr id="295" name="直線コネクタ 294"/>
        <xdr:cNvCxnSpPr/>
      </xdr:nvCxnSpPr>
      <xdr:spPr>
        <a:xfrm flipV="1">
          <a:off x="10475595" y="537591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66040</xdr:rowOff>
    </xdr:from>
    <xdr:ext cx="378460" cy="252730"/>
    <xdr:sp macro="" textlink="">
      <xdr:nvSpPr>
        <xdr:cNvPr id="296" name="労働費最小値テキスト"/>
        <xdr:cNvSpPr txBox="1"/>
      </xdr:nvSpPr>
      <xdr:spPr>
        <a:xfrm>
          <a:off x="10528300" y="65811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62230</xdr:rowOff>
    </xdr:from>
    <xdr:to>
      <xdr:col>55</xdr:col>
      <xdr:colOff>88900</xdr:colOff>
      <xdr:row>38</xdr:row>
      <xdr:rowOff>62230</xdr:rowOff>
    </xdr:to>
    <xdr:cxnSp macro="">
      <xdr:nvCxnSpPr>
        <xdr:cNvPr id="297" name="直線コネクタ 296"/>
        <xdr:cNvCxnSpPr/>
      </xdr:nvCxnSpPr>
      <xdr:spPr>
        <a:xfrm>
          <a:off x="10388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7620</xdr:rowOff>
    </xdr:from>
    <xdr:ext cx="469900" cy="252730"/>
    <xdr:sp macro="" textlink="">
      <xdr:nvSpPr>
        <xdr:cNvPr id="298" name="労働費最大値テキスト"/>
        <xdr:cNvSpPr txBox="1"/>
      </xdr:nvSpPr>
      <xdr:spPr>
        <a:xfrm>
          <a:off x="10528300" y="51511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1,295</a:t>
          </a:r>
          <a:endParaRPr kumimoji="1" lang="ja-JP" altLang="en-US" sz="1000" b="1">
            <a:latin typeface="ＭＳ Ｐゴシック"/>
          </a:endParaRPr>
        </a:p>
      </xdr:txBody>
    </xdr:sp>
    <xdr:clientData/>
  </xdr:oneCellAnchor>
  <xdr:twoCellAnchor>
    <xdr:from>
      <xdr:col>54</xdr:col>
      <xdr:colOff>101600</xdr:colOff>
      <xdr:row>31</xdr:row>
      <xdr:rowOff>60960</xdr:rowOff>
    </xdr:from>
    <xdr:to>
      <xdr:col>55</xdr:col>
      <xdr:colOff>88900</xdr:colOff>
      <xdr:row>31</xdr:row>
      <xdr:rowOff>60960</xdr:rowOff>
    </xdr:to>
    <xdr:cxnSp macro="">
      <xdr:nvCxnSpPr>
        <xdr:cNvPr id="299" name="直線コネクタ 298"/>
        <xdr:cNvCxnSpPr/>
      </xdr:nvCxnSpPr>
      <xdr:spPr>
        <a:xfrm>
          <a:off x="10388600" y="537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41910</xdr:rowOff>
    </xdr:from>
    <xdr:to>
      <xdr:col>55</xdr:col>
      <xdr:colOff>0</xdr:colOff>
      <xdr:row>34</xdr:row>
      <xdr:rowOff>61595</xdr:rowOff>
    </xdr:to>
    <xdr:cxnSp macro="">
      <xdr:nvCxnSpPr>
        <xdr:cNvPr id="300" name="直線コネクタ 299"/>
        <xdr:cNvCxnSpPr/>
      </xdr:nvCxnSpPr>
      <xdr:spPr>
        <a:xfrm flipV="1">
          <a:off x="9639300" y="58712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52705</xdr:rowOff>
    </xdr:from>
    <xdr:ext cx="378460" cy="252730"/>
    <xdr:sp macro="" textlink="">
      <xdr:nvSpPr>
        <xdr:cNvPr id="301" name="労働費平均値テキスト"/>
        <xdr:cNvSpPr txBox="1"/>
      </xdr:nvSpPr>
      <xdr:spPr>
        <a:xfrm>
          <a:off x="10528300" y="605345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74930</xdr:rowOff>
    </xdr:from>
    <xdr:to>
      <xdr:col>55</xdr:col>
      <xdr:colOff>50800</xdr:colOff>
      <xdr:row>36</xdr:row>
      <xdr:rowOff>4445</xdr:rowOff>
    </xdr:to>
    <xdr:sp macro="" textlink="">
      <xdr:nvSpPr>
        <xdr:cNvPr id="302" name="フローチャート: 判断 301"/>
        <xdr:cNvSpPr/>
      </xdr:nvSpPr>
      <xdr:spPr>
        <a:xfrm>
          <a:off x="10426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46990</xdr:rowOff>
    </xdr:from>
    <xdr:to>
      <xdr:col>50</xdr:col>
      <xdr:colOff>114300</xdr:colOff>
      <xdr:row>34</xdr:row>
      <xdr:rowOff>61595</xdr:rowOff>
    </xdr:to>
    <xdr:cxnSp macro="">
      <xdr:nvCxnSpPr>
        <xdr:cNvPr id="303" name="直線コネクタ 302"/>
        <xdr:cNvCxnSpPr/>
      </xdr:nvCxnSpPr>
      <xdr:spPr>
        <a:xfrm>
          <a:off x="8750300" y="5876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25400</xdr:rowOff>
    </xdr:from>
    <xdr:to>
      <xdr:col>50</xdr:col>
      <xdr:colOff>165100</xdr:colOff>
      <xdr:row>35</xdr:row>
      <xdr:rowOff>127000</xdr:rowOff>
    </xdr:to>
    <xdr:sp macro="" textlink="">
      <xdr:nvSpPr>
        <xdr:cNvPr id="304" name="フローチャート: 判断 303"/>
        <xdr:cNvSpPr/>
      </xdr:nvSpPr>
      <xdr:spPr>
        <a:xfrm>
          <a:off x="9588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118110</xdr:rowOff>
    </xdr:from>
    <xdr:ext cx="378460" cy="259080"/>
    <xdr:sp macro="" textlink="">
      <xdr:nvSpPr>
        <xdr:cNvPr id="305" name="テキスト ボックス 304"/>
        <xdr:cNvSpPr txBox="1"/>
      </xdr:nvSpPr>
      <xdr:spPr>
        <a:xfrm>
          <a:off x="9450070" y="6118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46990</xdr:rowOff>
    </xdr:from>
    <xdr:to>
      <xdr:col>45</xdr:col>
      <xdr:colOff>177800</xdr:colOff>
      <xdr:row>34</xdr:row>
      <xdr:rowOff>113665</xdr:rowOff>
    </xdr:to>
    <xdr:cxnSp macro="">
      <xdr:nvCxnSpPr>
        <xdr:cNvPr id="306" name="直線コネクタ 305"/>
        <xdr:cNvCxnSpPr/>
      </xdr:nvCxnSpPr>
      <xdr:spPr>
        <a:xfrm flipV="1">
          <a:off x="7861300" y="58762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67945</xdr:rowOff>
    </xdr:to>
    <xdr:sp macro="" textlink="">
      <xdr:nvSpPr>
        <xdr:cNvPr id="307" name="フローチャート: 判断 306"/>
        <xdr:cNvSpPr/>
      </xdr:nvSpPr>
      <xdr:spPr>
        <a:xfrm>
          <a:off x="869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59055</xdr:rowOff>
    </xdr:from>
    <xdr:ext cx="378460" cy="259080"/>
    <xdr:sp macro="" textlink="">
      <xdr:nvSpPr>
        <xdr:cNvPr id="308" name="テキスト ボックス 307"/>
        <xdr:cNvSpPr txBox="1"/>
      </xdr:nvSpPr>
      <xdr:spPr>
        <a:xfrm>
          <a:off x="8561070" y="6402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113665</xdr:rowOff>
    </xdr:from>
    <xdr:to>
      <xdr:col>41</xdr:col>
      <xdr:colOff>50800</xdr:colOff>
      <xdr:row>34</xdr:row>
      <xdr:rowOff>114935</xdr:rowOff>
    </xdr:to>
    <xdr:cxnSp macro="">
      <xdr:nvCxnSpPr>
        <xdr:cNvPr id="309" name="直線コネクタ 308"/>
        <xdr:cNvCxnSpPr/>
      </xdr:nvCxnSpPr>
      <xdr:spPr>
        <a:xfrm flipV="1">
          <a:off x="6972300" y="59429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140970</xdr:rowOff>
    </xdr:from>
    <xdr:to>
      <xdr:col>41</xdr:col>
      <xdr:colOff>101600</xdr:colOff>
      <xdr:row>37</xdr:row>
      <xdr:rowOff>71120</xdr:rowOff>
    </xdr:to>
    <xdr:sp macro="" textlink="">
      <xdr:nvSpPr>
        <xdr:cNvPr id="310" name="フローチャート: 判断 309"/>
        <xdr:cNvSpPr/>
      </xdr:nvSpPr>
      <xdr:spPr>
        <a:xfrm>
          <a:off x="7810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62230</xdr:rowOff>
    </xdr:from>
    <xdr:ext cx="378460" cy="259080"/>
    <xdr:sp macro="" textlink="">
      <xdr:nvSpPr>
        <xdr:cNvPr id="311" name="テキスト ボックス 310"/>
        <xdr:cNvSpPr txBox="1"/>
      </xdr:nvSpPr>
      <xdr:spPr>
        <a:xfrm>
          <a:off x="7672070" y="6405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128905</xdr:rowOff>
    </xdr:from>
    <xdr:to>
      <xdr:col>36</xdr:col>
      <xdr:colOff>165100</xdr:colOff>
      <xdr:row>34</xdr:row>
      <xdr:rowOff>59055</xdr:rowOff>
    </xdr:to>
    <xdr:sp macro="" textlink="">
      <xdr:nvSpPr>
        <xdr:cNvPr id="312" name="フローチャート: 判断 311"/>
        <xdr:cNvSpPr/>
      </xdr:nvSpPr>
      <xdr:spPr>
        <a:xfrm>
          <a:off x="6921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32</xdr:row>
      <xdr:rowOff>75565</xdr:rowOff>
    </xdr:from>
    <xdr:ext cx="378460" cy="252730"/>
    <xdr:sp macro="" textlink="">
      <xdr:nvSpPr>
        <xdr:cNvPr id="313" name="テキスト ボックス 312"/>
        <xdr:cNvSpPr txBox="1"/>
      </xdr:nvSpPr>
      <xdr:spPr>
        <a:xfrm>
          <a:off x="6783070" y="55619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6" name="テキスト ボックス 31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162560</xdr:rowOff>
    </xdr:from>
    <xdr:to>
      <xdr:col>55</xdr:col>
      <xdr:colOff>50800</xdr:colOff>
      <xdr:row>34</xdr:row>
      <xdr:rowOff>92710</xdr:rowOff>
    </xdr:to>
    <xdr:sp macro="" textlink="">
      <xdr:nvSpPr>
        <xdr:cNvPr id="319" name="楕円 318"/>
        <xdr:cNvSpPr/>
      </xdr:nvSpPr>
      <xdr:spPr>
        <a:xfrm>
          <a:off x="104267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13970</xdr:rowOff>
    </xdr:from>
    <xdr:ext cx="378460" cy="259080"/>
    <xdr:sp macro="" textlink="">
      <xdr:nvSpPr>
        <xdr:cNvPr id="320" name="労働費該当値テキスト"/>
        <xdr:cNvSpPr txBox="1"/>
      </xdr:nvSpPr>
      <xdr:spPr>
        <a:xfrm>
          <a:off x="10528300" y="5671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10795</xdr:rowOff>
    </xdr:from>
    <xdr:to>
      <xdr:col>50</xdr:col>
      <xdr:colOff>165100</xdr:colOff>
      <xdr:row>34</xdr:row>
      <xdr:rowOff>112395</xdr:rowOff>
    </xdr:to>
    <xdr:sp macro="" textlink="">
      <xdr:nvSpPr>
        <xdr:cNvPr id="321" name="楕円 320"/>
        <xdr:cNvSpPr/>
      </xdr:nvSpPr>
      <xdr:spPr>
        <a:xfrm>
          <a:off x="95885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32</xdr:row>
      <xdr:rowOff>128905</xdr:rowOff>
    </xdr:from>
    <xdr:ext cx="378460" cy="259080"/>
    <xdr:sp macro="" textlink="">
      <xdr:nvSpPr>
        <xdr:cNvPr id="322" name="テキスト ボックス 321"/>
        <xdr:cNvSpPr txBox="1"/>
      </xdr:nvSpPr>
      <xdr:spPr>
        <a:xfrm>
          <a:off x="9450070" y="5615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167640</xdr:rowOff>
    </xdr:from>
    <xdr:to>
      <xdr:col>46</xdr:col>
      <xdr:colOff>38100</xdr:colOff>
      <xdr:row>34</xdr:row>
      <xdr:rowOff>97790</xdr:rowOff>
    </xdr:to>
    <xdr:sp macro="" textlink="">
      <xdr:nvSpPr>
        <xdr:cNvPr id="323" name="楕円 322"/>
        <xdr:cNvSpPr/>
      </xdr:nvSpPr>
      <xdr:spPr>
        <a:xfrm>
          <a:off x="86995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32</xdr:row>
      <xdr:rowOff>114300</xdr:rowOff>
    </xdr:from>
    <xdr:ext cx="378460" cy="259080"/>
    <xdr:sp macro="" textlink="">
      <xdr:nvSpPr>
        <xdr:cNvPr id="324" name="テキスト ボックス 323"/>
        <xdr:cNvSpPr txBox="1"/>
      </xdr:nvSpPr>
      <xdr:spPr>
        <a:xfrm>
          <a:off x="8561070" y="5600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63500</xdr:rowOff>
    </xdr:from>
    <xdr:to>
      <xdr:col>41</xdr:col>
      <xdr:colOff>101600</xdr:colOff>
      <xdr:row>34</xdr:row>
      <xdr:rowOff>164465</xdr:rowOff>
    </xdr:to>
    <xdr:sp macro="" textlink="">
      <xdr:nvSpPr>
        <xdr:cNvPr id="325" name="楕円 324"/>
        <xdr:cNvSpPr/>
      </xdr:nvSpPr>
      <xdr:spPr>
        <a:xfrm>
          <a:off x="7810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33</xdr:row>
      <xdr:rowOff>9525</xdr:rowOff>
    </xdr:from>
    <xdr:ext cx="378460" cy="252730"/>
    <xdr:sp macro="" textlink="">
      <xdr:nvSpPr>
        <xdr:cNvPr id="326" name="テキスト ボックス 325"/>
        <xdr:cNvSpPr txBox="1"/>
      </xdr:nvSpPr>
      <xdr:spPr>
        <a:xfrm>
          <a:off x="7672070" y="56673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64135</xdr:rowOff>
    </xdr:from>
    <xdr:to>
      <xdr:col>36</xdr:col>
      <xdr:colOff>165100</xdr:colOff>
      <xdr:row>34</xdr:row>
      <xdr:rowOff>166370</xdr:rowOff>
    </xdr:to>
    <xdr:sp macro="" textlink="">
      <xdr:nvSpPr>
        <xdr:cNvPr id="327" name="楕円 326"/>
        <xdr:cNvSpPr/>
      </xdr:nvSpPr>
      <xdr:spPr>
        <a:xfrm>
          <a:off x="6921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34</xdr:row>
      <xdr:rowOff>156845</xdr:rowOff>
    </xdr:from>
    <xdr:ext cx="378460" cy="252730"/>
    <xdr:sp macro="" textlink="">
      <xdr:nvSpPr>
        <xdr:cNvPr id="328" name="テキスト ボックス 327"/>
        <xdr:cNvSpPr txBox="1"/>
      </xdr:nvSpPr>
      <xdr:spPr>
        <a:xfrm>
          <a:off x="6783070" y="598614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7" name="テキスト ボックス 336"/>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2570" cy="252730"/>
    <xdr:sp macro="" textlink="">
      <xdr:nvSpPr>
        <xdr:cNvPr id="339" name="テキスト ボックス 338"/>
        <xdr:cNvSpPr txBox="1"/>
      </xdr:nvSpPr>
      <xdr:spPr>
        <a:xfrm>
          <a:off x="6355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73660</xdr:rowOff>
    </xdr:from>
    <xdr:ext cx="531495" cy="259080"/>
    <xdr:sp macro="" textlink="">
      <xdr:nvSpPr>
        <xdr:cNvPr id="341" name="テキスト ボックス 340"/>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43" name="テキスト ボックス 34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45" name="テキスト ボックス 344"/>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7" name="テキスト ボックス 34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9" name="テキスト ボックス 34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730"/>
    <xdr:sp macro="" textlink="">
      <xdr:nvSpPr>
        <xdr:cNvPr id="351" name="テキスト ボックス 350"/>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138430</xdr:rowOff>
    </xdr:from>
    <xdr:to>
      <xdr:col>54</xdr:col>
      <xdr:colOff>189865</xdr:colOff>
      <xdr:row>58</xdr:row>
      <xdr:rowOff>117475</xdr:rowOff>
    </xdr:to>
    <xdr:cxnSp macro="">
      <xdr:nvCxnSpPr>
        <xdr:cNvPr id="353" name="直線コネクタ 352"/>
        <xdr:cNvCxnSpPr/>
      </xdr:nvCxnSpPr>
      <xdr:spPr>
        <a:xfrm flipV="1">
          <a:off x="10475595" y="8882380"/>
          <a:ext cx="127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121285</xdr:rowOff>
    </xdr:from>
    <xdr:ext cx="534670" cy="252730"/>
    <xdr:sp macro="" textlink="">
      <xdr:nvSpPr>
        <xdr:cNvPr id="354" name="農林水産業費最小値テキスト"/>
        <xdr:cNvSpPr txBox="1"/>
      </xdr:nvSpPr>
      <xdr:spPr>
        <a:xfrm>
          <a:off x="10528300" y="100653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117475</xdr:rowOff>
    </xdr:from>
    <xdr:to>
      <xdr:col>55</xdr:col>
      <xdr:colOff>88900</xdr:colOff>
      <xdr:row>58</xdr:row>
      <xdr:rowOff>117475</xdr:rowOff>
    </xdr:to>
    <xdr:cxnSp macro="">
      <xdr:nvCxnSpPr>
        <xdr:cNvPr id="355" name="直線コネクタ 354"/>
        <xdr:cNvCxnSpPr/>
      </xdr:nvCxnSpPr>
      <xdr:spPr>
        <a:xfrm>
          <a:off x="10388600" y="1006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85090</xdr:rowOff>
    </xdr:from>
    <xdr:ext cx="534670" cy="259080"/>
    <xdr:sp macro="" textlink="">
      <xdr:nvSpPr>
        <xdr:cNvPr id="356" name="農林水産業費最大値テキスト"/>
        <xdr:cNvSpPr txBox="1"/>
      </xdr:nvSpPr>
      <xdr:spPr>
        <a:xfrm>
          <a:off x="10528300" y="865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43,529</a:t>
          </a:r>
          <a:endParaRPr kumimoji="1" lang="ja-JP" altLang="en-US" sz="1000" b="1">
            <a:latin typeface="ＭＳ Ｐゴシック"/>
          </a:endParaRPr>
        </a:p>
      </xdr:txBody>
    </xdr:sp>
    <xdr:clientData/>
  </xdr:oneCellAnchor>
  <xdr:twoCellAnchor>
    <xdr:from>
      <xdr:col>54</xdr:col>
      <xdr:colOff>101600</xdr:colOff>
      <xdr:row>51</xdr:row>
      <xdr:rowOff>138430</xdr:rowOff>
    </xdr:from>
    <xdr:to>
      <xdr:col>55</xdr:col>
      <xdr:colOff>88900</xdr:colOff>
      <xdr:row>51</xdr:row>
      <xdr:rowOff>138430</xdr:rowOff>
    </xdr:to>
    <xdr:cxnSp macro="">
      <xdr:nvCxnSpPr>
        <xdr:cNvPr id="357" name="直線コネクタ 356"/>
        <xdr:cNvCxnSpPr/>
      </xdr:nvCxnSpPr>
      <xdr:spPr>
        <a:xfrm>
          <a:off x="10388600" y="888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49530</xdr:rowOff>
    </xdr:from>
    <xdr:to>
      <xdr:col>55</xdr:col>
      <xdr:colOff>0</xdr:colOff>
      <xdr:row>57</xdr:row>
      <xdr:rowOff>36195</xdr:rowOff>
    </xdr:to>
    <xdr:cxnSp macro="">
      <xdr:nvCxnSpPr>
        <xdr:cNvPr id="358" name="直線コネクタ 357"/>
        <xdr:cNvCxnSpPr/>
      </xdr:nvCxnSpPr>
      <xdr:spPr>
        <a:xfrm flipV="1">
          <a:off x="9639300" y="9479280"/>
          <a:ext cx="8382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64135</xdr:rowOff>
    </xdr:from>
    <xdr:ext cx="534670" cy="252730"/>
    <xdr:sp macro="" textlink="">
      <xdr:nvSpPr>
        <xdr:cNvPr id="359" name="農林水産業費平均値テキスト"/>
        <xdr:cNvSpPr txBox="1"/>
      </xdr:nvSpPr>
      <xdr:spPr>
        <a:xfrm>
          <a:off x="10528300" y="94938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86360</xdr:rowOff>
    </xdr:from>
    <xdr:to>
      <xdr:col>55</xdr:col>
      <xdr:colOff>50800</xdr:colOff>
      <xdr:row>56</xdr:row>
      <xdr:rowOff>15875</xdr:rowOff>
    </xdr:to>
    <xdr:sp macro="" textlink="">
      <xdr:nvSpPr>
        <xdr:cNvPr id="360" name="フローチャート: 判断 359"/>
        <xdr:cNvSpPr/>
      </xdr:nvSpPr>
      <xdr:spPr>
        <a:xfrm>
          <a:off x="104267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128905</xdr:rowOff>
    </xdr:from>
    <xdr:to>
      <xdr:col>50</xdr:col>
      <xdr:colOff>114300</xdr:colOff>
      <xdr:row>57</xdr:row>
      <xdr:rowOff>36195</xdr:rowOff>
    </xdr:to>
    <xdr:cxnSp macro="">
      <xdr:nvCxnSpPr>
        <xdr:cNvPr id="361" name="直線コネクタ 360"/>
        <xdr:cNvCxnSpPr/>
      </xdr:nvCxnSpPr>
      <xdr:spPr>
        <a:xfrm>
          <a:off x="8750300" y="97301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47625</xdr:rowOff>
    </xdr:from>
    <xdr:to>
      <xdr:col>50</xdr:col>
      <xdr:colOff>165100</xdr:colOff>
      <xdr:row>56</xdr:row>
      <xdr:rowOff>149225</xdr:rowOff>
    </xdr:to>
    <xdr:sp macro="" textlink="">
      <xdr:nvSpPr>
        <xdr:cNvPr id="362" name="フローチャート: 判断 361"/>
        <xdr:cNvSpPr/>
      </xdr:nvSpPr>
      <xdr:spPr>
        <a:xfrm>
          <a:off x="9588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166370</xdr:rowOff>
    </xdr:from>
    <xdr:ext cx="528320" cy="252730"/>
    <xdr:sp macro="" textlink="">
      <xdr:nvSpPr>
        <xdr:cNvPr id="363" name="テキスト ボックス 362"/>
        <xdr:cNvSpPr txBox="1"/>
      </xdr:nvSpPr>
      <xdr:spPr>
        <a:xfrm>
          <a:off x="9371965" y="9424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128905</xdr:rowOff>
    </xdr:from>
    <xdr:to>
      <xdr:col>45</xdr:col>
      <xdr:colOff>177800</xdr:colOff>
      <xdr:row>57</xdr:row>
      <xdr:rowOff>20320</xdr:rowOff>
    </xdr:to>
    <xdr:cxnSp macro="">
      <xdr:nvCxnSpPr>
        <xdr:cNvPr id="364" name="直線コネクタ 363"/>
        <xdr:cNvCxnSpPr/>
      </xdr:nvCxnSpPr>
      <xdr:spPr>
        <a:xfrm flipV="1">
          <a:off x="7861300" y="97301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46355</xdr:rowOff>
    </xdr:from>
    <xdr:to>
      <xdr:col>46</xdr:col>
      <xdr:colOff>38100</xdr:colOff>
      <xdr:row>56</xdr:row>
      <xdr:rowOff>147955</xdr:rowOff>
    </xdr:to>
    <xdr:sp macro="" textlink="">
      <xdr:nvSpPr>
        <xdr:cNvPr id="365" name="フローチャート: 判断 36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164465</xdr:rowOff>
    </xdr:from>
    <xdr:ext cx="528320" cy="259080"/>
    <xdr:sp macro="" textlink="">
      <xdr:nvSpPr>
        <xdr:cNvPr id="366" name="テキスト ボックス 365"/>
        <xdr:cNvSpPr txBox="1"/>
      </xdr:nvSpPr>
      <xdr:spPr>
        <a:xfrm>
          <a:off x="8482965" y="9422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72390</xdr:rowOff>
    </xdr:from>
    <xdr:to>
      <xdr:col>41</xdr:col>
      <xdr:colOff>50800</xdr:colOff>
      <xdr:row>57</xdr:row>
      <xdr:rowOff>20320</xdr:rowOff>
    </xdr:to>
    <xdr:cxnSp macro="">
      <xdr:nvCxnSpPr>
        <xdr:cNvPr id="367" name="直線コネクタ 366"/>
        <xdr:cNvCxnSpPr/>
      </xdr:nvCxnSpPr>
      <xdr:spPr>
        <a:xfrm>
          <a:off x="6972300" y="9502140"/>
          <a:ext cx="8890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83185</xdr:rowOff>
    </xdr:from>
    <xdr:to>
      <xdr:col>41</xdr:col>
      <xdr:colOff>101600</xdr:colOff>
      <xdr:row>57</xdr:row>
      <xdr:rowOff>13335</xdr:rowOff>
    </xdr:to>
    <xdr:sp macro="" textlink="">
      <xdr:nvSpPr>
        <xdr:cNvPr id="368" name="フローチャート: 判断 367"/>
        <xdr:cNvSpPr/>
      </xdr:nvSpPr>
      <xdr:spPr>
        <a:xfrm>
          <a:off x="7810500" y="968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29845</xdr:rowOff>
    </xdr:from>
    <xdr:ext cx="528320" cy="252730"/>
    <xdr:sp macro="" textlink="">
      <xdr:nvSpPr>
        <xdr:cNvPr id="369" name="テキスト ボックス 368"/>
        <xdr:cNvSpPr txBox="1"/>
      </xdr:nvSpPr>
      <xdr:spPr>
        <a:xfrm>
          <a:off x="7593965" y="9459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66040</xdr:rowOff>
    </xdr:from>
    <xdr:to>
      <xdr:col>36</xdr:col>
      <xdr:colOff>165100</xdr:colOff>
      <xdr:row>56</xdr:row>
      <xdr:rowOff>167640</xdr:rowOff>
    </xdr:to>
    <xdr:sp macro="" textlink="">
      <xdr:nvSpPr>
        <xdr:cNvPr id="370" name="フローチャート: 判断 369"/>
        <xdr:cNvSpPr/>
      </xdr:nvSpPr>
      <xdr:spPr>
        <a:xfrm>
          <a:off x="6921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158750</xdr:rowOff>
    </xdr:from>
    <xdr:ext cx="528320" cy="259080"/>
    <xdr:sp macro="" textlink="">
      <xdr:nvSpPr>
        <xdr:cNvPr id="371" name="テキスト ボックス 370"/>
        <xdr:cNvSpPr txBox="1"/>
      </xdr:nvSpPr>
      <xdr:spPr>
        <a:xfrm>
          <a:off x="6704965" y="9759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170180</xdr:rowOff>
    </xdr:from>
    <xdr:to>
      <xdr:col>55</xdr:col>
      <xdr:colOff>50800</xdr:colOff>
      <xdr:row>55</xdr:row>
      <xdr:rowOff>100330</xdr:rowOff>
    </xdr:to>
    <xdr:sp macro="" textlink="">
      <xdr:nvSpPr>
        <xdr:cNvPr id="377" name="楕円 376"/>
        <xdr:cNvSpPr/>
      </xdr:nvSpPr>
      <xdr:spPr>
        <a:xfrm>
          <a:off x="10426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21590</xdr:rowOff>
    </xdr:from>
    <xdr:ext cx="534670" cy="259080"/>
    <xdr:sp macro="" textlink="">
      <xdr:nvSpPr>
        <xdr:cNvPr id="378" name="農林水産業費該当値テキスト"/>
        <xdr:cNvSpPr txBox="1"/>
      </xdr:nvSpPr>
      <xdr:spPr>
        <a:xfrm>
          <a:off x="10528300" y="9279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156845</xdr:rowOff>
    </xdr:from>
    <xdr:to>
      <xdr:col>50</xdr:col>
      <xdr:colOff>165100</xdr:colOff>
      <xdr:row>57</xdr:row>
      <xdr:rowOff>86995</xdr:rowOff>
    </xdr:to>
    <xdr:sp macro="" textlink="">
      <xdr:nvSpPr>
        <xdr:cNvPr id="379" name="楕円 378"/>
        <xdr:cNvSpPr/>
      </xdr:nvSpPr>
      <xdr:spPr>
        <a:xfrm>
          <a:off x="958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78105</xdr:rowOff>
    </xdr:from>
    <xdr:ext cx="528320" cy="252730"/>
    <xdr:sp macro="" textlink="">
      <xdr:nvSpPr>
        <xdr:cNvPr id="380" name="テキスト ボックス 379"/>
        <xdr:cNvSpPr txBox="1"/>
      </xdr:nvSpPr>
      <xdr:spPr>
        <a:xfrm>
          <a:off x="9371965" y="9850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78105</xdr:rowOff>
    </xdr:from>
    <xdr:to>
      <xdr:col>46</xdr:col>
      <xdr:colOff>38100</xdr:colOff>
      <xdr:row>57</xdr:row>
      <xdr:rowOff>8255</xdr:rowOff>
    </xdr:to>
    <xdr:sp macro="" textlink="">
      <xdr:nvSpPr>
        <xdr:cNvPr id="381" name="楕円 380"/>
        <xdr:cNvSpPr/>
      </xdr:nvSpPr>
      <xdr:spPr>
        <a:xfrm>
          <a:off x="8699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170815</xdr:rowOff>
    </xdr:from>
    <xdr:ext cx="528320" cy="258445"/>
    <xdr:sp macro="" textlink="">
      <xdr:nvSpPr>
        <xdr:cNvPr id="382" name="テキスト ボックス 381"/>
        <xdr:cNvSpPr txBox="1"/>
      </xdr:nvSpPr>
      <xdr:spPr>
        <a:xfrm>
          <a:off x="8482965" y="97720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140970</xdr:rowOff>
    </xdr:from>
    <xdr:to>
      <xdr:col>41</xdr:col>
      <xdr:colOff>101600</xdr:colOff>
      <xdr:row>57</xdr:row>
      <xdr:rowOff>71120</xdr:rowOff>
    </xdr:to>
    <xdr:sp macro="" textlink="">
      <xdr:nvSpPr>
        <xdr:cNvPr id="383" name="楕円 382"/>
        <xdr:cNvSpPr/>
      </xdr:nvSpPr>
      <xdr:spPr>
        <a:xfrm>
          <a:off x="7810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62230</xdr:rowOff>
    </xdr:from>
    <xdr:ext cx="528320" cy="259080"/>
    <xdr:sp macro="" textlink="">
      <xdr:nvSpPr>
        <xdr:cNvPr id="384" name="テキスト ボックス 383"/>
        <xdr:cNvSpPr txBox="1"/>
      </xdr:nvSpPr>
      <xdr:spPr>
        <a:xfrm>
          <a:off x="7593965" y="9834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21590</xdr:rowOff>
    </xdr:from>
    <xdr:to>
      <xdr:col>36</xdr:col>
      <xdr:colOff>165100</xdr:colOff>
      <xdr:row>55</xdr:row>
      <xdr:rowOff>123190</xdr:rowOff>
    </xdr:to>
    <xdr:sp macro="" textlink="">
      <xdr:nvSpPr>
        <xdr:cNvPr id="385" name="楕円 384"/>
        <xdr:cNvSpPr/>
      </xdr:nvSpPr>
      <xdr:spPr>
        <a:xfrm>
          <a:off x="6921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139700</xdr:rowOff>
    </xdr:from>
    <xdr:ext cx="528320" cy="259080"/>
    <xdr:sp macro="" textlink="">
      <xdr:nvSpPr>
        <xdr:cNvPr id="386" name="テキスト ボックス 385"/>
        <xdr:cNvSpPr txBox="1"/>
      </xdr:nvSpPr>
      <xdr:spPr>
        <a:xfrm>
          <a:off x="6704965" y="9226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95" name="テキスト ボックス 394"/>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80</xdr:row>
      <xdr:rowOff>111760</xdr:rowOff>
    </xdr:from>
    <xdr:ext cx="242570" cy="252730"/>
    <xdr:sp macro="" textlink="">
      <xdr:nvSpPr>
        <xdr:cNvPr id="397" name="テキスト ボックス 396"/>
        <xdr:cNvSpPr txBox="1"/>
      </xdr:nvSpPr>
      <xdr:spPr>
        <a:xfrm>
          <a:off x="6355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73660</xdr:rowOff>
    </xdr:from>
    <xdr:ext cx="461010" cy="259080"/>
    <xdr:sp macro="" textlink="">
      <xdr:nvSpPr>
        <xdr:cNvPr id="399" name="テキスト ボックス 398"/>
        <xdr:cNvSpPr txBox="1"/>
      </xdr:nvSpPr>
      <xdr:spPr>
        <a:xfrm>
          <a:off x="6136640" y="1344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401" name="テキスト ボックス 40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730"/>
    <xdr:sp macro="" textlink="">
      <xdr:nvSpPr>
        <xdr:cNvPr id="403" name="テキスト ボックス 402"/>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5" name="テキスト ボックス 40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7" name="テキスト ボックス 40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2730"/>
    <xdr:sp macro="" textlink="">
      <xdr:nvSpPr>
        <xdr:cNvPr id="409" name="テキスト ボックス 408"/>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60960</xdr:rowOff>
    </xdr:from>
    <xdr:to>
      <xdr:col>54</xdr:col>
      <xdr:colOff>189865</xdr:colOff>
      <xdr:row>77</xdr:row>
      <xdr:rowOff>15875</xdr:rowOff>
    </xdr:to>
    <xdr:cxnSp macro="">
      <xdr:nvCxnSpPr>
        <xdr:cNvPr id="411" name="直線コネクタ 410"/>
        <xdr:cNvCxnSpPr/>
      </xdr:nvCxnSpPr>
      <xdr:spPr>
        <a:xfrm flipV="1">
          <a:off x="10475595" y="1206246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19685</xdr:rowOff>
    </xdr:from>
    <xdr:ext cx="469900" cy="252730"/>
    <xdr:sp macro="" textlink="">
      <xdr:nvSpPr>
        <xdr:cNvPr id="412" name="商工費最小値テキスト"/>
        <xdr:cNvSpPr txBox="1"/>
      </xdr:nvSpPr>
      <xdr:spPr>
        <a:xfrm>
          <a:off x="10528300" y="132213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15875</xdr:rowOff>
    </xdr:from>
    <xdr:to>
      <xdr:col>55</xdr:col>
      <xdr:colOff>88900</xdr:colOff>
      <xdr:row>77</xdr:row>
      <xdr:rowOff>15875</xdr:rowOff>
    </xdr:to>
    <xdr:cxnSp macro="">
      <xdr:nvCxnSpPr>
        <xdr:cNvPr id="413" name="直線コネクタ 412"/>
        <xdr:cNvCxnSpPr/>
      </xdr:nvCxnSpPr>
      <xdr:spPr>
        <a:xfrm>
          <a:off x="10388600" y="13217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7620</xdr:rowOff>
    </xdr:from>
    <xdr:ext cx="534670" cy="252730"/>
    <xdr:sp macro="" textlink="">
      <xdr:nvSpPr>
        <xdr:cNvPr id="414" name="商工費最大値テキスト"/>
        <xdr:cNvSpPr txBox="1"/>
      </xdr:nvSpPr>
      <xdr:spPr>
        <a:xfrm>
          <a:off x="10528300" y="11837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25,034</a:t>
          </a:r>
          <a:endParaRPr kumimoji="1" lang="ja-JP" altLang="en-US" sz="1000" b="1">
            <a:latin typeface="ＭＳ Ｐゴシック"/>
          </a:endParaRPr>
        </a:p>
      </xdr:txBody>
    </xdr:sp>
    <xdr:clientData/>
  </xdr:oneCellAnchor>
  <xdr:twoCellAnchor>
    <xdr:from>
      <xdr:col>54</xdr:col>
      <xdr:colOff>101600</xdr:colOff>
      <xdr:row>70</xdr:row>
      <xdr:rowOff>60960</xdr:rowOff>
    </xdr:from>
    <xdr:to>
      <xdr:col>55</xdr:col>
      <xdr:colOff>88900</xdr:colOff>
      <xdr:row>70</xdr:row>
      <xdr:rowOff>60960</xdr:rowOff>
    </xdr:to>
    <xdr:cxnSp macro="">
      <xdr:nvCxnSpPr>
        <xdr:cNvPr id="415" name="直線コネクタ 414"/>
        <xdr:cNvCxnSpPr/>
      </xdr:nvCxnSpPr>
      <xdr:spPr>
        <a:xfrm>
          <a:off x="10388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55245</xdr:rowOff>
    </xdr:from>
    <xdr:to>
      <xdr:col>55</xdr:col>
      <xdr:colOff>0</xdr:colOff>
      <xdr:row>77</xdr:row>
      <xdr:rowOff>15875</xdr:rowOff>
    </xdr:to>
    <xdr:cxnSp macro="">
      <xdr:nvCxnSpPr>
        <xdr:cNvPr id="416" name="直線コネクタ 415"/>
        <xdr:cNvCxnSpPr/>
      </xdr:nvCxnSpPr>
      <xdr:spPr>
        <a:xfrm>
          <a:off x="9639300" y="13085445"/>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64135</xdr:rowOff>
    </xdr:from>
    <xdr:ext cx="534670" cy="252730"/>
    <xdr:sp macro="" textlink="">
      <xdr:nvSpPr>
        <xdr:cNvPr id="417" name="商工費平均値テキスト"/>
        <xdr:cNvSpPr txBox="1"/>
      </xdr:nvSpPr>
      <xdr:spPr>
        <a:xfrm>
          <a:off x="10528300" y="124085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73</xdr:row>
      <xdr:rowOff>41275</xdr:rowOff>
    </xdr:from>
    <xdr:to>
      <xdr:col>55</xdr:col>
      <xdr:colOff>50800</xdr:colOff>
      <xdr:row>73</xdr:row>
      <xdr:rowOff>143510</xdr:rowOff>
    </xdr:to>
    <xdr:sp macro="" textlink="">
      <xdr:nvSpPr>
        <xdr:cNvPr id="418" name="フローチャート: 判断 417"/>
        <xdr:cNvSpPr/>
      </xdr:nvSpPr>
      <xdr:spPr>
        <a:xfrm>
          <a:off x="10426700" y="12557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55245</xdr:rowOff>
    </xdr:from>
    <xdr:to>
      <xdr:col>50</xdr:col>
      <xdr:colOff>114300</xdr:colOff>
      <xdr:row>76</xdr:row>
      <xdr:rowOff>112395</xdr:rowOff>
    </xdr:to>
    <xdr:cxnSp macro="">
      <xdr:nvCxnSpPr>
        <xdr:cNvPr id="419" name="直線コネクタ 418"/>
        <xdr:cNvCxnSpPr/>
      </xdr:nvCxnSpPr>
      <xdr:spPr>
        <a:xfrm flipV="1">
          <a:off x="8750300" y="13085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166370</xdr:rowOff>
    </xdr:from>
    <xdr:to>
      <xdr:col>50</xdr:col>
      <xdr:colOff>165100</xdr:colOff>
      <xdr:row>73</xdr:row>
      <xdr:rowOff>95885</xdr:rowOff>
    </xdr:to>
    <xdr:sp macro="" textlink="">
      <xdr:nvSpPr>
        <xdr:cNvPr id="420" name="フローチャート: 判断 419"/>
        <xdr:cNvSpPr/>
      </xdr:nvSpPr>
      <xdr:spPr>
        <a:xfrm>
          <a:off x="9588500" y="12510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112395</xdr:rowOff>
    </xdr:from>
    <xdr:ext cx="528320" cy="252730"/>
    <xdr:sp macro="" textlink="">
      <xdr:nvSpPr>
        <xdr:cNvPr id="421" name="テキスト ボックス 420"/>
        <xdr:cNvSpPr txBox="1"/>
      </xdr:nvSpPr>
      <xdr:spPr>
        <a:xfrm>
          <a:off x="9371965" y="12285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112395</xdr:rowOff>
    </xdr:from>
    <xdr:to>
      <xdr:col>45</xdr:col>
      <xdr:colOff>177800</xdr:colOff>
      <xdr:row>78</xdr:row>
      <xdr:rowOff>114300</xdr:rowOff>
    </xdr:to>
    <xdr:cxnSp macro="">
      <xdr:nvCxnSpPr>
        <xdr:cNvPr id="422" name="直線コネクタ 421"/>
        <xdr:cNvCxnSpPr/>
      </xdr:nvCxnSpPr>
      <xdr:spPr>
        <a:xfrm flipV="1">
          <a:off x="7861300" y="1314259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61595</xdr:rowOff>
    </xdr:from>
    <xdr:to>
      <xdr:col>46</xdr:col>
      <xdr:colOff>38100</xdr:colOff>
      <xdr:row>73</xdr:row>
      <xdr:rowOff>163195</xdr:rowOff>
    </xdr:to>
    <xdr:sp macro="" textlink="">
      <xdr:nvSpPr>
        <xdr:cNvPr id="423" name="フローチャート: 判断 422"/>
        <xdr:cNvSpPr/>
      </xdr:nvSpPr>
      <xdr:spPr>
        <a:xfrm>
          <a:off x="8699500" y="125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8255</xdr:rowOff>
    </xdr:from>
    <xdr:ext cx="528320" cy="252730"/>
    <xdr:sp macro="" textlink="">
      <xdr:nvSpPr>
        <xdr:cNvPr id="424" name="テキスト ボックス 423"/>
        <xdr:cNvSpPr txBox="1"/>
      </xdr:nvSpPr>
      <xdr:spPr>
        <a:xfrm>
          <a:off x="8482965" y="123526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114300</xdr:rowOff>
    </xdr:from>
    <xdr:to>
      <xdr:col>41</xdr:col>
      <xdr:colOff>50800</xdr:colOff>
      <xdr:row>78</xdr:row>
      <xdr:rowOff>124460</xdr:rowOff>
    </xdr:to>
    <xdr:cxnSp macro="">
      <xdr:nvCxnSpPr>
        <xdr:cNvPr id="425" name="直線コネクタ 424"/>
        <xdr:cNvCxnSpPr/>
      </xdr:nvCxnSpPr>
      <xdr:spPr>
        <a:xfrm flipV="1">
          <a:off x="6972300" y="134874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26" name="フローチャート: 判断 425"/>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90805</xdr:rowOff>
    </xdr:from>
    <xdr:ext cx="463550" cy="258445"/>
    <xdr:sp macro="" textlink="">
      <xdr:nvSpPr>
        <xdr:cNvPr id="427" name="テキスト ボックス 426"/>
        <xdr:cNvSpPr txBox="1"/>
      </xdr:nvSpPr>
      <xdr:spPr>
        <a:xfrm>
          <a:off x="7626350" y="1294955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93345</xdr:rowOff>
    </xdr:from>
    <xdr:to>
      <xdr:col>36</xdr:col>
      <xdr:colOff>165100</xdr:colOff>
      <xdr:row>77</xdr:row>
      <xdr:rowOff>23495</xdr:rowOff>
    </xdr:to>
    <xdr:sp macro="" textlink="">
      <xdr:nvSpPr>
        <xdr:cNvPr id="428" name="フローチャート: 判断 427"/>
        <xdr:cNvSpPr/>
      </xdr:nvSpPr>
      <xdr:spPr>
        <a:xfrm>
          <a:off x="6921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40640</xdr:rowOff>
    </xdr:from>
    <xdr:ext cx="528320" cy="252730"/>
    <xdr:sp macro="" textlink="">
      <xdr:nvSpPr>
        <xdr:cNvPr id="429" name="テキスト ボックス 428"/>
        <xdr:cNvSpPr txBox="1"/>
      </xdr:nvSpPr>
      <xdr:spPr>
        <a:xfrm>
          <a:off x="6704965" y="12899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30" name="テキスト ボックス 42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1" name="テキスト ボックス 43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2" name="テキスト ボックス 43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3" name="テキスト ボックス 43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4" name="テキスト ボックス 43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136525</xdr:rowOff>
    </xdr:from>
    <xdr:to>
      <xdr:col>55</xdr:col>
      <xdr:colOff>50800</xdr:colOff>
      <xdr:row>77</xdr:row>
      <xdr:rowOff>66675</xdr:rowOff>
    </xdr:to>
    <xdr:sp macro="" textlink="">
      <xdr:nvSpPr>
        <xdr:cNvPr id="435" name="楕円 434"/>
        <xdr:cNvSpPr/>
      </xdr:nvSpPr>
      <xdr:spPr>
        <a:xfrm>
          <a:off x="104267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52070</xdr:rowOff>
    </xdr:from>
    <xdr:ext cx="469900" cy="252730"/>
    <xdr:sp macro="" textlink="">
      <xdr:nvSpPr>
        <xdr:cNvPr id="436" name="商工費該当値テキスト"/>
        <xdr:cNvSpPr txBox="1"/>
      </xdr:nvSpPr>
      <xdr:spPr>
        <a:xfrm>
          <a:off x="10528300" y="130822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4445</xdr:rowOff>
    </xdr:from>
    <xdr:to>
      <xdr:col>50</xdr:col>
      <xdr:colOff>165100</xdr:colOff>
      <xdr:row>76</xdr:row>
      <xdr:rowOff>106045</xdr:rowOff>
    </xdr:to>
    <xdr:sp macro="" textlink="">
      <xdr:nvSpPr>
        <xdr:cNvPr id="437" name="楕円 436"/>
        <xdr:cNvSpPr/>
      </xdr:nvSpPr>
      <xdr:spPr>
        <a:xfrm>
          <a:off x="958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97790</xdr:rowOff>
    </xdr:from>
    <xdr:ext cx="528320" cy="252730"/>
    <xdr:sp macro="" textlink="">
      <xdr:nvSpPr>
        <xdr:cNvPr id="438" name="テキスト ボックス 437"/>
        <xdr:cNvSpPr txBox="1"/>
      </xdr:nvSpPr>
      <xdr:spPr>
        <a:xfrm>
          <a:off x="9371965" y="13127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61595</xdr:rowOff>
    </xdr:from>
    <xdr:to>
      <xdr:col>46</xdr:col>
      <xdr:colOff>38100</xdr:colOff>
      <xdr:row>76</xdr:row>
      <xdr:rowOff>163195</xdr:rowOff>
    </xdr:to>
    <xdr:sp macro="" textlink="">
      <xdr:nvSpPr>
        <xdr:cNvPr id="439" name="楕円 438"/>
        <xdr:cNvSpPr/>
      </xdr:nvSpPr>
      <xdr:spPr>
        <a:xfrm>
          <a:off x="8699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154940</xdr:rowOff>
    </xdr:from>
    <xdr:ext cx="528320" cy="252730"/>
    <xdr:sp macro="" textlink="">
      <xdr:nvSpPr>
        <xdr:cNvPr id="440" name="テキスト ボックス 439"/>
        <xdr:cNvSpPr txBox="1"/>
      </xdr:nvSpPr>
      <xdr:spPr>
        <a:xfrm>
          <a:off x="8482965" y="13185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63500</xdr:rowOff>
    </xdr:from>
    <xdr:to>
      <xdr:col>41</xdr:col>
      <xdr:colOff>101600</xdr:colOff>
      <xdr:row>78</xdr:row>
      <xdr:rowOff>165100</xdr:rowOff>
    </xdr:to>
    <xdr:sp macro="" textlink="">
      <xdr:nvSpPr>
        <xdr:cNvPr id="441" name="楕円 440"/>
        <xdr:cNvSpPr/>
      </xdr:nvSpPr>
      <xdr:spPr>
        <a:xfrm>
          <a:off x="781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156210</xdr:rowOff>
    </xdr:from>
    <xdr:ext cx="463550" cy="252730"/>
    <xdr:sp macro="" textlink="">
      <xdr:nvSpPr>
        <xdr:cNvPr id="442" name="テキスト ボックス 441"/>
        <xdr:cNvSpPr txBox="1"/>
      </xdr:nvSpPr>
      <xdr:spPr>
        <a:xfrm>
          <a:off x="7626350" y="135293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73660</xdr:rowOff>
    </xdr:from>
    <xdr:to>
      <xdr:col>36</xdr:col>
      <xdr:colOff>165100</xdr:colOff>
      <xdr:row>79</xdr:row>
      <xdr:rowOff>3810</xdr:rowOff>
    </xdr:to>
    <xdr:sp macro="" textlink="">
      <xdr:nvSpPr>
        <xdr:cNvPr id="443" name="楕円 442"/>
        <xdr:cNvSpPr/>
      </xdr:nvSpPr>
      <xdr:spPr>
        <a:xfrm>
          <a:off x="6921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166370</xdr:rowOff>
    </xdr:from>
    <xdr:ext cx="463550" cy="252730"/>
    <xdr:sp macro="" textlink="">
      <xdr:nvSpPr>
        <xdr:cNvPr id="444" name="テキスト ボックス 443"/>
        <xdr:cNvSpPr txBox="1"/>
      </xdr:nvSpPr>
      <xdr:spPr>
        <a:xfrm>
          <a:off x="6737350" y="13539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53" name="テキスト ボックス 452"/>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31495" cy="252730"/>
    <xdr:sp macro="" textlink="">
      <xdr:nvSpPr>
        <xdr:cNvPr id="455" name="テキスト ボックス 454"/>
        <xdr:cNvSpPr txBox="1"/>
      </xdr:nvSpPr>
      <xdr:spPr>
        <a:xfrm>
          <a:off x="6072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2730"/>
    <xdr:sp macro="" textlink="">
      <xdr:nvSpPr>
        <xdr:cNvPr id="457" name="テキスト ボックス 456"/>
        <xdr:cNvSpPr txBox="1"/>
      </xdr:nvSpPr>
      <xdr:spPr>
        <a:xfrm>
          <a:off x="6072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2730"/>
    <xdr:sp macro="" textlink="">
      <xdr:nvSpPr>
        <xdr:cNvPr id="459" name="テキスト ボックス 458"/>
        <xdr:cNvSpPr txBox="1"/>
      </xdr:nvSpPr>
      <xdr:spPr>
        <a:xfrm>
          <a:off x="6072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2730"/>
    <xdr:sp macro="" textlink="">
      <xdr:nvSpPr>
        <xdr:cNvPr id="461" name="テキスト ボックス 460"/>
        <xdr:cNvSpPr txBox="1"/>
      </xdr:nvSpPr>
      <xdr:spPr>
        <a:xfrm>
          <a:off x="6072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2730"/>
    <xdr:sp macro="" textlink="">
      <xdr:nvSpPr>
        <xdr:cNvPr id="463" name="テキスト ボックス 462"/>
        <xdr:cNvSpPr txBox="1"/>
      </xdr:nvSpPr>
      <xdr:spPr>
        <a:xfrm>
          <a:off x="6072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2730"/>
    <xdr:sp macro="" textlink="">
      <xdr:nvSpPr>
        <xdr:cNvPr id="465" name="テキスト ボックス 464"/>
        <xdr:cNvSpPr txBox="1"/>
      </xdr:nvSpPr>
      <xdr:spPr>
        <a:xfrm>
          <a:off x="6072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30480</xdr:rowOff>
    </xdr:from>
    <xdr:to>
      <xdr:col>54</xdr:col>
      <xdr:colOff>189865</xdr:colOff>
      <xdr:row>97</xdr:row>
      <xdr:rowOff>80645</xdr:rowOff>
    </xdr:to>
    <xdr:cxnSp macro="">
      <xdr:nvCxnSpPr>
        <xdr:cNvPr id="467" name="直線コネクタ 466"/>
        <xdr:cNvCxnSpPr/>
      </xdr:nvCxnSpPr>
      <xdr:spPr>
        <a:xfrm flipV="1">
          <a:off x="10475595" y="15632430"/>
          <a:ext cx="127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84455</xdr:rowOff>
    </xdr:from>
    <xdr:ext cx="534670" cy="259080"/>
    <xdr:sp macro="" textlink="">
      <xdr:nvSpPr>
        <xdr:cNvPr id="468" name="土木費最小値テキスト"/>
        <xdr:cNvSpPr txBox="1"/>
      </xdr:nvSpPr>
      <xdr:spPr>
        <a:xfrm>
          <a:off x="10528300" y="16715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25,047</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80645</xdr:rowOff>
    </xdr:from>
    <xdr:to>
      <xdr:col>55</xdr:col>
      <xdr:colOff>88900</xdr:colOff>
      <xdr:row>97</xdr:row>
      <xdr:rowOff>80645</xdr:rowOff>
    </xdr:to>
    <xdr:cxnSp macro="">
      <xdr:nvCxnSpPr>
        <xdr:cNvPr id="469" name="直線コネクタ 468"/>
        <xdr:cNvCxnSpPr/>
      </xdr:nvCxnSpPr>
      <xdr:spPr>
        <a:xfrm>
          <a:off x="10388600" y="1671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148590</xdr:rowOff>
    </xdr:from>
    <xdr:ext cx="534670" cy="259080"/>
    <xdr:sp macro="" textlink="">
      <xdr:nvSpPr>
        <xdr:cNvPr id="470" name="土木費最大値テキスト"/>
        <xdr:cNvSpPr txBox="1"/>
      </xdr:nvSpPr>
      <xdr:spPr>
        <a:xfrm>
          <a:off x="10528300" y="1540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48,636</a:t>
          </a:r>
          <a:endParaRPr kumimoji="1" lang="ja-JP" altLang="en-US" sz="1000" b="1">
            <a:latin typeface="ＭＳ Ｐゴシック"/>
          </a:endParaRPr>
        </a:p>
      </xdr:txBody>
    </xdr:sp>
    <xdr:clientData/>
  </xdr:oneCellAnchor>
  <xdr:twoCellAnchor>
    <xdr:from>
      <xdr:col>54</xdr:col>
      <xdr:colOff>101600</xdr:colOff>
      <xdr:row>91</xdr:row>
      <xdr:rowOff>30480</xdr:rowOff>
    </xdr:from>
    <xdr:to>
      <xdr:col>55</xdr:col>
      <xdr:colOff>88900</xdr:colOff>
      <xdr:row>91</xdr:row>
      <xdr:rowOff>30480</xdr:rowOff>
    </xdr:to>
    <xdr:cxnSp macro="">
      <xdr:nvCxnSpPr>
        <xdr:cNvPr id="471" name="直線コネクタ 470"/>
        <xdr:cNvCxnSpPr/>
      </xdr:nvCxnSpPr>
      <xdr:spPr>
        <a:xfrm>
          <a:off x="10388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67945</xdr:rowOff>
    </xdr:from>
    <xdr:to>
      <xdr:col>55</xdr:col>
      <xdr:colOff>0</xdr:colOff>
      <xdr:row>93</xdr:row>
      <xdr:rowOff>100330</xdr:rowOff>
    </xdr:to>
    <xdr:cxnSp macro="">
      <xdr:nvCxnSpPr>
        <xdr:cNvPr id="472" name="直線コネクタ 471"/>
        <xdr:cNvCxnSpPr/>
      </xdr:nvCxnSpPr>
      <xdr:spPr>
        <a:xfrm flipV="1">
          <a:off x="9639300" y="160127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92710</xdr:rowOff>
    </xdr:from>
    <xdr:ext cx="534670" cy="259080"/>
    <xdr:sp macro="" textlink="">
      <xdr:nvSpPr>
        <xdr:cNvPr id="473" name="土木費平均値テキスト"/>
        <xdr:cNvSpPr txBox="1"/>
      </xdr:nvSpPr>
      <xdr:spPr>
        <a:xfrm>
          <a:off x="10528300" y="1603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93</xdr:row>
      <xdr:rowOff>114300</xdr:rowOff>
    </xdr:from>
    <xdr:to>
      <xdr:col>55</xdr:col>
      <xdr:colOff>50800</xdr:colOff>
      <xdr:row>94</xdr:row>
      <xdr:rowOff>44450</xdr:rowOff>
    </xdr:to>
    <xdr:sp macro="" textlink="">
      <xdr:nvSpPr>
        <xdr:cNvPr id="474" name="フローチャート: 判断 473"/>
        <xdr:cNvSpPr/>
      </xdr:nvSpPr>
      <xdr:spPr>
        <a:xfrm>
          <a:off x="104267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100330</xdr:rowOff>
    </xdr:from>
    <xdr:to>
      <xdr:col>50</xdr:col>
      <xdr:colOff>114300</xdr:colOff>
      <xdr:row>93</xdr:row>
      <xdr:rowOff>104775</xdr:rowOff>
    </xdr:to>
    <xdr:cxnSp macro="">
      <xdr:nvCxnSpPr>
        <xdr:cNvPr id="475" name="直線コネクタ 474"/>
        <xdr:cNvCxnSpPr/>
      </xdr:nvCxnSpPr>
      <xdr:spPr>
        <a:xfrm flipV="1">
          <a:off x="8750300" y="16045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86360</xdr:rowOff>
    </xdr:from>
    <xdr:to>
      <xdr:col>50</xdr:col>
      <xdr:colOff>165100</xdr:colOff>
      <xdr:row>94</xdr:row>
      <xdr:rowOff>15875</xdr:rowOff>
    </xdr:to>
    <xdr:sp macro="" textlink="">
      <xdr:nvSpPr>
        <xdr:cNvPr id="476" name="フローチャート: 判断 475"/>
        <xdr:cNvSpPr/>
      </xdr:nvSpPr>
      <xdr:spPr>
        <a:xfrm>
          <a:off x="958850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6985</xdr:rowOff>
    </xdr:from>
    <xdr:ext cx="528320" cy="252730"/>
    <xdr:sp macro="" textlink="">
      <xdr:nvSpPr>
        <xdr:cNvPr id="477" name="テキスト ボックス 476"/>
        <xdr:cNvSpPr txBox="1"/>
      </xdr:nvSpPr>
      <xdr:spPr>
        <a:xfrm>
          <a:off x="9371965" y="16123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104775</xdr:rowOff>
    </xdr:from>
    <xdr:to>
      <xdr:col>45</xdr:col>
      <xdr:colOff>177800</xdr:colOff>
      <xdr:row>95</xdr:row>
      <xdr:rowOff>136525</xdr:rowOff>
    </xdr:to>
    <xdr:cxnSp macro="">
      <xdr:nvCxnSpPr>
        <xdr:cNvPr id="478" name="直線コネクタ 477"/>
        <xdr:cNvCxnSpPr/>
      </xdr:nvCxnSpPr>
      <xdr:spPr>
        <a:xfrm flipV="1">
          <a:off x="7861300" y="16049625"/>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34290</xdr:rowOff>
    </xdr:from>
    <xdr:to>
      <xdr:col>46</xdr:col>
      <xdr:colOff>38100</xdr:colOff>
      <xdr:row>92</xdr:row>
      <xdr:rowOff>135890</xdr:rowOff>
    </xdr:to>
    <xdr:sp macro="" textlink="">
      <xdr:nvSpPr>
        <xdr:cNvPr id="479" name="フローチャート: 判断 478"/>
        <xdr:cNvSpPr/>
      </xdr:nvSpPr>
      <xdr:spPr>
        <a:xfrm>
          <a:off x="8699500" y="15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152400</xdr:rowOff>
    </xdr:from>
    <xdr:ext cx="528320" cy="259080"/>
    <xdr:sp macro="" textlink="">
      <xdr:nvSpPr>
        <xdr:cNvPr id="480" name="テキスト ボックス 479"/>
        <xdr:cNvSpPr txBox="1"/>
      </xdr:nvSpPr>
      <xdr:spPr>
        <a:xfrm>
          <a:off x="8482965" y="15582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136525</xdr:rowOff>
    </xdr:from>
    <xdr:to>
      <xdr:col>41</xdr:col>
      <xdr:colOff>50800</xdr:colOff>
      <xdr:row>96</xdr:row>
      <xdr:rowOff>14605</xdr:rowOff>
    </xdr:to>
    <xdr:cxnSp macro="">
      <xdr:nvCxnSpPr>
        <xdr:cNvPr id="481" name="直線コネクタ 480"/>
        <xdr:cNvCxnSpPr/>
      </xdr:nvCxnSpPr>
      <xdr:spPr>
        <a:xfrm flipV="1">
          <a:off x="6972300" y="164242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93345</xdr:rowOff>
    </xdr:from>
    <xdr:to>
      <xdr:col>41</xdr:col>
      <xdr:colOff>101600</xdr:colOff>
      <xdr:row>93</xdr:row>
      <xdr:rowOff>23495</xdr:rowOff>
    </xdr:to>
    <xdr:sp macro="" textlink="">
      <xdr:nvSpPr>
        <xdr:cNvPr id="482" name="フローチャート: 判断 481"/>
        <xdr:cNvSpPr/>
      </xdr:nvSpPr>
      <xdr:spPr>
        <a:xfrm>
          <a:off x="7810500" y="158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40640</xdr:rowOff>
    </xdr:from>
    <xdr:ext cx="528320" cy="252730"/>
    <xdr:sp macro="" textlink="">
      <xdr:nvSpPr>
        <xdr:cNvPr id="483" name="テキスト ボックス 482"/>
        <xdr:cNvSpPr txBox="1"/>
      </xdr:nvSpPr>
      <xdr:spPr>
        <a:xfrm>
          <a:off x="7593965" y="15642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90</xdr:row>
      <xdr:rowOff>126365</xdr:rowOff>
    </xdr:from>
    <xdr:to>
      <xdr:col>36</xdr:col>
      <xdr:colOff>165100</xdr:colOff>
      <xdr:row>91</xdr:row>
      <xdr:rowOff>56515</xdr:rowOff>
    </xdr:to>
    <xdr:sp macro="" textlink="">
      <xdr:nvSpPr>
        <xdr:cNvPr id="484" name="フローチャート: 判断 483"/>
        <xdr:cNvSpPr/>
      </xdr:nvSpPr>
      <xdr:spPr>
        <a:xfrm>
          <a:off x="6921500" y="1555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89</xdr:row>
      <xdr:rowOff>73025</xdr:rowOff>
    </xdr:from>
    <xdr:ext cx="528320" cy="259080"/>
    <xdr:sp macro="" textlink="">
      <xdr:nvSpPr>
        <xdr:cNvPr id="485" name="テキスト ボックス 484"/>
        <xdr:cNvSpPr txBox="1"/>
      </xdr:nvSpPr>
      <xdr:spPr>
        <a:xfrm>
          <a:off x="6704965" y="15332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17780</xdr:rowOff>
    </xdr:from>
    <xdr:to>
      <xdr:col>55</xdr:col>
      <xdr:colOff>50800</xdr:colOff>
      <xdr:row>93</xdr:row>
      <xdr:rowOff>118745</xdr:rowOff>
    </xdr:to>
    <xdr:sp macro="" textlink="">
      <xdr:nvSpPr>
        <xdr:cNvPr id="491" name="楕円 490"/>
        <xdr:cNvSpPr/>
      </xdr:nvSpPr>
      <xdr:spPr>
        <a:xfrm>
          <a:off x="10426700" y="15962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40640</xdr:rowOff>
    </xdr:from>
    <xdr:ext cx="534670" cy="252730"/>
    <xdr:sp macro="" textlink="">
      <xdr:nvSpPr>
        <xdr:cNvPr id="492" name="土木費該当値テキスト"/>
        <xdr:cNvSpPr txBox="1"/>
      </xdr:nvSpPr>
      <xdr:spPr>
        <a:xfrm>
          <a:off x="10528300" y="15814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49530</xdr:rowOff>
    </xdr:from>
    <xdr:to>
      <xdr:col>50</xdr:col>
      <xdr:colOff>165100</xdr:colOff>
      <xdr:row>93</xdr:row>
      <xdr:rowOff>151130</xdr:rowOff>
    </xdr:to>
    <xdr:sp macro="" textlink="">
      <xdr:nvSpPr>
        <xdr:cNvPr id="493" name="楕円 492"/>
        <xdr:cNvSpPr/>
      </xdr:nvSpPr>
      <xdr:spPr>
        <a:xfrm>
          <a:off x="9588500" y="159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167640</xdr:rowOff>
    </xdr:from>
    <xdr:ext cx="528320" cy="252730"/>
    <xdr:sp macro="" textlink="">
      <xdr:nvSpPr>
        <xdr:cNvPr id="494" name="テキスト ボックス 493"/>
        <xdr:cNvSpPr txBox="1"/>
      </xdr:nvSpPr>
      <xdr:spPr>
        <a:xfrm>
          <a:off x="9371965" y="157695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93</xdr:row>
      <xdr:rowOff>53975</xdr:rowOff>
    </xdr:from>
    <xdr:to>
      <xdr:col>46</xdr:col>
      <xdr:colOff>38100</xdr:colOff>
      <xdr:row>93</xdr:row>
      <xdr:rowOff>155575</xdr:rowOff>
    </xdr:to>
    <xdr:sp macro="" textlink="">
      <xdr:nvSpPr>
        <xdr:cNvPr id="495" name="楕円 494"/>
        <xdr:cNvSpPr/>
      </xdr:nvSpPr>
      <xdr:spPr>
        <a:xfrm>
          <a:off x="8699500" y="15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146685</xdr:rowOff>
    </xdr:from>
    <xdr:ext cx="528320" cy="252730"/>
    <xdr:sp macro="" textlink="">
      <xdr:nvSpPr>
        <xdr:cNvPr id="496" name="テキスト ボックス 495"/>
        <xdr:cNvSpPr txBox="1"/>
      </xdr:nvSpPr>
      <xdr:spPr>
        <a:xfrm>
          <a:off x="8482965" y="160915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86360</xdr:rowOff>
    </xdr:from>
    <xdr:to>
      <xdr:col>41</xdr:col>
      <xdr:colOff>101600</xdr:colOff>
      <xdr:row>96</xdr:row>
      <xdr:rowOff>15875</xdr:rowOff>
    </xdr:to>
    <xdr:sp macro="" textlink="">
      <xdr:nvSpPr>
        <xdr:cNvPr id="497" name="楕円 496"/>
        <xdr:cNvSpPr/>
      </xdr:nvSpPr>
      <xdr:spPr>
        <a:xfrm>
          <a:off x="7810500" y="16374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6985</xdr:rowOff>
    </xdr:from>
    <xdr:ext cx="528320" cy="252730"/>
    <xdr:sp macro="" textlink="">
      <xdr:nvSpPr>
        <xdr:cNvPr id="498" name="テキスト ボックス 497"/>
        <xdr:cNvSpPr txBox="1"/>
      </xdr:nvSpPr>
      <xdr:spPr>
        <a:xfrm>
          <a:off x="7593965" y="16466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135255</xdr:rowOff>
    </xdr:from>
    <xdr:to>
      <xdr:col>36</xdr:col>
      <xdr:colOff>165100</xdr:colOff>
      <xdr:row>96</xdr:row>
      <xdr:rowOff>65405</xdr:rowOff>
    </xdr:to>
    <xdr:sp macro="" textlink="">
      <xdr:nvSpPr>
        <xdr:cNvPr id="499" name="楕円 498"/>
        <xdr:cNvSpPr/>
      </xdr:nvSpPr>
      <xdr:spPr>
        <a:xfrm>
          <a:off x="6921500" y="164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56515</xdr:rowOff>
    </xdr:from>
    <xdr:ext cx="528320" cy="258445"/>
    <xdr:sp macro="" textlink="">
      <xdr:nvSpPr>
        <xdr:cNvPr id="500" name="テキスト ボックス 499"/>
        <xdr:cNvSpPr txBox="1"/>
      </xdr:nvSpPr>
      <xdr:spPr>
        <a:xfrm>
          <a:off x="6704965" y="165157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9" name="テキスト ボックス 508"/>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40</xdr:row>
      <xdr:rowOff>111760</xdr:rowOff>
    </xdr:from>
    <xdr:ext cx="531495" cy="252730"/>
    <xdr:sp macro="" textlink="">
      <xdr:nvSpPr>
        <xdr:cNvPr id="511" name="テキスト ボックス 510"/>
        <xdr:cNvSpPr txBox="1"/>
      </xdr:nvSpPr>
      <xdr:spPr>
        <a:xfrm>
          <a:off x="11914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12" name="直線コネクタ 51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13" name="テキスト ボックス 51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4" name="直線コネクタ 51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15" name="テキスト ボックス 514"/>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6" name="直線コネクタ 51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7" name="テキスト ボックス 51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8" name="直線コネクタ 51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19" name="テキスト ボックス 518"/>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20" name="直線コネクタ 51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21" name="テキスト ボックス 52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22" name="直線コネクタ 52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3" name="テキスト ボックス 52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730"/>
    <xdr:sp macro="" textlink="">
      <xdr:nvSpPr>
        <xdr:cNvPr id="525" name="テキスト ボックス 524"/>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74930</xdr:rowOff>
    </xdr:from>
    <xdr:to>
      <xdr:col>85</xdr:col>
      <xdr:colOff>126365</xdr:colOff>
      <xdr:row>38</xdr:row>
      <xdr:rowOff>105410</xdr:rowOff>
    </xdr:to>
    <xdr:cxnSp macro="">
      <xdr:nvCxnSpPr>
        <xdr:cNvPr id="527" name="直線コネクタ 526"/>
        <xdr:cNvCxnSpPr/>
      </xdr:nvCxnSpPr>
      <xdr:spPr>
        <a:xfrm flipV="1">
          <a:off x="16317595" y="5561330"/>
          <a:ext cx="127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109220</xdr:rowOff>
    </xdr:from>
    <xdr:ext cx="534670" cy="252730"/>
    <xdr:sp macro="" textlink="">
      <xdr:nvSpPr>
        <xdr:cNvPr id="528" name="消防費最小値テキスト"/>
        <xdr:cNvSpPr txBox="1"/>
      </xdr:nvSpPr>
      <xdr:spPr>
        <a:xfrm>
          <a:off x="16370300" y="66243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105410</xdr:rowOff>
    </xdr:from>
    <xdr:to>
      <xdr:col>86</xdr:col>
      <xdr:colOff>25400</xdr:colOff>
      <xdr:row>38</xdr:row>
      <xdr:rowOff>105410</xdr:rowOff>
    </xdr:to>
    <xdr:cxnSp macro="">
      <xdr:nvCxnSpPr>
        <xdr:cNvPr id="529" name="直線コネクタ 528"/>
        <xdr:cNvCxnSpPr/>
      </xdr:nvCxnSpPr>
      <xdr:spPr>
        <a:xfrm>
          <a:off x="16230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20955</xdr:rowOff>
    </xdr:from>
    <xdr:ext cx="534670" cy="252730"/>
    <xdr:sp macro="" textlink="">
      <xdr:nvSpPr>
        <xdr:cNvPr id="530" name="消防費最大値テキスト"/>
        <xdr:cNvSpPr txBox="1"/>
      </xdr:nvSpPr>
      <xdr:spPr>
        <a:xfrm>
          <a:off x="16370300" y="53359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21,502</a:t>
          </a:r>
          <a:endParaRPr kumimoji="1" lang="ja-JP" altLang="en-US" sz="1000" b="1">
            <a:latin typeface="ＭＳ Ｐゴシック"/>
          </a:endParaRPr>
        </a:p>
      </xdr:txBody>
    </xdr:sp>
    <xdr:clientData/>
  </xdr:oneCellAnchor>
  <xdr:twoCellAnchor>
    <xdr:from>
      <xdr:col>85</xdr:col>
      <xdr:colOff>38100</xdr:colOff>
      <xdr:row>32</xdr:row>
      <xdr:rowOff>74930</xdr:rowOff>
    </xdr:from>
    <xdr:to>
      <xdr:col>86</xdr:col>
      <xdr:colOff>25400</xdr:colOff>
      <xdr:row>32</xdr:row>
      <xdr:rowOff>74930</xdr:rowOff>
    </xdr:to>
    <xdr:cxnSp macro="">
      <xdr:nvCxnSpPr>
        <xdr:cNvPr id="531" name="直線コネクタ 530"/>
        <xdr:cNvCxnSpPr/>
      </xdr:nvCxnSpPr>
      <xdr:spPr>
        <a:xfrm>
          <a:off x="16230600" y="556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78105</xdr:rowOff>
    </xdr:from>
    <xdr:to>
      <xdr:col>85</xdr:col>
      <xdr:colOff>127000</xdr:colOff>
      <xdr:row>36</xdr:row>
      <xdr:rowOff>112395</xdr:rowOff>
    </xdr:to>
    <xdr:cxnSp macro="">
      <xdr:nvCxnSpPr>
        <xdr:cNvPr id="532" name="直線コネクタ 531"/>
        <xdr:cNvCxnSpPr/>
      </xdr:nvCxnSpPr>
      <xdr:spPr>
        <a:xfrm flipV="1">
          <a:off x="15481300" y="607885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21590</xdr:rowOff>
    </xdr:from>
    <xdr:ext cx="534670" cy="259080"/>
    <xdr:sp macro="" textlink="">
      <xdr:nvSpPr>
        <xdr:cNvPr id="533" name="消防費平均値テキスト"/>
        <xdr:cNvSpPr txBox="1"/>
      </xdr:nvSpPr>
      <xdr:spPr>
        <a:xfrm>
          <a:off x="16370300" y="6022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43180</xdr:rowOff>
    </xdr:from>
    <xdr:to>
      <xdr:col>85</xdr:col>
      <xdr:colOff>177800</xdr:colOff>
      <xdr:row>35</xdr:row>
      <xdr:rowOff>144780</xdr:rowOff>
    </xdr:to>
    <xdr:sp macro="" textlink="">
      <xdr:nvSpPr>
        <xdr:cNvPr id="534" name="フローチャート: 判断 533"/>
        <xdr:cNvSpPr/>
      </xdr:nvSpPr>
      <xdr:spPr>
        <a:xfrm>
          <a:off x="16268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xdr:rowOff>
    </xdr:from>
    <xdr:to>
      <xdr:col>81</xdr:col>
      <xdr:colOff>50800</xdr:colOff>
      <xdr:row>36</xdr:row>
      <xdr:rowOff>112395</xdr:rowOff>
    </xdr:to>
    <xdr:cxnSp macro="">
      <xdr:nvCxnSpPr>
        <xdr:cNvPr id="535" name="直線コネクタ 534"/>
        <xdr:cNvCxnSpPr/>
      </xdr:nvCxnSpPr>
      <xdr:spPr>
        <a:xfrm>
          <a:off x="14592300" y="618553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98425</xdr:rowOff>
    </xdr:from>
    <xdr:to>
      <xdr:col>81</xdr:col>
      <xdr:colOff>101600</xdr:colOff>
      <xdr:row>35</xdr:row>
      <xdr:rowOff>29210</xdr:rowOff>
    </xdr:to>
    <xdr:sp macro="" textlink="">
      <xdr:nvSpPr>
        <xdr:cNvPr id="536" name="フローチャート: 判断 535"/>
        <xdr:cNvSpPr/>
      </xdr:nvSpPr>
      <xdr:spPr>
        <a:xfrm>
          <a:off x="15430500" y="5927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45085</xdr:rowOff>
    </xdr:from>
    <xdr:ext cx="528320" cy="258445"/>
    <xdr:sp macro="" textlink="">
      <xdr:nvSpPr>
        <xdr:cNvPr id="537" name="テキスト ボックス 536"/>
        <xdr:cNvSpPr txBox="1"/>
      </xdr:nvSpPr>
      <xdr:spPr>
        <a:xfrm>
          <a:off x="15213965" y="57029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13335</xdr:rowOff>
    </xdr:from>
    <xdr:to>
      <xdr:col>76</xdr:col>
      <xdr:colOff>114300</xdr:colOff>
      <xdr:row>37</xdr:row>
      <xdr:rowOff>55245</xdr:rowOff>
    </xdr:to>
    <xdr:cxnSp macro="">
      <xdr:nvCxnSpPr>
        <xdr:cNvPr id="538" name="直線コネクタ 537"/>
        <xdr:cNvCxnSpPr/>
      </xdr:nvCxnSpPr>
      <xdr:spPr>
        <a:xfrm flipV="1">
          <a:off x="13703300" y="618553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29845</xdr:rowOff>
    </xdr:from>
    <xdr:to>
      <xdr:col>76</xdr:col>
      <xdr:colOff>165100</xdr:colOff>
      <xdr:row>30</xdr:row>
      <xdr:rowOff>132080</xdr:rowOff>
    </xdr:to>
    <xdr:sp macro="" textlink="">
      <xdr:nvSpPr>
        <xdr:cNvPr id="539" name="フローチャート: 判断 538"/>
        <xdr:cNvSpPr/>
      </xdr:nvSpPr>
      <xdr:spPr>
        <a:xfrm>
          <a:off x="14541500" y="517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28</xdr:row>
      <xdr:rowOff>147955</xdr:rowOff>
    </xdr:from>
    <xdr:ext cx="528320" cy="258445"/>
    <xdr:sp macro="" textlink="">
      <xdr:nvSpPr>
        <xdr:cNvPr id="540" name="テキスト ボックス 539"/>
        <xdr:cNvSpPr txBox="1"/>
      </xdr:nvSpPr>
      <xdr:spPr>
        <a:xfrm>
          <a:off x="14324965" y="4948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55245</xdr:rowOff>
    </xdr:from>
    <xdr:to>
      <xdr:col>71</xdr:col>
      <xdr:colOff>177800</xdr:colOff>
      <xdr:row>37</xdr:row>
      <xdr:rowOff>84455</xdr:rowOff>
    </xdr:to>
    <xdr:cxnSp macro="">
      <xdr:nvCxnSpPr>
        <xdr:cNvPr id="541" name="直線コネクタ 540"/>
        <xdr:cNvCxnSpPr/>
      </xdr:nvCxnSpPr>
      <xdr:spPr>
        <a:xfrm flipV="1">
          <a:off x="12814300" y="639889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18415</xdr:rowOff>
    </xdr:from>
    <xdr:to>
      <xdr:col>72</xdr:col>
      <xdr:colOff>38100</xdr:colOff>
      <xdr:row>33</xdr:row>
      <xdr:rowOff>120650</xdr:rowOff>
    </xdr:to>
    <xdr:sp macro="" textlink="">
      <xdr:nvSpPr>
        <xdr:cNvPr id="542" name="フローチャート: 判断 541"/>
        <xdr:cNvSpPr/>
      </xdr:nvSpPr>
      <xdr:spPr>
        <a:xfrm>
          <a:off x="13652500" y="5676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136525</xdr:rowOff>
    </xdr:from>
    <xdr:ext cx="528320" cy="258445"/>
    <xdr:sp macro="" textlink="">
      <xdr:nvSpPr>
        <xdr:cNvPr id="543" name="テキスト ボックス 542"/>
        <xdr:cNvSpPr txBox="1"/>
      </xdr:nvSpPr>
      <xdr:spPr>
        <a:xfrm>
          <a:off x="13435965" y="54514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32</xdr:row>
      <xdr:rowOff>159385</xdr:rowOff>
    </xdr:from>
    <xdr:to>
      <xdr:col>67</xdr:col>
      <xdr:colOff>101600</xdr:colOff>
      <xdr:row>33</xdr:row>
      <xdr:rowOff>89535</xdr:rowOff>
    </xdr:to>
    <xdr:sp macro="" textlink="">
      <xdr:nvSpPr>
        <xdr:cNvPr id="544" name="フローチャート: 判断 543"/>
        <xdr:cNvSpPr/>
      </xdr:nvSpPr>
      <xdr:spPr>
        <a:xfrm>
          <a:off x="12763500" y="56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106045</xdr:rowOff>
    </xdr:from>
    <xdr:ext cx="528320" cy="259080"/>
    <xdr:sp macro="" textlink="">
      <xdr:nvSpPr>
        <xdr:cNvPr id="545" name="テキスト ボックス 544"/>
        <xdr:cNvSpPr txBox="1"/>
      </xdr:nvSpPr>
      <xdr:spPr>
        <a:xfrm>
          <a:off x="12546965" y="5420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6" name="テキスト ボックス 54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7" name="テキスト ボックス 54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8" name="テキスト ボックス 54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9" name="テキスト ボックス 54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50" name="テキスト ボックス 54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27305</xdr:rowOff>
    </xdr:from>
    <xdr:to>
      <xdr:col>85</xdr:col>
      <xdr:colOff>177800</xdr:colOff>
      <xdr:row>35</xdr:row>
      <xdr:rowOff>128905</xdr:rowOff>
    </xdr:to>
    <xdr:sp macro="" textlink="">
      <xdr:nvSpPr>
        <xdr:cNvPr id="551" name="楕円 550"/>
        <xdr:cNvSpPr/>
      </xdr:nvSpPr>
      <xdr:spPr>
        <a:xfrm>
          <a:off x="162687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50165</xdr:rowOff>
    </xdr:from>
    <xdr:ext cx="534670" cy="259080"/>
    <xdr:sp macro="" textlink="">
      <xdr:nvSpPr>
        <xdr:cNvPr id="552" name="消防費該当値テキスト"/>
        <xdr:cNvSpPr txBox="1"/>
      </xdr:nvSpPr>
      <xdr:spPr>
        <a:xfrm>
          <a:off x="16370300" y="5879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553" name="楕円 552"/>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154940</xdr:rowOff>
    </xdr:from>
    <xdr:ext cx="528320" cy="252730"/>
    <xdr:sp macro="" textlink="">
      <xdr:nvSpPr>
        <xdr:cNvPr id="554" name="テキスト ボックス 553"/>
        <xdr:cNvSpPr txBox="1"/>
      </xdr:nvSpPr>
      <xdr:spPr>
        <a:xfrm>
          <a:off x="15213965" y="6327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133985</xdr:rowOff>
    </xdr:from>
    <xdr:to>
      <xdr:col>76</xdr:col>
      <xdr:colOff>165100</xdr:colOff>
      <xdr:row>36</xdr:row>
      <xdr:rowOff>64135</xdr:rowOff>
    </xdr:to>
    <xdr:sp macro="" textlink="">
      <xdr:nvSpPr>
        <xdr:cNvPr id="555" name="楕円 554"/>
        <xdr:cNvSpPr/>
      </xdr:nvSpPr>
      <xdr:spPr>
        <a:xfrm>
          <a:off x="14541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55245</xdr:rowOff>
    </xdr:from>
    <xdr:ext cx="528320" cy="252730"/>
    <xdr:sp macro="" textlink="">
      <xdr:nvSpPr>
        <xdr:cNvPr id="556" name="テキスト ボックス 555"/>
        <xdr:cNvSpPr txBox="1"/>
      </xdr:nvSpPr>
      <xdr:spPr>
        <a:xfrm>
          <a:off x="14324965" y="62274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4445</xdr:rowOff>
    </xdr:from>
    <xdr:to>
      <xdr:col>72</xdr:col>
      <xdr:colOff>38100</xdr:colOff>
      <xdr:row>37</xdr:row>
      <xdr:rowOff>106045</xdr:rowOff>
    </xdr:to>
    <xdr:sp macro="" textlink="">
      <xdr:nvSpPr>
        <xdr:cNvPr id="557" name="楕円 556"/>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97790</xdr:rowOff>
    </xdr:from>
    <xdr:ext cx="528320" cy="252730"/>
    <xdr:sp macro="" textlink="">
      <xdr:nvSpPr>
        <xdr:cNvPr id="558" name="テキスト ボックス 557"/>
        <xdr:cNvSpPr txBox="1"/>
      </xdr:nvSpPr>
      <xdr:spPr>
        <a:xfrm>
          <a:off x="13435965" y="6441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33655</xdr:rowOff>
    </xdr:from>
    <xdr:to>
      <xdr:col>67</xdr:col>
      <xdr:colOff>101600</xdr:colOff>
      <xdr:row>37</xdr:row>
      <xdr:rowOff>135255</xdr:rowOff>
    </xdr:to>
    <xdr:sp macro="" textlink="">
      <xdr:nvSpPr>
        <xdr:cNvPr id="559" name="楕円 558"/>
        <xdr:cNvSpPr/>
      </xdr:nvSpPr>
      <xdr:spPr>
        <a:xfrm>
          <a:off x="12763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126365</xdr:rowOff>
    </xdr:from>
    <xdr:ext cx="528320" cy="259080"/>
    <xdr:sp macro="" textlink="">
      <xdr:nvSpPr>
        <xdr:cNvPr id="560" name="テキスト ボックス 559"/>
        <xdr:cNvSpPr txBox="1"/>
      </xdr:nvSpPr>
      <xdr:spPr>
        <a:xfrm>
          <a:off x="12546965" y="6470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9" name="テキスト ボックス 568"/>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2730"/>
    <xdr:sp macro="" textlink="">
      <xdr:nvSpPr>
        <xdr:cNvPr id="571" name="テキスト ボックス 570"/>
        <xdr:cNvSpPr txBox="1"/>
      </xdr:nvSpPr>
      <xdr:spPr>
        <a:xfrm>
          <a:off x="11914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2" name="直線コネクタ 57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730"/>
    <xdr:sp macro="" textlink="">
      <xdr:nvSpPr>
        <xdr:cNvPr id="573" name="テキスト ボックス 572"/>
        <xdr:cNvSpPr txBox="1"/>
      </xdr:nvSpPr>
      <xdr:spPr>
        <a:xfrm>
          <a:off x="11914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4" name="直線コネクタ 57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730"/>
    <xdr:sp macro="" textlink="">
      <xdr:nvSpPr>
        <xdr:cNvPr id="575" name="テキスト ボックス 574"/>
        <xdr:cNvSpPr txBox="1"/>
      </xdr:nvSpPr>
      <xdr:spPr>
        <a:xfrm>
          <a:off x="11914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6" name="直線コネクタ 57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730"/>
    <xdr:sp macro="" textlink="">
      <xdr:nvSpPr>
        <xdr:cNvPr id="577" name="テキスト ボックス 576"/>
        <xdr:cNvSpPr txBox="1"/>
      </xdr:nvSpPr>
      <xdr:spPr>
        <a:xfrm>
          <a:off x="11914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8" name="直線コネクタ 57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730"/>
    <xdr:sp macro="" textlink="">
      <xdr:nvSpPr>
        <xdr:cNvPr id="579" name="テキスト ボックス 578"/>
        <xdr:cNvSpPr txBox="1"/>
      </xdr:nvSpPr>
      <xdr:spPr>
        <a:xfrm>
          <a:off x="11914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47</xdr:row>
      <xdr:rowOff>54610</xdr:rowOff>
    </xdr:from>
    <xdr:ext cx="531495" cy="252730"/>
    <xdr:sp macro="" textlink="">
      <xdr:nvSpPr>
        <xdr:cNvPr id="581" name="テキスト ボックス 580"/>
        <xdr:cNvSpPr txBox="1"/>
      </xdr:nvSpPr>
      <xdr:spPr>
        <a:xfrm>
          <a:off x="11914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119380</xdr:rowOff>
    </xdr:from>
    <xdr:to>
      <xdr:col>85</xdr:col>
      <xdr:colOff>126365</xdr:colOff>
      <xdr:row>58</xdr:row>
      <xdr:rowOff>129540</xdr:rowOff>
    </xdr:to>
    <xdr:cxnSp macro="">
      <xdr:nvCxnSpPr>
        <xdr:cNvPr id="583" name="直線コネクタ 582"/>
        <xdr:cNvCxnSpPr/>
      </xdr:nvCxnSpPr>
      <xdr:spPr>
        <a:xfrm flipV="1">
          <a:off x="16317595" y="9206230"/>
          <a:ext cx="1270" cy="867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133350</xdr:rowOff>
    </xdr:from>
    <xdr:ext cx="534670" cy="252730"/>
    <xdr:sp macro="" textlink="">
      <xdr:nvSpPr>
        <xdr:cNvPr id="584" name="教育費最小値テキスト"/>
        <xdr:cNvSpPr txBox="1"/>
      </xdr:nvSpPr>
      <xdr:spPr>
        <a:xfrm>
          <a:off x="16370300" y="100774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129540</xdr:rowOff>
    </xdr:from>
    <xdr:to>
      <xdr:col>86</xdr:col>
      <xdr:colOff>25400</xdr:colOff>
      <xdr:row>58</xdr:row>
      <xdr:rowOff>129540</xdr:rowOff>
    </xdr:to>
    <xdr:cxnSp macro="">
      <xdr:nvCxnSpPr>
        <xdr:cNvPr id="585" name="直線コネクタ 584"/>
        <xdr:cNvCxnSpPr/>
      </xdr:nvCxnSpPr>
      <xdr:spPr>
        <a:xfrm>
          <a:off x="16230600" y="1007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66040</xdr:rowOff>
    </xdr:from>
    <xdr:ext cx="534670" cy="252730"/>
    <xdr:sp macro="" textlink="">
      <xdr:nvSpPr>
        <xdr:cNvPr id="586" name="教育費最大値テキスト"/>
        <xdr:cNvSpPr txBox="1"/>
      </xdr:nvSpPr>
      <xdr:spPr>
        <a:xfrm>
          <a:off x="16370300" y="8981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59,190</a:t>
          </a:r>
          <a:endParaRPr kumimoji="1" lang="ja-JP" altLang="en-US" sz="1000" b="1">
            <a:latin typeface="ＭＳ Ｐゴシック"/>
          </a:endParaRPr>
        </a:p>
      </xdr:txBody>
    </xdr:sp>
    <xdr:clientData/>
  </xdr:oneCellAnchor>
  <xdr:twoCellAnchor>
    <xdr:from>
      <xdr:col>85</xdr:col>
      <xdr:colOff>38100</xdr:colOff>
      <xdr:row>53</xdr:row>
      <xdr:rowOff>119380</xdr:rowOff>
    </xdr:from>
    <xdr:to>
      <xdr:col>86</xdr:col>
      <xdr:colOff>25400</xdr:colOff>
      <xdr:row>53</xdr:row>
      <xdr:rowOff>119380</xdr:rowOff>
    </xdr:to>
    <xdr:cxnSp macro="">
      <xdr:nvCxnSpPr>
        <xdr:cNvPr id="587" name="直線コネクタ 586"/>
        <xdr:cNvCxnSpPr/>
      </xdr:nvCxnSpPr>
      <xdr:spPr>
        <a:xfrm>
          <a:off x="16230600" y="920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142240</xdr:rowOff>
    </xdr:from>
    <xdr:to>
      <xdr:col>85</xdr:col>
      <xdr:colOff>127000</xdr:colOff>
      <xdr:row>55</xdr:row>
      <xdr:rowOff>80010</xdr:rowOff>
    </xdr:to>
    <xdr:cxnSp macro="">
      <xdr:nvCxnSpPr>
        <xdr:cNvPr id="588" name="直線コネクタ 587"/>
        <xdr:cNvCxnSpPr/>
      </xdr:nvCxnSpPr>
      <xdr:spPr>
        <a:xfrm>
          <a:off x="15481300" y="8714740"/>
          <a:ext cx="8382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60325</xdr:rowOff>
    </xdr:from>
    <xdr:ext cx="534670" cy="259080"/>
    <xdr:sp macro="" textlink="">
      <xdr:nvSpPr>
        <xdr:cNvPr id="589" name="教育費平均値テキスト"/>
        <xdr:cNvSpPr txBox="1"/>
      </xdr:nvSpPr>
      <xdr:spPr>
        <a:xfrm>
          <a:off x="16370300" y="9490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81915</xdr:rowOff>
    </xdr:from>
    <xdr:to>
      <xdr:col>85</xdr:col>
      <xdr:colOff>177800</xdr:colOff>
      <xdr:row>56</xdr:row>
      <xdr:rowOff>12065</xdr:rowOff>
    </xdr:to>
    <xdr:sp macro="" textlink="">
      <xdr:nvSpPr>
        <xdr:cNvPr id="590" name="フローチャート: 判断 589"/>
        <xdr:cNvSpPr/>
      </xdr:nvSpPr>
      <xdr:spPr>
        <a:xfrm>
          <a:off x="16268700" y="951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142240</xdr:rowOff>
    </xdr:from>
    <xdr:to>
      <xdr:col>81</xdr:col>
      <xdr:colOff>50800</xdr:colOff>
      <xdr:row>53</xdr:row>
      <xdr:rowOff>121920</xdr:rowOff>
    </xdr:to>
    <xdr:cxnSp macro="">
      <xdr:nvCxnSpPr>
        <xdr:cNvPr id="591" name="直線コネクタ 590"/>
        <xdr:cNvCxnSpPr/>
      </xdr:nvCxnSpPr>
      <xdr:spPr>
        <a:xfrm flipV="1">
          <a:off x="14592300" y="8714740"/>
          <a:ext cx="8890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45720</xdr:rowOff>
    </xdr:from>
    <xdr:to>
      <xdr:col>81</xdr:col>
      <xdr:colOff>101600</xdr:colOff>
      <xdr:row>55</xdr:row>
      <xdr:rowOff>147320</xdr:rowOff>
    </xdr:to>
    <xdr:sp macro="" textlink="">
      <xdr:nvSpPr>
        <xdr:cNvPr id="592" name="フローチャート: 判断 591"/>
        <xdr:cNvSpPr/>
      </xdr:nvSpPr>
      <xdr:spPr>
        <a:xfrm>
          <a:off x="15430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138430</xdr:rowOff>
    </xdr:from>
    <xdr:ext cx="528320" cy="259080"/>
    <xdr:sp macro="" textlink="">
      <xdr:nvSpPr>
        <xdr:cNvPr id="593" name="テキスト ボックス 592"/>
        <xdr:cNvSpPr txBox="1"/>
      </xdr:nvSpPr>
      <xdr:spPr>
        <a:xfrm>
          <a:off x="15213965" y="9568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53</xdr:row>
      <xdr:rowOff>121920</xdr:rowOff>
    </xdr:from>
    <xdr:to>
      <xdr:col>76</xdr:col>
      <xdr:colOff>114300</xdr:colOff>
      <xdr:row>56</xdr:row>
      <xdr:rowOff>115570</xdr:rowOff>
    </xdr:to>
    <xdr:cxnSp macro="">
      <xdr:nvCxnSpPr>
        <xdr:cNvPr id="594" name="直線コネクタ 593"/>
        <xdr:cNvCxnSpPr/>
      </xdr:nvCxnSpPr>
      <xdr:spPr>
        <a:xfrm flipV="1">
          <a:off x="13703300" y="920877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148590</xdr:rowOff>
    </xdr:from>
    <xdr:to>
      <xdr:col>76</xdr:col>
      <xdr:colOff>165100</xdr:colOff>
      <xdr:row>52</xdr:row>
      <xdr:rowOff>78740</xdr:rowOff>
    </xdr:to>
    <xdr:sp macro="" textlink="">
      <xdr:nvSpPr>
        <xdr:cNvPr id="595" name="フローチャート: 判断 594"/>
        <xdr:cNvSpPr/>
      </xdr:nvSpPr>
      <xdr:spPr>
        <a:xfrm>
          <a:off x="14541500" y="889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50</xdr:row>
      <xdr:rowOff>95250</xdr:rowOff>
    </xdr:from>
    <xdr:ext cx="528320" cy="259080"/>
    <xdr:sp macro="" textlink="">
      <xdr:nvSpPr>
        <xdr:cNvPr id="596" name="テキスト ボックス 595"/>
        <xdr:cNvSpPr txBox="1"/>
      </xdr:nvSpPr>
      <xdr:spPr>
        <a:xfrm>
          <a:off x="14324965" y="8667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53</xdr:row>
      <xdr:rowOff>136525</xdr:rowOff>
    </xdr:from>
    <xdr:to>
      <xdr:col>71</xdr:col>
      <xdr:colOff>177800</xdr:colOff>
      <xdr:row>56</xdr:row>
      <xdr:rowOff>115570</xdr:rowOff>
    </xdr:to>
    <xdr:cxnSp macro="">
      <xdr:nvCxnSpPr>
        <xdr:cNvPr id="597" name="直線コネクタ 596"/>
        <xdr:cNvCxnSpPr/>
      </xdr:nvCxnSpPr>
      <xdr:spPr>
        <a:xfrm>
          <a:off x="12814300" y="9223375"/>
          <a:ext cx="889000"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149225</xdr:rowOff>
    </xdr:from>
    <xdr:to>
      <xdr:col>72</xdr:col>
      <xdr:colOff>38100</xdr:colOff>
      <xdr:row>52</xdr:row>
      <xdr:rowOff>79375</xdr:rowOff>
    </xdr:to>
    <xdr:sp macro="" textlink="">
      <xdr:nvSpPr>
        <xdr:cNvPr id="598" name="フローチャート: 判断 597"/>
        <xdr:cNvSpPr/>
      </xdr:nvSpPr>
      <xdr:spPr>
        <a:xfrm>
          <a:off x="13652500" y="88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50</xdr:row>
      <xdr:rowOff>95885</xdr:rowOff>
    </xdr:from>
    <xdr:ext cx="528320" cy="259080"/>
    <xdr:sp macro="" textlink="">
      <xdr:nvSpPr>
        <xdr:cNvPr id="599" name="テキスト ボックス 598"/>
        <xdr:cNvSpPr txBox="1"/>
      </xdr:nvSpPr>
      <xdr:spPr>
        <a:xfrm>
          <a:off x="13435965" y="86683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170815</xdr:rowOff>
    </xdr:from>
    <xdr:to>
      <xdr:col>67</xdr:col>
      <xdr:colOff>101600</xdr:colOff>
      <xdr:row>53</xdr:row>
      <xdr:rowOff>100965</xdr:rowOff>
    </xdr:to>
    <xdr:sp macro="" textlink="">
      <xdr:nvSpPr>
        <xdr:cNvPr id="600" name="フローチャート: 判断 599"/>
        <xdr:cNvSpPr/>
      </xdr:nvSpPr>
      <xdr:spPr>
        <a:xfrm>
          <a:off x="12763500" y="9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51</xdr:row>
      <xdr:rowOff>117475</xdr:rowOff>
    </xdr:from>
    <xdr:ext cx="528320" cy="259080"/>
    <xdr:sp macro="" textlink="">
      <xdr:nvSpPr>
        <xdr:cNvPr id="601" name="テキスト ボックス 600"/>
        <xdr:cNvSpPr txBox="1"/>
      </xdr:nvSpPr>
      <xdr:spPr>
        <a:xfrm>
          <a:off x="12546965" y="8861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29210</xdr:rowOff>
    </xdr:from>
    <xdr:to>
      <xdr:col>85</xdr:col>
      <xdr:colOff>177800</xdr:colOff>
      <xdr:row>55</xdr:row>
      <xdr:rowOff>130810</xdr:rowOff>
    </xdr:to>
    <xdr:sp macro="" textlink="">
      <xdr:nvSpPr>
        <xdr:cNvPr id="607" name="楕円 606"/>
        <xdr:cNvSpPr/>
      </xdr:nvSpPr>
      <xdr:spPr>
        <a:xfrm>
          <a:off x="162687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52070</xdr:rowOff>
    </xdr:from>
    <xdr:ext cx="534670" cy="252730"/>
    <xdr:sp macro="" textlink="">
      <xdr:nvSpPr>
        <xdr:cNvPr id="608" name="教育費該当値テキスト"/>
        <xdr:cNvSpPr txBox="1"/>
      </xdr:nvSpPr>
      <xdr:spPr>
        <a:xfrm>
          <a:off x="16370300" y="93103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50</xdr:row>
      <xdr:rowOff>91440</xdr:rowOff>
    </xdr:from>
    <xdr:to>
      <xdr:col>81</xdr:col>
      <xdr:colOff>101600</xdr:colOff>
      <xdr:row>51</xdr:row>
      <xdr:rowOff>21590</xdr:rowOff>
    </xdr:to>
    <xdr:sp macro="" textlink="">
      <xdr:nvSpPr>
        <xdr:cNvPr id="609" name="楕円 608"/>
        <xdr:cNvSpPr/>
      </xdr:nvSpPr>
      <xdr:spPr>
        <a:xfrm>
          <a:off x="15430500" y="86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49</xdr:row>
      <xdr:rowOff>38100</xdr:rowOff>
    </xdr:from>
    <xdr:ext cx="528320" cy="259080"/>
    <xdr:sp macro="" textlink="">
      <xdr:nvSpPr>
        <xdr:cNvPr id="610" name="テキスト ボックス 609"/>
        <xdr:cNvSpPr txBox="1"/>
      </xdr:nvSpPr>
      <xdr:spPr>
        <a:xfrm>
          <a:off x="15213965" y="8439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53</xdr:row>
      <xdr:rowOff>71120</xdr:rowOff>
    </xdr:from>
    <xdr:to>
      <xdr:col>76</xdr:col>
      <xdr:colOff>165100</xdr:colOff>
      <xdr:row>54</xdr:row>
      <xdr:rowOff>1270</xdr:rowOff>
    </xdr:to>
    <xdr:sp macro="" textlink="">
      <xdr:nvSpPr>
        <xdr:cNvPr id="611" name="楕円 610"/>
        <xdr:cNvSpPr/>
      </xdr:nvSpPr>
      <xdr:spPr>
        <a:xfrm>
          <a:off x="14541500" y="91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163830</xdr:rowOff>
    </xdr:from>
    <xdr:ext cx="528320" cy="259080"/>
    <xdr:sp macro="" textlink="">
      <xdr:nvSpPr>
        <xdr:cNvPr id="612" name="テキスト ボックス 611"/>
        <xdr:cNvSpPr txBox="1"/>
      </xdr:nvSpPr>
      <xdr:spPr>
        <a:xfrm>
          <a:off x="14324965" y="9250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64770</xdr:rowOff>
    </xdr:from>
    <xdr:to>
      <xdr:col>72</xdr:col>
      <xdr:colOff>38100</xdr:colOff>
      <xdr:row>56</xdr:row>
      <xdr:rowOff>166370</xdr:rowOff>
    </xdr:to>
    <xdr:sp macro="" textlink="">
      <xdr:nvSpPr>
        <xdr:cNvPr id="613" name="楕円 612"/>
        <xdr:cNvSpPr/>
      </xdr:nvSpPr>
      <xdr:spPr>
        <a:xfrm>
          <a:off x="13652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157480</xdr:rowOff>
    </xdr:from>
    <xdr:ext cx="528320" cy="252730"/>
    <xdr:sp macro="" textlink="">
      <xdr:nvSpPr>
        <xdr:cNvPr id="614" name="テキスト ボックス 613"/>
        <xdr:cNvSpPr txBox="1"/>
      </xdr:nvSpPr>
      <xdr:spPr>
        <a:xfrm>
          <a:off x="13435965" y="9758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53</xdr:row>
      <xdr:rowOff>86360</xdr:rowOff>
    </xdr:from>
    <xdr:to>
      <xdr:col>67</xdr:col>
      <xdr:colOff>101600</xdr:colOff>
      <xdr:row>54</xdr:row>
      <xdr:rowOff>15875</xdr:rowOff>
    </xdr:to>
    <xdr:sp macro="" textlink="">
      <xdr:nvSpPr>
        <xdr:cNvPr id="615" name="楕円 614"/>
        <xdr:cNvSpPr/>
      </xdr:nvSpPr>
      <xdr:spPr>
        <a:xfrm>
          <a:off x="12763500" y="9173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6985</xdr:rowOff>
    </xdr:from>
    <xdr:ext cx="528320" cy="252730"/>
    <xdr:sp macro="" textlink="">
      <xdr:nvSpPr>
        <xdr:cNvPr id="616" name="テキスト ボックス 615"/>
        <xdr:cNvSpPr txBox="1"/>
      </xdr:nvSpPr>
      <xdr:spPr>
        <a:xfrm>
          <a:off x="12546965" y="92652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25" name="テキスト ボックス 624"/>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628" name="テキスト ボックス 627"/>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1010" cy="252730"/>
    <xdr:sp macro="" textlink="">
      <xdr:nvSpPr>
        <xdr:cNvPr id="630" name="テキスト ボックス 629"/>
        <xdr:cNvSpPr txBox="1"/>
      </xdr:nvSpPr>
      <xdr:spPr>
        <a:xfrm>
          <a:off x="11978640" y="13174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1010" cy="259080"/>
    <xdr:sp macro="" textlink="">
      <xdr:nvSpPr>
        <xdr:cNvPr id="632" name="テキスト ボックス 631"/>
        <xdr:cNvSpPr txBox="1"/>
      </xdr:nvSpPr>
      <xdr:spPr>
        <a:xfrm>
          <a:off x="11978640" y="1284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1010" cy="252730"/>
    <xdr:sp macro="" textlink="">
      <xdr:nvSpPr>
        <xdr:cNvPr id="634" name="テキスト ボックス 633"/>
        <xdr:cNvSpPr txBox="1"/>
      </xdr:nvSpPr>
      <xdr:spPr>
        <a:xfrm>
          <a:off x="11978640" y="12522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38" name="テキスト ボックス 637"/>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730"/>
    <xdr:sp macro="" textlink="">
      <xdr:nvSpPr>
        <xdr:cNvPr id="640" name="テキスト ボックス 639"/>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133985</xdr:rowOff>
    </xdr:from>
    <xdr:to>
      <xdr:col>85</xdr:col>
      <xdr:colOff>126365</xdr:colOff>
      <xdr:row>79</xdr:row>
      <xdr:rowOff>99060</xdr:rowOff>
    </xdr:to>
    <xdr:cxnSp macro="">
      <xdr:nvCxnSpPr>
        <xdr:cNvPr id="642" name="直線コネクタ 641"/>
        <xdr:cNvCxnSpPr/>
      </xdr:nvCxnSpPr>
      <xdr:spPr>
        <a:xfrm flipV="1">
          <a:off x="16317595" y="1213548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43"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80645</xdr:rowOff>
    </xdr:from>
    <xdr:ext cx="534670" cy="259080"/>
    <xdr:sp macro="" textlink="">
      <xdr:nvSpPr>
        <xdr:cNvPr id="645" name="災害復旧費最大値テキスト"/>
        <xdr:cNvSpPr txBox="1"/>
      </xdr:nvSpPr>
      <xdr:spPr>
        <a:xfrm>
          <a:off x="16370300" y="1191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13,853</a:t>
          </a:r>
          <a:endParaRPr kumimoji="1" lang="ja-JP" altLang="en-US" sz="1000" b="1">
            <a:latin typeface="ＭＳ Ｐゴシック"/>
          </a:endParaRPr>
        </a:p>
      </xdr:txBody>
    </xdr:sp>
    <xdr:clientData/>
  </xdr:oneCellAnchor>
  <xdr:twoCellAnchor>
    <xdr:from>
      <xdr:col>85</xdr:col>
      <xdr:colOff>38100</xdr:colOff>
      <xdr:row>70</xdr:row>
      <xdr:rowOff>133985</xdr:rowOff>
    </xdr:from>
    <xdr:to>
      <xdr:col>86</xdr:col>
      <xdr:colOff>25400</xdr:colOff>
      <xdr:row>70</xdr:row>
      <xdr:rowOff>133985</xdr:rowOff>
    </xdr:to>
    <xdr:cxnSp macro="">
      <xdr:nvCxnSpPr>
        <xdr:cNvPr id="646" name="直線コネクタ 645"/>
        <xdr:cNvCxnSpPr/>
      </xdr:nvCxnSpPr>
      <xdr:spPr>
        <a:xfrm>
          <a:off x="16230600" y="1213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47" name="直線コネクタ 646"/>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143510</xdr:rowOff>
    </xdr:from>
    <xdr:ext cx="469900" cy="252730"/>
    <xdr:sp macro="" textlink="">
      <xdr:nvSpPr>
        <xdr:cNvPr id="648" name="災害復旧費平均値テキスト"/>
        <xdr:cNvSpPr txBox="1"/>
      </xdr:nvSpPr>
      <xdr:spPr>
        <a:xfrm>
          <a:off x="16370300" y="131737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120650</xdr:rowOff>
    </xdr:from>
    <xdr:to>
      <xdr:col>85</xdr:col>
      <xdr:colOff>177800</xdr:colOff>
      <xdr:row>78</xdr:row>
      <xdr:rowOff>50165</xdr:rowOff>
    </xdr:to>
    <xdr:sp macro="" textlink="">
      <xdr:nvSpPr>
        <xdr:cNvPr id="649" name="フローチャート: 判断 648"/>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78740</xdr:rowOff>
    </xdr:from>
    <xdr:to>
      <xdr:col>81</xdr:col>
      <xdr:colOff>50800</xdr:colOff>
      <xdr:row>79</xdr:row>
      <xdr:rowOff>99060</xdr:rowOff>
    </xdr:to>
    <xdr:cxnSp macro="">
      <xdr:nvCxnSpPr>
        <xdr:cNvPr id="650" name="直線コネクタ 649"/>
        <xdr:cNvCxnSpPr/>
      </xdr:nvCxnSpPr>
      <xdr:spPr>
        <a:xfrm>
          <a:off x="14592300" y="13623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67310</xdr:rowOff>
    </xdr:from>
    <xdr:to>
      <xdr:col>81</xdr:col>
      <xdr:colOff>101600</xdr:colOff>
      <xdr:row>78</xdr:row>
      <xdr:rowOff>168910</xdr:rowOff>
    </xdr:to>
    <xdr:sp macro="" textlink="">
      <xdr:nvSpPr>
        <xdr:cNvPr id="651" name="フローチャート: 判断 650"/>
        <xdr:cNvSpPr/>
      </xdr:nvSpPr>
      <xdr:spPr>
        <a:xfrm>
          <a:off x="154305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13970</xdr:rowOff>
    </xdr:from>
    <xdr:ext cx="463550" cy="259080"/>
    <xdr:sp macro="" textlink="">
      <xdr:nvSpPr>
        <xdr:cNvPr id="652" name="テキスト ボックス 651"/>
        <xdr:cNvSpPr txBox="1"/>
      </xdr:nvSpPr>
      <xdr:spPr>
        <a:xfrm>
          <a:off x="15246350" y="13215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64135</xdr:rowOff>
    </xdr:from>
    <xdr:to>
      <xdr:col>76</xdr:col>
      <xdr:colOff>114300</xdr:colOff>
      <xdr:row>79</xdr:row>
      <xdr:rowOff>78740</xdr:rowOff>
    </xdr:to>
    <xdr:cxnSp macro="">
      <xdr:nvCxnSpPr>
        <xdr:cNvPr id="653" name="直線コネクタ 652"/>
        <xdr:cNvCxnSpPr/>
      </xdr:nvCxnSpPr>
      <xdr:spPr>
        <a:xfrm>
          <a:off x="13703300" y="13608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41910</xdr:rowOff>
    </xdr:from>
    <xdr:to>
      <xdr:col>76</xdr:col>
      <xdr:colOff>165100</xdr:colOff>
      <xdr:row>75</xdr:row>
      <xdr:rowOff>143510</xdr:rowOff>
    </xdr:to>
    <xdr:sp macro="" textlink="">
      <xdr:nvSpPr>
        <xdr:cNvPr id="654" name="フローチャート: 判断 653"/>
        <xdr:cNvSpPr/>
      </xdr:nvSpPr>
      <xdr:spPr>
        <a:xfrm>
          <a:off x="145415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73</xdr:row>
      <xdr:rowOff>160020</xdr:rowOff>
    </xdr:from>
    <xdr:ext cx="463550" cy="259080"/>
    <xdr:sp macro="" textlink="">
      <xdr:nvSpPr>
        <xdr:cNvPr id="655" name="テキスト ボックス 654"/>
        <xdr:cNvSpPr txBox="1"/>
      </xdr:nvSpPr>
      <xdr:spPr>
        <a:xfrm>
          <a:off x="14357350" y="12675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7620</xdr:rowOff>
    </xdr:from>
    <xdr:to>
      <xdr:col>71</xdr:col>
      <xdr:colOff>177800</xdr:colOff>
      <xdr:row>79</xdr:row>
      <xdr:rowOff>64135</xdr:rowOff>
    </xdr:to>
    <xdr:cxnSp macro="">
      <xdr:nvCxnSpPr>
        <xdr:cNvPr id="656" name="直線コネクタ 655"/>
        <xdr:cNvCxnSpPr/>
      </xdr:nvCxnSpPr>
      <xdr:spPr>
        <a:xfrm>
          <a:off x="12814300" y="135521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170815</xdr:rowOff>
    </xdr:from>
    <xdr:to>
      <xdr:col>72</xdr:col>
      <xdr:colOff>38100</xdr:colOff>
      <xdr:row>77</xdr:row>
      <xdr:rowOff>100965</xdr:rowOff>
    </xdr:to>
    <xdr:sp macro="" textlink="">
      <xdr:nvSpPr>
        <xdr:cNvPr id="657" name="フローチャート: 判断 656"/>
        <xdr:cNvSpPr/>
      </xdr:nvSpPr>
      <xdr:spPr>
        <a:xfrm>
          <a:off x="13652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117475</xdr:rowOff>
    </xdr:from>
    <xdr:ext cx="463550" cy="259080"/>
    <xdr:sp macro="" textlink="">
      <xdr:nvSpPr>
        <xdr:cNvPr id="658" name="テキスト ボックス 657"/>
        <xdr:cNvSpPr txBox="1"/>
      </xdr:nvSpPr>
      <xdr:spPr>
        <a:xfrm>
          <a:off x="13468350" y="129762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29210</xdr:rowOff>
    </xdr:from>
    <xdr:to>
      <xdr:col>67</xdr:col>
      <xdr:colOff>101600</xdr:colOff>
      <xdr:row>76</xdr:row>
      <xdr:rowOff>130810</xdr:rowOff>
    </xdr:to>
    <xdr:sp macro="" textlink="">
      <xdr:nvSpPr>
        <xdr:cNvPr id="659" name="フローチャート: 判断 658"/>
        <xdr:cNvSpPr/>
      </xdr:nvSpPr>
      <xdr:spPr>
        <a:xfrm>
          <a:off x="1276350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74</xdr:row>
      <xdr:rowOff>147320</xdr:rowOff>
    </xdr:from>
    <xdr:ext cx="463550" cy="259080"/>
    <xdr:sp macro="" textlink="">
      <xdr:nvSpPr>
        <xdr:cNvPr id="660" name="テキスト ボックス 659"/>
        <xdr:cNvSpPr txBox="1"/>
      </xdr:nvSpPr>
      <xdr:spPr>
        <a:xfrm>
          <a:off x="12579350" y="12834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66" name="楕円 665"/>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2730"/>
    <xdr:sp macro="" textlink="">
      <xdr:nvSpPr>
        <xdr:cNvPr id="667" name="災害復旧費該当値テキスト"/>
        <xdr:cNvSpPr txBox="1"/>
      </xdr:nvSpPr>
      <xdr:spPr>
        <a:xfrm>
          <a:off x="16370300" y="13507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68" name="楕円 667"/>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3205" cy="259080"/>
    <xdr:sp macro="" textlink="">
      <xdr:nvSpPr>
        <xdr:cNvPr id="669" name="テキスト ボックス 668"/>
        <xdr:cNvSpPr txBox="1"/>
      </xdr:nvSpPr>
      <xdr:spPr>
        <a:xfrm>
          <a:off x="15356840" y="13685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27940</xdr:rowOff>
    </xdr:from>
    <xdr:to>
      <xdr:col>76</xdr:col>
      <xdr:colOff>165100</xdr:colOff>
      <xdr:row>79</xdr:row>
      <xdr:rowOff>129540</xdr:rowOff>
    </xdr:to>
    <xdr:sp macro="" textlink="">
      <xdr:nvSpPr>
        <xdr:cNvPr id="670" name="楕円 669"/>
        <xdr:cNvSpPr/>
      </xdr:nvSpPr>
      <xdr:spPr>
        <a:xfrm>
          <a:off x="1454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120650</xdr:rowOff>
    </xdr:from>
    <xdr:ext cx="378460" cy="252730"/>
    <xdr:sp macro="" textlink="">
      <xdr:nvSpPr>
        <xdr:cNvPr id="671" name="テキスト ボックス 670"/>
        <xdr:cNvSpPr txBox="1"/>
      </xdr:nvSpPr>
      <xdr:spPr>
        <a:xfrm>
          <a:off x="14403070" y="136652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13335</xdr:rowOff>
    </xdr:from>
    <xdr:to>
      <xdr:col>72</xdr:col>
      <xdr:colOff>38100</xdr:colOff>
      <xdr:row>79</xdr:row>
      <xdr:rowOff>114935</xdr:rowOff>
    </xdr:to>
    <xdr:sp macro="" textlink="">
      <xdr:nvSpPr>
        <xdr:cNvPr id="672" name="楕円 671"/>
        <xdr:cNvSpPr/>
      </xdr:nvSpPr>
      <xdr:spPr>
        <a:xfrm>
          <a:off x="13652500"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106045</xdr:rowOff>
    </xdr:from>
    <xdr:ext cx="378460" cy="259080"/>
    <xdr:sp macro="" textlink="">
      <xdr:nvSpPr>
        <xdr:cNvPr id="673" name="テキスト ボックス 672"/>
        <xdr:cNvSpPr txBox="1"/>
      </xdr:nvSpPr>
      <xdr:spPr>
        <a:xfrm>
          <a:off x="13514070" y="13650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128270</xdr:rowOff>
    </xdr:from>
    <xdr:to>
      <xdr:col>67</xdr:col>
      <xdr:colOff>101600</xdr:colOff>
      <xdr:row>79</xdr:row>
      <xdr:rowOff>58420</xdr:rowOff>
    </xdr:to>
    <xdr:sp macro="" textlink="">
      <xdr:nvSpPr>
        <xdr:cNvPr id="674" name="楕円 673"/>
        <xdr:cNvSpPr/>
      </xdr:nvSpPr>
      <xdr:spPr>
        <a:xfrm>
          <a:off x="12763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49530</xdr:rowOff>
    </xdr:from>
    <xdr:ext cx="378460" cy="259080"/>
    <xdr:sp macro="" textlink="">
      <xdr:nvSpPr>
        <xdr:cNvPr id="675" name="テキスト ボックス 674"/>
        <xdr:cNvSpPr txBox="1"/>
      </xdr:nvSpPr>
      <xdr:spPr>
        <a:xfrm>
          <a:off x="12625070" y="13594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84" name="テキスト ボックス 683"/>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100</xdr:row>
      <xdr:rowOff>111760</xdr:rowOff>
    </xdr:from>
    <xdr:ext cx="531495" cy="252730"/>
    <xdr:sp macro="" textlink="">
      <xdr:nvSpPr>
        <xdr:cNvPr id="686" name="テキスト ボックス 685"/>
        <xdr:cNvSpPr txBox="1"/>
      </xdr:nvSpPr>
      <xdr:spPr>
        <a:xfrm>
          <a:off x="11914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73660</xdr:rowOff>
    </xdr:from>
    <xdr:ext cx="531495" cy="259080"/>
    <xdr:sp macro="" textlink="">
      <xdr:nvSpPr>
        <xdr:cNvPr id="688" name="テキスト ボックス 687"/>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92" name="テキスト ボックス 691"/>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96" name="テキスト ボックス 69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730"/>
    <xdr:sp macro="" textlink="">
      <xdr:nvSpPr>
        <xdr:cNvPr id="698" name="テキスト ボックス 697"/>
        <xdr:cNvSpPr txBox="1"/>
      </xdr:nvSpPr>
      <xdr:spPr>
        <a:xfrm>
          <a:off x="11914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50165</xdr:rowOff>
    </xdr:from>
    <xdr:to>
      <xdr:col>85</xdr:col>
      <xdr:colOff>126365</xdr:colOff>
      <xdr:row>98</xdr:row>
      <xdr:rowOff>140970</xdr:rowOff>
    </xdr:to>
    <xdr:cxnSp macro="">
      <xdr:nvCxnSpPr>
        <xdr:cNvPr id="700" name="直線コネクタ 699"/>
        <xdr:cNvCxnSpPr/>
      </xdr:nvCxnSpPr>
      <xdr:spPr>
        <a:xfrm flipV="1">
          <a:off x="16317595" y="156521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144780</xdr:rowOff>
    </xdr:from>
    <xdr:ext cx="534670" cy="252730"/>
    <xdr:sp macro="" textlink="">
      <xdr:nvSpPr>
        <xdr:cNvPr id="701" name="公債費最小値テキスト"/>
        <xdr:cNvSpPr txBox="1"/>
      </xdr:nvSpPr>
      <xdr:spPr>
        <a:xfrm>
          <a:off x="16370300" y="16946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140970</xdr:rowOff>
    </xdr:from>
    <xdr:to>
      <xdr:col>86</xdr:col>
      <xdr:colOff>25400</xdr:colOff>
      <xdr:row>98</xdr:row>
      <xdr:rowOff>140970</xdr:rowOff>
    </xdr:to>
    <xdr:cxnSp macro="">
      <xdr:nvCxnSpPr>
        <xdr:cNvPr id="702" name="直線コネクタ 701"/>
        <xdr:cNvCxnSpPr/>
      </xdr:nvCxnSpPr>
      <xdr:spPr>
        <a:xfrm>
          <a:off x="16230600" y="1694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168275</xdr:rowOff>
    </xdr:from>
    <xdr:ext cx="534670" cy="252730"/>
    <xdr:sp macro="" textlink="">
      <xdr:nvSpPr>
        <xdr:cNvPr id="703" name="公債費最大値テキスト"/>
        <xdr:cNvSpPr txBox="1"/>
      </xdr:nvSpPr>
      <xdr:spPr>
        <a:xfrm>
          <a:off x="16370300" y="15427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65,846</a:t>
          </a:r>
          <a:endParaRPr kumimoji="1" lang="ja-JP" altLang="en-US" sz="1000" b="1">
            <a:latin typeface="ＭＳ Ｐゴシック"/>
          </a:endParaRPr>
        </a:p>
      </xdr:txBody>
    </xdr:sp>
    <xdr:clientData/>
  </xdr:oneCellAnchor>
  <xdr:twoCellAnchor>
    <xdr:from>
      <xdr:col>85</xdr:col>
      <xdr:colOff>38100</xdr:colOff>
      <xdr:row>91</xdr:row>
      <xdr:rowOff>50165</xdr:rowOff>
    </xdr:from>
    <xdr:to>
      <xdr:col>86</xdr:col>
      <xdr:colOff>25400</xdr:colOff>
      <xdr:row>91</xdr:row>
      <xdr:rowOff>50165</xdr:rowOff>
    </xdr:to>
    <xdr:cxnSp macro="">
      <xdr:nvCxnSpPr>
        <xdr:cNvPr id="704" name="直線コネクタ 703"/>
        <xdr:cNvCxnSpPr/>
      </xdr:nvCxnSpPr>
      <xdr:spPr>
        <a:xfrm>
          <a:off x="16230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50165</xdr:rowOff>
    </xdr:from>
    <xdr:to>
      <xdr:col>85</xdr:col>
      <xdr:colOff>127000</xdr:colOff>
      <xdr:row>92</xdr:row>
      <xdr:rowOff>95885</xdr:rowOff>
    </xdr:to>
    <xdr:cxnSp macro="">
      <xdr:nvCxnSpPr>
        <xdr:cNvPr id="705" name="直線コネクタ 704"/>
        <xdr:cNvCxnSpPr/>
      </xdr:nvCxnSpPr>
      <xdr:spPr>
        <a:xfrm flipV="1">
          <a:off x="15481300" y="1582356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151130</xdr:rowOff>
    </xdr:from>
    <xdr:ext cx="534670" cy="259080"/>
    <xdr:sp macro="" textlink="">
      <xdr:nvSpPr>
        <xdr:cNvPr id="706" name="公債費平均値テキスト"/>
        <xdr:cNvSpPr txBox="1"/>
      </xdr:nvSpPr>
      <xdr:spPr>
        <a:xfrm>
          <a:off x="16370300" y="16095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1270</xdr:rowOff>
    </xdr:from>
    <xdr:to>
      <xdr:col>85</xdr:col>
      <xdr:colOff>177800</xdr:colOff>
      <xdr:row>94</xdr:row>
      <xdr:rowOff>102870</xdr:rowOff>
    </xdr:to>
    <xdr:sp macro="" textlink="">
      <xdr:nvSpPr>
        <xdr:cNvPr id="707" name="フローチャート: 判断 706"/>
        <xdr:cNvSpPr/>
      </xdr:nvSpPr>
      <xdr:spPr>
        <a:xfrm>
          <a:off x="16268700" y="1611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95885</xdr:rowOff>
    </xdr:from>
    <xdr:to>
      <xdr:col>81</xdr:col>
      <xdr:colOff>50800</xdr:colOff>
      <xdr:row>93</xdr:row>
      <xdr:rowOff>3810</xdr:rowOff>
    </xdr:to>
    <xdr:cxnSp macro="">
      <xdr:nvCxnSpPr>
        <xdr:cNvPr id="708" name="直線コネクタ 707"/>
        <xdr:cNvCxnSpPr/>
      </xdr:nvCxnSpPr>
      <xdr:spPr>
        <a:xfrm flipV="1">
          <a:off x="14592300" y="1586928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49530</xdr:rowOff>
    </xdr:from>
    <xdr:to>
      <xdr:col>81</xdr:col>
      <xdr:colOff>101600</xdr:colOff>
      <xdr:row>94</xdr:row>
      <xdr:rowOff>151130</xdr:rowOff>
    </xdr:to>
    <xdr:sp macro="" textlink="">
      <xdr:nvSpPr>
        <xdr:cNvPr id="709" name="フローチャート: 判断 708"/>
        <xdr:cNvSpPr/>
      </xdr:nvSpPr>
      <xdr:spPr>
        <a:xfrm>
          <a:off x="154305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142240</xdr:rowOff>
    </xdr:from>
    <xdr:ext cx="528320" cy="259080"/>
    <xdr:sp macro="" textlink="">
      <xdr:nvSpPr>
        <xdr:cNvPr id="710" name="テキスト ボックス 709"/>
        <xdr:cNvSpPr txBox="1"/>
      </xdr:nvSpPr>
      <xdr:spPr>
        <a:xfrm>
          <a:off x="15213965" y="16258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3810</xdr:rowOff>
    </xdr:from>
    <xdr:to>
      <xdr:col>76</xdr:col>
      <xdr:colOff>114300</xdr:colOff>
      <xdr:row>93</xdr:row>
      <xdr:rowOff>88900</xdr:rowOff>
    </xdr:to>
    <xdr:cxnSp macro="">
      <xdr:nvCxnSpPr>
        <xdr:cNvPr id="711" name="直線コネクタ 710"/>
        <xdr:cNvCxnSpPr/>
      </xdr:nvCxnSpPr>
      <xdr:spPr>
        <a:xfrm flipV="1">
          <a:off x="13703300" y="15948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155575</xdr:rowOff>
    </xdr:from>
    <xdr:to>
      <xdr:col>76</xdr:col>
      <xdr:colOff>165100</xdr:colOff>
      <xdr:row>96</xdr:row>
      <xdr:rowOff>86360</xdr:rowOff>
    </xdr:to>
    <xdr:sp macro="" textlink="">
      <xdr:nvSpPr>
        <xdr:cNvPr id="712" name="フローチャート: 判断 711"/>
        <xdr:cNvSpPr/>
      </xdr:nvSpPr>
      <xdr:spPr>
        <a:xfrm>
          <a:off x="1454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76835</xdr:rowOff>
    </xdr:from>
    <xdr:ext cx="528320" cy="252730"/>
    <xdr:sp macro="" textlink="">
      <xdr:nvSpPr>
        <xdr:cNvPr id="713" name="テキスト ボックス 712"/>
        <xdr:cNvSpPr txBox="1"/>
      </xdr:nvSpPr>
      <xdr:spPr>
        <a:xfrm>
          <a:off x="14324965" y="16536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88900</xdr:rowOff>
    </xdr:from>
    <xdr:to>
      <xdr:col>71</xdr:col>
      <xdr:colOff>177800</xdr:colOff>
      <xdr:row>94</xdr:row>
      <xdr:rowOff>17780</xdr:rowOff>
    </xdr:to>
    <xdr:cxnSp macro="">
      <xdr:nvCxnSpPr>
        <xdr:cNvPr id="714" name="直線コネクタ 713"/>
        <xdr:cNvCxnSpPr/>
      </xdr:nvCxnSpPr>
      <xdr:spPr>
        <a:xfrm flipV="1">
          <a:off x="12814300" y="16033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23495</xdr:rowOff>
    </xdr:from>
    <xdr:to>
      <xdr:col>72</xdr:col>
      <xdr:colOff>38100</xdr:colOff>
      <xdr:row>96</xdr:row>
      <xdr:rowOff>125095</xdr:rowOff>
    </xdr:to>
    <xdr:sp macro="" textlink="">
      <xdr:nvSpPr>
        <xdr:cNvPr id="715" name="フローチャート: 判断 714"/>
        <xdr:cNvSpPr/>
      </xdr:nvSpPr>
      <xdr:spPr>
        <a:xfrm>
          <a:off x="13652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116205</xdr:rowOff>
    </xdr:from>
    <xdr:ext cx="528320" cy="259080"/>
    <xdr:sp macro="" textlink="">
      <xdr:nvSpPr>
        <xdr:cNvPr id="716" name="テキスト ボックス 715"/>
        <xdr:cNvSpPr txBox="1"/>
      </xdr:nvSpPr>
      <xdr:spPr>
        <a:xfrm>
          <a:off x="13435965" y="16575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35560</xdr:rowOff>
    </xdr:from>
    <xdr:to>
      <xdr:col>67</xdr:col>
      <xdr:colOff>101600</xdr:colOff>
      <xdr:row>96</xdr:row>
      <xdr:rowOff>137160</xdr:rowOff>
    </xdr:to>
    <xdr:sp macro="" textlink="">
      <xdr:nvSpPr>
        <xdr:cNvPr id="717" name="フローチャート: 判断 716"/>
        <xdr:cNvSpPr/>
      </xdr:nvSpPr>
      <xdr:spPr>
        <a:xfrm>
          <a:off x="12763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128270</xdr:rowOff>
    </xdr:from>
    <xdr:ext cx="528320" cy="259080"/>
    <xdr:sp macro="" textlink="">
      <xdr:nvSpPr>
        <xdr:cNvPr id="718" name="テキスト ボックス 717"/>
        <xdr:cNvSpPr txBox="1"/>
      </xdr:nvSpPr>
      <xdr:spPr>
        <a:xfrm>
          <a:off x="12546965" y="16587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91</xdr:row>
      <xdr:rowOff>170815</xdr:rowOff>
    </xdr:from>
    <xdr:to>
      <xdr:col>85</xdr:col>
      <xdr:colOff>177800</xdr:colOff>
      <xdr:row>92</xdr:row>
      <xdr:rowOff>100965</xdr:rowOff>
    </xdr:to>
    <xdr:sp macro="" textlink="">
      <xdr:nvSpPr>
        <xdr:cNvPr id="724" name="楕円 723"/>
        <xdr:cNvSpPr/>
      </xdr:nvSpPr>
      <xdr:spPr>
        <a:xfrm>
          <a:off x="16268700" y="157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22225</xdr:rowOff>
    </xdr:from>
    <xdr:ext cx="534670" cy="258445"/>
    <xdr:sp macro="" textlink="">
      <xdr:nvSpPr>
        <xdr:cNvPr id="725" name="公債費該当値テキスト"/>
        <xdr:cNvSpPr txBox="1"/>
      </xdr:nvSpPr>
      <xdr:spPr>
        <a:xfrm>
          <a:off x="16370300" y="15624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45085</xdr:rowOff>
    </xdr:from>
    <xdr:to>
      <xdr:col>81</xdr:col>
      <xdr:colOff>101600</xdr:colOff>
      <xdr:row>92</xdr:row>
      <xdr:rowOff>146685</xdr:rowOff>
    </xdr:to>
    <xdr:sp macro="" textlink="">
      <xdr:nvSpPr>
        <xdr:cNvPr id="726" name="楕円 725"/>
        <xdr:cNvSpPr/>
      </xdr:nvSpPr>
      <xdr:spPr>
        <a:xfrm>
          <a:off x="15430500" y="158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163195</xdr:rowOff>
    </xdr:from>
    <xdr:ext cx="528320" cy="259080"/>
    <xdr:sp macro="" textlink="">
      <xdr:nvSpPr>
        <xdr:cNvPr id="727" name="テキスト ボックス 726"/>
        <xdr:cNvSpPr txBox="1"/>
      </xdr:nvSpPr>
      <xdr:spPr>
        <a:xfrm>
          <a:off x="15213965" y="15593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124460</xdr:rowOff>
    </xdr:from>
    <xdr:to>
      <xdr:col>76</xdr:col>
      <xdr:colOff>165100</xdr:colOff>
      <xdr:row>93</xdr:row>
      <xdr:rowOff>54610</xdr:rowOff>
    </xdr:to>
    <xdr:sp macro="" textlink="">
      <xdr:nvSpPr>
        <xdr:cNvPr id="728" name="楕円 727"/>
        <xdr:cNvSpPr/>
      </xdr:nvSpPr>
      <xdr:spPr>
        <a:xfrm>
          <a:off x="14541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71120</xdr:rowOff>
    </xdr:from>
    <xdr:ext cx="528320" cy="259080"/>
    <xdr:sp macro="" textlink="">
      <xdr:nvSpPr>
        <xdr:cNvPr id="729" name="テキスト ボックス 728"/>
        <xdr:cNvSpPr txBox="1"/>
      </xdr:nvSpPr>
      <xdr:spPr>
        <a:xfrm>
          <a:off x="14324965" y="15673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38100</xdr:rowOff>
    </xdr:from>
    <xdr:to>
      <xdr:col>72</xdr:col>
      <xdr:colOff>38100</xdr:colOff>
      <xdr:row>93</xdr:row>
      <xdr:rowOff>139700</xdr:rowOff>
    </xdr:to>
    <xdr:sp macro="" textlink="">
      <xdr:nvSpPr>
        <xdr:cNvPr id="730" name="楕円 729"/>
        <xdr:cNvSpPr/>
      </xdr:nvSpPr>
      <xdr:spPr>
        <a:xfrm>
          <a:off x="136525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156210</xdr:rowOff>
    </xdr:from>
    <xdr:ext cx="528320" cy="252730"/>
    <xdr:sp macro="" textlink="">
      <xdr:nvSpPr>
        <xdr:cNvPr id="731" name="テキスト ボックス 730"/>
        <xdr:cNvSpPr txBox="1"/>
      </xdr:nvSpPr>
      <xdr:spPr>
        <a:xfrm>
          <a:off x="13435965" y="15758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137795</xdr:rowOff>
    </xdr:from>
    <xdr:to>
      <xdr:col>67</xdr:col>
      <xdr:colOff>101600</xdr:colOff>
      <xdr:row>94</xdr:row>
      <xdr:rowOff>67945</xdr:rowOff>
    </xdr:to>
    <xdr:sp macro="" textlink="">
      <xdr:nvSpPr>
        <xdr:cNvPr id="732" name="楕円 731"/>
        <xdr:cNvSpPr/>
      </xdr:nvSpPr>
      <xdr:spPr>
        <a:xfrm>
          <a:off x="12763500" y="160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92</xdr:row>
      <xdr:rowOff>84455</xdr:rowOff>
    </xdr:from>
    <xdr:ext cx="528320" cy="259080"/>
    <xdr:sp macro="" textlink="">
      <xdr:nvSpPr>
        <xdr:cNvPr id="733" name="テキスト ボックス 732"/>
        <xdr:cNvSpPr txBox="1"/>
      </xdr:nvSpPr>
      <xdr:spPr>
        <a:xfrm>
          <a:off x="12546965" y="15857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42" name="テキスト ボックス 741"/>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44" name="直線コネクタ 74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45" name="テキスト ボックス 744"/>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46" name="直線コネクタ 74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0840" cy="252730"/>
    <xdr:sp macro="" textlink="">
      <xdr:nvSpPr>
        <xdr:cNvPr id="747" name="テキスト ボックス 746"/>
        <xdr:cNvSpPr txBox="1"/>
      </xdr:nvSpPr>
      <xdr:spPr>
        <a:xfrm>
          <a:off x="17910810" y="6316345"/>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48" name="直線コネクタ 74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0840" cy="259080"/>
    <xdr:sp macro="" textlink="">
      <xdr:nvSpPr>
        <xdr:cNvPr id="749" name="テキスト ボックス 748"/>
        <xdr:cNvSpPr txBox="1"/>
      </xdr:nvSpPr>
      <xdr:spPr>
        <a:xfrm>
          <a:off x="17910810" y="5989955"/>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50" name="直線コネクタ 74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0840" cy="252730"/>
    <xdr:sp macro="" textlink="">
      <xdr:nvSpPr>
        <xdr:cNvPr id="751" name="テキスト ボックス 750"/>
        <xdr:cNvSpPr txBox="1"/>
      </xdr:nvSpPr>
      <xdr:spPr>
        <a:xfrm>
          <a:off x="17910810" y="5664200"/>
          <a:ext cx="370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52" name="直線コネクタ 75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0840" cy="258445"/>
    <xdr:sp macro="" textlink="">
      <xdr:nvSpPr>
        <xdr:cNvPr id="753" name="テキスト ボックス 752"/>
        <xdr:cNvSpPr txBox="1"/>
      </xdr:nvSpPr>
      <xdr:spPr>
        <a:xfrm>
          <a:off x="17910810" y="5337175"/>
          <a:ext cx="370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54" name="直線コネクタ 75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1010" cy="259080"/>
    <xdr:sp macro="" textlink="">
      <xdr:nvSpPr>
        <xdr:cNvPr id="755" name="テキスト ボックス 754"/>
        <xdr:cNvSpPr txBox="1"/>
      </xdr:nvSpPr>
      <xdr:spPr>
        <a:xfrm>
          <a:off x="17820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57" name="テキスト ボックス 756"/>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13970</xdr:rowOff>
    </xdr:from>
    <xdr:to>
      <xdr:col>116</xdr:col>
      <xdr:colOff>62865</xdr:colOff>
      <xdr:row>39</xdr:row>
      <xdr:rowOff>99060</xdr:rowOff>
    </xdr:to>
    <xdr:cxnSp macro="">
      <xdr:nvCxnSpPr>
        <xdr:cNvPr id="759" name="直線コネクタ 758"/>
        <xdr:cNvCxnSpPr/>
      </xdr:nvCxnSpPr>
      <xdr:spPr>
        <a:xfrm flipV="1">
          <a:off x="22159595" y="6357620"/>
          <a:ext cx="1270" cy="427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60"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61" name="直線コネクタ 76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132080</xdr:rowOff>
    </xdr:from>
    <xdr:ext cx="378460" cy="252730"/>
    <xdr:sp macro="" textlink="">
      <xdr:nvSpPr>
        <xdr:cNvPr id="762" name="諸支出金最大値テキスト"/>
        <xdr:cNvSpPr txBox="1"/>
      </xdr:nvSpPr>
      <xdr:spPr>
        <a:xfrm>
          <a:off x="22212300" y="61328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115</xdr:col>
      <xdr:colOff>165100</xdr:colOff>
      <xdr:row>37</xdr:row>
      <xdr:rowOff>13970</xdr:rowOff>
    </xdr:from>
    <xdr:to>
      <xdr:col>116</xdr:col>
      <xdr:colOff>152400</xdr:colOff>
      <xdr:row>37</xdr:row>
      <xdr:rowOff>13970</xdr:rowOff>
    </xdr:to>
    <xdr:cxnSp macro="">
      <xdr:nvCxnSpPr>
        <xdr:cNvPr id="763" name="直線コネクタ 762"/>
        <xdr:cNvCxnSpPr/>
      </xdr:nvCxnSpPr>
      <xdr:spPr>
        <a:xfrm>
          <a:off x="22072600" y="635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xdr:rowOff>
    </xdr:from>
    <xdr:to>
      <xdr:col>116</xdr:col>
      <xdr:colOff>63500</xdr:colOff>
      <xdr:row>37</xdr:row>
      <xdr:rowOff>111760</xdr:rowOff>
    </xdr:to>
    <xdr:cxnSp macro="">
      <xdr:nvCxnSpPr>
        <xdr:cNvPr id="764" name="直線コネクタ 763"/>
        <xdr:cNvCxnSpPr/>
      </xdr:nvCxnSpPr>
      <xdr:spPr>
        <a:xfrm flipV="1">
          <a:off x="21323300" y="635762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313690" cy="259080"/>
    <xdr:sp macro="" textlink="">
      <xdr:nvSpPr>
        <xdr:cNvPr id="765" name="諸支出金平均値テキスト"/>
        <xdr:cNvSpPr txBox="1"/>
      </xdr:nvSpPr>
      <xdr:spPr>
        <a:xfrm>
          <a:off x="22212300" y="666242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168910</xdr:rowOff>
    </xdr:from>
    <xdr:to>
      <xdr:col>116</xdr:col>
      <xdr:colOff>114300</xdr:colOff>
      <xdr:row>39</xdr:row>
      <xdr:rowOff>99060</xdr:rowOff>
    </xdr:to>
    <xdr:sp macro="" textlink="">
      <xdr:nvSpPr>
        <xdr:cNvPr id="766" name="フローチャート: 判断 765"/>
        <xdr:cNvSpPr/>
      </xdr:nvSpPr>
      <xdr:spPr>
        <a:xfrm>
          <a:off x="221107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146050</xdr:rowOff>
    </xdr:from>
    <xdr:to>
      <xdr:col>111</xdr:col>
      <xdr:colOff>177800</xdr:colOff>
      <xdr:row>37</xdr:row>
      <xdr:rowOff>111760</xdr:rowOff>
    </xdr:to>
    <xdr:cxnSp macro="">
      <xdr:nvCxnSpPr>
        <xdr:cNvPr id="767" name="直線コネクタ 766"/>
        <xdr:cNvCxnSpPr/>
      </xdr:nvCxnSpPr>
      <xdr:spPr>
        <a:xfrm>
          <a:off x="20434300" y="614680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8890</xdr:rowOff>
    </xdr:from>
    <xdr:to>
      <xdr:col>112</xdr:col>
      <xdr:colOff>38100</xdr:colOff>
      <xdr:row>39</xdr:row>
      <xdr:rowOff>110490</xdr:rowOff>
    </xdr:to>
    <xdr:sp macro="" textlink="">
      <xdr:nvSpPr>
        <xdr:cNvPr id="768" name="フローチャート: 判断 767"/>
        <xdr:cNvSpPr/>
      </xdr:nvSpPr>
      <xdr:spPr>
        <a:xfrm>
          <a:off x="21272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101600</xdr:rowOff>
    </xdr:from>
    <xdr:ext cx="313690" cy="259080"/>
    <xdr:sp macro="" textlink="">
      <xdr:nvSpPr>
        <xdr:cNvPr id="769" name="テキスト ボックス 768"/>
        <xdr:cNvSpPr txBox="1"/>
      </xdr:nvSpPr>
      <xdr:spPr>
        <a:xfrm>
          <a:off x="21166455" y="6788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146050</xdr:rowOff>
    </xdr:from>
    <xdr:to>
      <xdr:col>107</xdr:col>
      <xdr:colOff>50800</xdr:colOff>
      <xdr:row>36</xdr:row>
      <xdr:rowOff>67945</xdr:rowOff>
    </xdr:to>
    <xdr:cxnSp macro="">
      <xdr:nvCxnSpPr>
        <xdr:cNvPr id="770" name="直線コネクタ 769"/>
        <xdr:cNvCxnSpPr/>
      </xdr:nvCxnSpPr>
      <xdr:spPr>
        <a:xfrm flipV="1">
          <a:off x="19545300" y="6146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71" name="フローチャート: 判断 770"/>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80645</xdr:rowOff>
    </xdr:from>
    <xdr:ext cx="313690" cy="259080"/>
    <xdr:sp macro="" textlink="">
      <xdr:nvSpPr>
        <xdr:cNvPr id="772" name="テキスト ボックス 771"/>
        <xdr:cNvSpPr txBox="1"/>
      </xdr:nvSpPr>
      <xdr:spPr>
        <a:xfrm>
          <a:off x="20277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22225</xdr:rowOff>
    </xdr:from>
    <xdr:to>
      <xdr:col>102</xdr:col>
      <xdr:colOff>114300</xdr:colOff>
      <xdr:row>36</xdr:row>
      <xdr:rowOff>67945</xdr:rowOff>
    </xdr:to>
    <xdr:cxnSp macro="">
      <xdr:nvCxnSpPr>
        <xdr:cNvPr id="773" name="直線コネクタ 772"/>
        <xdr:cNvCxnSpPr/>
      </xdr:nvCxnSpPr>
      <xdr:spPr>
        <a:xfrm>
          <a:off x="18656300" y="5165725"/>
          <a:ext cx="889000" cy="1074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95885</xdr:rowOff>
    </xdr:to>
    <xdr:sp macro="" textlink="">
      <xdr:nvSpPr>
        <xdr:cNvPr id="774" name="フローチャート: 判断 773"/>
        <xdr:cNvSpPr/>
      </xdr:nvSpPr>
      <xdr:spPr>
        <a:xfrm>
          <a:off x="19494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86995</xdr:rowOff>
    </xdr:from>
    <xdr:ext cx="313690" cy="252730"/>
    <xdr:sp macro="" textlink="">
      <xdr:nvSpPr>
        <xdr:cNvPr id="775" name="テキスト ボックス 774"/>
        <xdr:cNvSpPr txBox="1"/>
      </xdr:nvSpPr>
      <xdr:spPr>
        <a:xfrm>
          <a:off x="19388455" y="677354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15875</xdr:rowOff>
    </xdr:to>
    <xdr:sp macro="" textlink="">
      <xdr:nvSpPr>
        <xdr:cNvPr id="776" name="フローチャート: 判断 775"/>
        <xdr:cNvSpPr/>
      </xdr:nvSpPr>
      <xdr:spPr>
        <a:xfrm>
          <a:off x="18605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6985</xdr:rowOff>
    </xdr:from>
    <xdr:ext cx="313690" cy="252730"/>
    <xdr:sp macro="" textlink="">
      <xdr:nvSpPr>
        <xdr:cNvPr id="777" name="テキスト ボックス 776"/>
        <xdr:cNvSpPr txBox="1"/>
      </xdr:nvSpPr>
      <xdr:spPr>
        <a:xfrm>
          <a:off x="18499455" y="669353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8" name="テキスト ボックス 77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9" name="テキスト ボックス 77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80" name="テキスト ボックス 77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81" name="テキスト ボックス 78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82" name="テキスト ボックス 78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134620</xdr:rowOff>
    </xdr:from>
    <xdr:to>
      <xdr:col>116</xdr:col>
      <xdr:colOff>114300</xdr:colOff>
      <xdr:row>37</xdr:row>
      <xdr:rowOff>64770</xdr:rowOff>
    </xdr:to>
    <xdr:sp macro="" textlink="">
      <xdr:nvSpPr>
        <xdr:cNvPr id="783" name="楕円 782"/>
        <xdr:cNvSpPr/>
      </xdr:nvSpPr>
      <xdr:spPr>
        <a:xfrm>
          <a:off x="221107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87630</xdr:rowOff>
    </xdr:from>
    <xdr:ext cx="378460" cy="252730"/>
    <xdr:sp macro="" textlink="">
      <xdr:nvSpPr>
        <xdr:cNvPr id="784" name="諸支出金該当値テキスト"/>
        <xdr:cNvSpPr txBox="1"/>
      </xdr:nvSpPr>
      <xdr:spPr>
        <a:xfrm>
          <a:off x="22212300" y="62598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60960</xdr:rowOff>
    </xdr:from>
    <xdr:to>
      <xdr:col>112</xdr:col>
      <xdr:colOff>38100</xdr:colOff>
      <xdr:row>37</xdr:row>
      <xdr:rowOff>162560</xdr:rowOff>
    </xdr:to>
    <xdr:sp macro="" textlink="">
      <xdr:nvSpPr>
        <xdr:cNvPr id="785" name="楕円 784"/>
        <xdr:cNvSpPr/>
      </xdr:nvSpPr>
      <xdr:spPr>
        <a:xfrm>
          <a:off x="21272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7620</xdr:rowOff>
    </xdr:from>
    <xdr:ext cx="378460" cy="252730"/>
    <xdr:sp macro="" textlink="">
      <xdr:nvSpPr>
        <xdr:cNvPr id="786" name="テキスト ボックス 785"/>
        <xdr:cNvSpPr txBox="1"/>
      </xdr:nvSpPr>
      <xdr:spPr>
        <a:xfrm>
          <a:off x="21134070" y="617982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95250</xdr:rowOff>
    </xdr:from>
    <xdr:to>
      <xdr:col>107</xdr:col>
      <xdr:colOff>101600</xdr:colOff>
      <xdr:row>36</xdr:row>
      <xdr:rowOff>25400</xdr:rowOff>
    </xdr:to>
    <xdr:sp macro="" textlink="">
      <xdr:nvSpPr>
        <xdr:cNvPr id="787" name="楕円 786"/>
        <xdr:cNvSpPr/>
      </xdr:nvSpPr>
      <xdr:spPr>
        <a:xfrm>
          <a:off x="20383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34</xdr:row>
      <xdr:rowOff>41910</xdr:rowOff>
    </xdr:from>
    <xdr:ext cx="378460" cy="252730"/>
    <xdr:sp macro="" textlink="">
      <xdr:nvSpPr>
        <xdr:cNvPr id="788" name="テキスト ボックス 787"/>
        <xdr:cNvSpPr txBox="1"/>
      </xdr:nvSpPr>
      <xdr:spPr>
        <a:xfrm>
          <a:off x="20245070" y="587121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17780</xdr:rowOff>
    </xdr:from>
    <xdr:to>
      <xdr:col>102</xdr:col>
      <xdr:colOff>165100</xdr:colOff>
      <xdr:row>36</xdr:row>
      <xdr:rowOff>118745</xdr:rowOff>
    </xdr:to>
    <xdr:sp macro="" textlink="">
      <xdr:nvSpPr>
        <xdr:cNvPr id="789" name="楕円 788"/>
        <xdr:cNvSpPr/>
      </xdr:nvSpPr>
      <xdr:spPr>
        <a:xfrm>
          <a:off x="19494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135255</xdr:rowOff>
    </xdr:from>
    <xdr:ext cx="378460" cy="252730"/>
    <xdr:sp macro="" textlink="">
      <xdr:nvSpPr>
        <xdr:cNvPr id="790" name="テキスト ボックス 789"/>
        <xdr:cNvSpPr txBox="1"/>
      </xdr:nvSpPr>
      <xdr:spPr>
        <a:xfrm>
          <a:off x="19356070" y="59645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29</xdr:row>
      <xdr:rowOff>143510</xdr:rowOff>
    </xdr:from>
    <xdr:to>
      <xdr:col>98</xdr:col>
      <xdr:colOff>38100</xdr:colOff>
      <xdr:row>30</xdr:row>
      <xdr:rowOff>73025</xdr:rowOff>
    </xdr:to>
    <xdr:sp macro="" textlink="">
      <xdr:nvSpPr>
        <xdr:cNvPr id="791" name="楕円 790"/>
        <xdr:cNvSpPr/>
      </xdr:nvSpPr>
      <xdr:spPr>
        <a:xfrm>
          <a:off x="18605500" y="511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28</xdr:row>
      <xdr:rowOff>89535</xdr:rowOff>
    </xdr:from>
    <xdr:ext cx="378460" cy="252730"/>
    <xdr:sp macro="" textlink="">
      <xdr:nvSpPr>
        <xdr:cNvPr id="792" name="テキスト ボックス 791"/>
        <xdr:cNvSpPr txBox="1"/>
      </xdr:nvSpPr>
      <xdr:spPr>
        <a:xfrm>
          <a:off x="18467070" y="48901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801" name="テキスト ボックス 800"/>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804" name="テキスト ボックス 803"/>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806" name="テキスト ボックス 805"/>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8" name="直線コネクタ 80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1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1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18" name="テキスト ボックス 817"/>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21" name="テキスト ボックス 820"/>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24" name="テキスト ボックス 823"/>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26" name="テキスト ボックス 825"/>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7" name="テキスト ボックス 82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8" name="テキスト ボックス 82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9" name="テキスト ボックス 82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0" name="テキスト ボックス 82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1" name="テキスト ボックス 83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3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35" name="テキスト ボックス 834"/>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37" name="テキスト ボックス 836"/>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39" name="テキスト ボックス 838"/>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41" name="テキスト ボックス 840"/>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住民一人当たり83,285円となっている。競輪場解体工事が完了したことが要因となり、前年度から11,841円減少したが、ふるさと納税の関係で積立金や委託料は増加しており、類似団体平均を上回っている。</a:t>
          </a:r>
        </a:p>
        <a:p>
          <a:r>
            <a:rPr kumimoji="1" lang="ja-JP" altLang="en-US" sz="1300">
              <a:latin typeface="ＭＳ Ｐゴシック"/>
              <a:ea typeface="ＭＳ Ｐゴシック"/>
            </a:rPr>
            <a:t>　民生費、衛生費は近年コロナ対策経費の動向に左右される部分が大きく、それぞれ子育て世帯への臨時特別給付金、新型コロナウイルスワクチン接種経費の減少が要因となって減少した。</a:t>
          </a:r>
        </a:p>
        <a:p>
          <a:r>
            <a:rPr kumimoji="1" lang="ja-JP" altLang="en-US" sz="1300">
              <a:latin typeface="ＭＳ Ｐゴシック"/>
              <a:ea typeface="ＭＳ Ｐゴシック"/>
            </a:rPr>
            <a:t>　農林水産業費は前年から住民一人当たり8,657円増加して27,873円となり、類似団体平均を上回った。継続して行っている伊吹地域漁港整備工事の事業費が増加したことと、民間で大型の設備投資があった関係で強い農業づくり総合支援交付金事業費が増加したことが要因として挙げられる。</a:t>
          </a:r>
        </a:p>
        <a:p>
          <a:r>
            <a:rPr kumimoji="1" lang="ja-JP" altLang="en-US" sz="1300">
              <a:latin typeface="ＭＳ Ｐゴシック"/>
              <a:ea typeface="ＭＳ Ｐゴシック"/>
            </a:rPr>
            <a:t>　教育費は、豊浜小学校改築事業において主たる部分が完了したことで大幅に減少し、住民一人当たり52,550円となって類似団体平均に近づいた。</a:t>
          </a:r>
        </a:p>
        <a:p>
          <a:r>
            <a:rPr kumimoji="1" lang="ja-JP" altLang="en-US" sz="1300">
              <a:latin typeface="ＭＳ Ｐゴシック"/>
              <a:ea typeface="ＭＳ Ｐゴシック"/>
            </a:rPr>
            <a:t>　公債費については、増加傾向であり、今後も大型建設事業が予定されることから、公債費の高止まりが予想される。事業の見直しを図り、新規発行の抑制や交付税算入率の高い地方債を活用することで、市民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財政調整基金残高は、歳計剰余金処分による積立金と取崩額の差が約600百万円発生し、前年度から4.07ポイント増加した。</a:t>
          </a:r>
          <a:endParaRPr kumimoji="1" lang="ja-JP" altLang="en-US" sz="1400">
            <a:latin typeface="ＭＳ ゴシック"/>
            <a:ea typeface="ＭＳ ゴシック"/>
          </a:endParaRPr>
        </a:p>
        <a:p>
          <a:r>
            <a:rPr kumimoji="1" lang="ja-JP" altLang="en-US" sz="1200">
              <a:latin typeface="ＭＳ ゴシック"/>
              <a:ea typeface="ＭＳ ゴシック"/>
            </a:rPr>
            <a:t>　実質収支額は約625百万円減少して3.64ポイントの減少となり、これは、臨時財政対策債の発行額減少が主な要因として挙げられる。</a:t>
          </a:r>
          <a:endParaRPr kumimoji="1" lang="ja-JP" altLang="en-US" sz="1400">
            <a:latin typeface="ＭＳ ゴシック"/>
            <a:ea typeface="ＭＳ ゴシック"/>
          </a:endParaRPr>
        </a:p>
        <a:p>
          <a:r>
            <a:rPr kumimoji="1" lang="ja-JP" altLang="en-US" sz="1200">
              <a:latin typeface="ＭＳ ゴシック"/>
              <a:ea typeface="ＭＳ ゴシック"/>
            </a:rPr>
            <a:t>　今後も大規模な普通建設事業が予定されているため、ごみ袋有料化等の新たな自主財源の確保の検討を進め、実質収支額の維持に努める。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一般会計・特別会計のすべてにおいて黒字決算となった。</a:t>
          </a:r>
        </a:p>
        <a:p>
          <a:r>
            <a:rPr kumimoji="1" lang="ja-JP" altLang="en-US" sz="1400">
              <a:latin typeface="ＭＳ ゴシック"/>
              <a:ea typeface="ＭＳ ゴシック"/>
            </a:rPr>
            <a:t>　一般会計は標準財政規模に対する黒字額の比率が3.73ポイント減少した。令和３年度から黒字額の比率が減少しているのは、臨時財政対策債発行額の減少などに起因している。</a:t>
          </a:r>
        </a:p>
        <a:p>
          <a:r>
            <a:rPr kumimoji="1" lang="ja-JP" altLang="en-US" sz="1400">
              <a:latin typeface="ＭＳ ゴシック"/>
              <a:ea typeface="ＭＳ ゴシック"/>
            </a:rPr>
            <a:t>　特別会計では、介護保険事業特別会計において黒字額の比率が</a:t>
          </a:r>
          <a:r>
            <a:rPr kumimoji="1" lang="en-US" altLang="ja-JP" sz="1400">
              <a:latin typeface="ＭＳ ゴシック"/>
              <a:ea typeface="ＭＳ ゴシック"/>
            </a:rPr>
            <a:t>0.42</a:t>
          </a:r>
          <a:r>
            <a:rPr kumimoji="1" lang="ja-JP" altLang="en-US" sz="1400">
              <a:latin typeface="ＭＳ ゴシック"/>
              <a:ea typeface="ＭＳ ゴシック"/>
            </a:rPr>
            <a:t>ポイント減少した。前年度繰越金は183百万円と前年同様多額だったものの、介護給付費国県負担金が減少したことが影響した。</a:t>
          </a:r>
        </a:p>
        <a:p>
          <a:r>
            <a:rPr kumimoji="1" lang="ja-JP" altLang="en-US" sz="1400">
              <a:latin typeface="ＭＳ ゴシック"/>
              <a:ea typeface="ＭＳ ゴシック"/>
            </a:rPr>
            <a:t>　施設貸付事業特別会計においては、黒字額の比率が0.09ポイント増加した。競輪場施設解体の完了に伴い事業規模が縮小したことに加え、前年度繰越金が42百万円増加したことが要因として挙げられる。</a:t>
          </a:r>
        </a:p>
        <a:p>
          <a:r>
            <a:rPr kumimoji="1" lang="ja-JP" altLang="en-US" sz="1400">
              <a:latin typeface="ＭＳ ゴシック"/>
              <a:ea typeface="ＭＳ ゴシック"/>
            </a:rPr>
            <a:t>　今後も、全会計において健全な財政運営が必要である。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元利償還金は、平成</a:t>
          </a:r>
          <a:r>
            <a:rPr kumimoji="1" lang="en-US" altLang="ja-JP" sz="1200">
              <a:latin typeface="ＭＳ ゴシック"/>
              <a:ea typeface="ＭＳ ゴシック"/>
            </a:rPr>
            <a:t>30</a:t>
          </a:r>
          <a:r>
            <a:rPr kumimoji="1" lang="ja-JP" altLang="en-US" sz="1200">
              <a:latin typeface="ＭＳ ゴシック"/>
              <a:ea typeface="ＭＳ ゴシック"/>
            </a:rPr>
            <a:t>年度から毎年の大型建設事業の元金償還開始により増加し続けている。令和４年度については、観音寺中央幼稚園建設事業の元金償還が開始したこと等により、前年度と比較して92百万円増加した。令和４年度が元利償還金のピークとなる想定だが、今後も大型建設事業が予定されており、高止まりが懸念される。</a:t>
          </a:r>
          <a:endParaRPr kumimoji="1" lang="en-US" altLang="ja-JP" sz="1200">
            <a:latin typeface="ＭＳ ゴシック"/>
            <a:ea typeface="ＭＳ ゴシック"/>
          </a:endParaRPr>
        </a:p>
        <a:p>
          <a:r>
            <a:rPr kumimoji="1" lang="ja-JP" altLang="en-US" sz="1200">
              <a:latin typeface="ＭＳ ゴシック"/>
              <a:ea typeface="ＭＳ ゴシック"/>
            </a:rPr>
            <a:t>　算入公債費等は、前年度より8百万円増加しており、今後も交付税措置の面で有利な起債の重点的な活用しつつ、投資的経費の見直し等を行うことで、高止まりが予想される公債費の削減、健全な財政運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一般会計等に係る地方債の現在高は、前年度と比較して1,665百万円減少した。要因としては、</a:t>
          </a:r>
          <a:r>
            <a:rPr kumimoji="1" lang="ja-JP" altLang="en-US" sz="1400">
              <a:latin typeface="ＭＳ Ｐゴシック"/>
              <a:ea typeface="ＭＳ Ｐゴシック"/>
            </a:rPr>
            <a:t>豊浜小学校改築事業の主たる部分の完了や臨時財政対策債の発行額減少により、市債の新規発行が抑制されたことが挙げられる。</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充当可能基金は、財政調整基金への積立て増加、ふるさと納税額が増加したことによる基金積立の増加等により前年度と比べ1,042百万円増加した。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基準財政需要額算入見込額は423百万円の減少となっており、合併特例債の現在高減少に伴って、償還費の算入見込額が減少している。</a:t>
          </a:r>
        </a:p>
        <a:p>
          <a:r>
            <a:rPr kumimoji="1" lang="ja-JP" altLang="en-US" sz="1400">
              <a:latin typeface="ＭＳ ゴシック"/>
              <a:ea typeface="ＭＳ ゴシック"/>
            </a:rPr>
            <a:t>　今後も引き続き、事業の取捨選択を図り、市債発行に際しては交付税措置の有利なもの選択する等、適正な執行に努める。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香川県観音寺市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令和４年度の基金残高は、普通会計で6,573百万円となっており、前年度から668百万円の増加となっている。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要因としては、合併振興基金が168百万円、学校施設整備基金が41百万円減少した一方、財政調整基金が602百万円、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がんばれ観音寺応援基金が292百万円増加したことによる。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今後は人口減少による市税や地方交付税の減少が見込まれ、また、公債費の増加及び高止まりが当面続くことから、</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毎年の取崩しにより財政調整基金の目減りが懸念される。一定額の財政調整基金を堅持するため、自主財源の新規確保に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努めるほか、その他特定目的基金も有効に活用していく必要がある。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・がんばれ観音寺応援基金：未来に向けてまちづくりに励む観音寺市を応援していただける個人又は団体からの寄附金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を財源として、個性豊かで元気あふれるさとづくりに資するため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・学校施設整備基金：学校施設整備事業の必要な財源を確保するため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・文化振興基金：地域文化の振興を図るため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・がんばれ観音寺応援基金：寄附金の増加に伴い積立金が増加し、残高は前年度比292百万円増加した。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・合併振興基金：市民会館維持管理費や自治会活動支援事業等の各事業に活用するための取崩しで、残高は前年度比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168百万円減少した。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・その他特定目的基金全体：老朽化していく公共施設の更新や長寿命化に備えた積立を行いつつ、今後も財政状況に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応じて効果的に繰入れを行っていく必要がある。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令和４年度末の基金残高は3,115百万円であり、前年度から602百万円の増加となっている。前年度と比較して、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歳計剰余金処分による積立てが200百万円多く、決算に伴う取崩しが100百万円減少したことにより、基金残高が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増加した。取崩し減少の要因としては、がんばれ観音寺応援基金繰入金（444百万円増）等、基金繰入金の増加が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挙げられる。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今後は大幅な税収増加は見込めないことに加え、公債費が高止まりを続けることが想定されることから、歳入の面で、</a:t>
          </a:r>
        </a:p>
        <a:p>
          <a:r>
            <a:rPr kumimoji="1" lang="ja-JP" altLang="en-US" sz="1300">
              <a:solidFill>
                <a:schemeClr val="dk1"/>
              </a:solidFill>
              <a:effectLst/>
              <a:latin typeface="ＭＳ ゴシック"/>
              <a:ea typeface="ＭＳ ゴシック"/>
              <a:cs typeface="+mn-cs"/>
            </a:rPr>
            <a:t>ごみ袋の有料化など新規での自主財源確保に向けて本格的に検討を進めていく必要がある。加えて、特定目的基金や</a:t>
          </a:r>
        </a:p>
        <a:p>
          <a:r>
            <a:rPr kumimoji="1" lang="ja-JP" altLang="en-US" sz="1300">
              <a:solidFill>
                <a:schemeClr val="dk1"/>
              </a:solidFill>
              <a:effectLst/>
              <a:latin typeface="ＭＳ ゴシック"/>
              <a:ea typeface="ＭＳ ゴシック"/>
              <a:cs typeface="+mn-cs"/>
            </a:rPr>
            <a:t>交付税措置が有利な地方債を活用するなどし、財政調整基金の残高を現在の水準で堅持したい。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令和４年度については、取崩し、積立てによる増減は無い。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普通交付税の再算定分を積立てした臨時財政対策債償還基金費分については、適切なタイミングで取崩しを行って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臨時財政対策債償還費に充てるほか、財政調整基金の残高を維持するため、財政状況に応じて積立てや取崩しを行う。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57,738
56,681
117.83
31,233,500
30,120,508
894,570
16,203,568
33,497,037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％上昇しているものの、令和３年度における豊浜小学校新校舎の完成や令和４年度には豊浜小学校旧校舎等の解体、旧観音寺ファミリープールの売却を要因として類似団体平均値に比べて低くなっている。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今後は施設の建替えや改修のみならず、除却や建物の集約化を推進することで、引き続き適正な水準を維持していきたい。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2667</xdr:rowOff>
    </xdr:from>
    <xdr:to>
      <xdr:col>23</xdr:col>
      <xdr:colOff>85090</xdr:colOff>
      <xdr:row>33</xdr:row>
      <xdr:rowOff>168783</xdr:rowOff>
    </xdr:to>
    <xdr:cxnSp macro="">
      <xdr:nvCxnSpPr>
        <xdr:cNvPr id="63" name="直線コネクタ 62"/>
        <xdr:cNvCxnSpPr/>
      </xdr:nvCxnSpPr>
      <xdr:spPr>
        <a:xfrm flipV="1">
          <a:off x="4760595" y="5574792"/>
          <a:ext cx="1270" cy="1023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64" name="有形固定資産減価償却率最小値テキスト"/>
        <xdr:cNvSpPr txBox="1"/>
      </xdr:nvSpPr>
      <xdr:spPr>
        <a:xfrm>
          <a:off x="4813300" y="66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65" name="直線コネクタ 64"/>
        <xdr:cNvCxnSpPr/>
      </xdr:nvCxnSpPr>
      <xdr:spPr>
        <a:xfrm>
          <a:off x="4673600" y="65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120794</xdr:rowOff>
    </xdr:from>
    <xdr:ext cx="405111" cy="259045"/>
    <xdr:sp macro="" textlink="">
      <xdr:nvSpPr>
        <xdr:cNvPr id="66" name="有形固定資産減価償却率最大値テキスト"/>
        <xdr:cNvSpPr txBox="1"/>
      </xdr:nvSpPr>
      <xdr:spPr>
        <a:xfrm>
          <a:off x="4813300" y="535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2667</xdr:rowOff>
    </xdr:from>
    <xdr:to>
      <xdr:col>23</xdr:col>
      <xdr:colOff>174625</xdr:colOff>
      <xdr:row>28</xdr:row>
      <xdr:rowOff>2667</xdr:rowOff>
    </xdr:to>
    <xdr:cxnSp macro="">
      <xdr:nvCxnSpPr>
        <xdr:cNvPr id="67" name="直線コネクタ 66"/>
        <xdr:cNvCxnSpPr/>
      </xdr:nvCxnSpPr>
      <xdr:spPr>
        <a:xfrm>
          <a:off x="4673600" y="557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77868</xdr:rowOff>
    </xdr:from>
    <xdr:ext cx="405111" cy="259045"/>
    <xdr:sp macro="" textlink="">
      <xdr:nvSpPr>
        <xdr:cNvPr id="68" name="有形固定資産減価償却率平均値テキスト"/>
        <xdr:cNvSpPr txBox="1"/>
      </xdr:nvSpPr>
      <xdr:spPr>
        <a:xfrm>
          <a:off x="4813300" y="6335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99441</xdr:rowOff>
    </xdr:from>
    <xdr:to>
      <xdr:col>23</xdr:col>
      <xdr:colOff>136525</xdr:colOff>
      <xdr:row>33</xdr:row>
      <xdr:rowOff>29591</xdr:rowOff>
    </xdr:to>
    <xdr:sp macro="" textlink="">
      <xdr:nvSpPr>
        <xdr:cNvPr id="69" name="フローチャート: 判断 68"/>
        <xdr:cNvSpPr/>
      </xdr:nvSpPr>
      <xdr:spPr>
        <a:xfrm>
          <a:off x="4711700" y="63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70" name="フローチャート: 判断 69"/>
        <xdr:cNvSpPr/>
      </xdr:nvSpPr>
      <xdr:spPr>
        <a:xfrm>
          <a:off x="4000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72263</xdr:rowOff>
    </xdr:from>
    <xdr:to>
      <xdr:col>15</xdr:col>
      <xdr:colOff>187325</xdr:colOff>
      <xdr:row>32</xdr:row>
      <xdr:rowOff>2413</xdr:rowOff>
    </xdr:to>
    <xdr:sp macro="" textlink="">
      <xdr:nvSpPr>
        <xdr:cNvPr id="71" name="フローチャート: 判断 70"/>
        <xdr:cNvSpPr/>
      </xdr:nvSpPr>
      <xdr:spPr>
        <a:xfrm>
          <a:off x="3238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42037</xdr:rowOff>
    </xdr:from>
    <xdr:to>
      <xdr:col>11</xdr:col>
      <xdr:colOff>187325</xdr:colOff>
      <xdr:row>31</xdr:row>
      <xdr:rowOff>143637</xdr:rowOff>
    </xdr:to>
    <xdr:sp macro="" textlink="">
      <xdr:nvSpPr>
        <xdr:cNvPr id="72" name="フローチャート: 判断 71"/>
        <xdr:cNvSpPr/>
      </xdr:nvSpPr>
      <xdr:spPr>
        <a:xfrm>
          <a:off x="2476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165989</xdr:rowOff>
    </xdr:from>
    <xdr:to>
      <xdr:col>7</xdr:col>
      <xdr:colOff>187325</xdr:colOff>
      <xdr:row>31</xdr:row>
      <xdr:rowOff>96139</xdr:rowOff>
    </xdr:to>
    <xdr:sp macro="" textlink="">
      <xdr:nvSpPr>
        <xdr:cNvPr id="73" name="フローチャート: 判断 72"/>
        <xdr:cNvSpPr/>
      </xdr:nvSpPr>
      <xdr:spPr>
        <a:xfrm>
          <a:off x="1714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169037</xdr:rowOff>
    </xdr:from>
    <xdr:to>
      <xdr:col>23</xdr:col>
      <xdr:colOff>136525</xdr:colOff>
      <xdr:row>30</xdr:row>
      <xdr:rowOff>99187</xdr:rowOff>
    </xdr:to>
    <xdr:sp macro="" textlink="">
      <xdr:nvSpPr>
        <xdr:cNvPr id="79" name="楕円 78"/>
        <xdr:cNvSpPr/>
      </xdr:nvSpPr>
      <xdr:spPr>
        <a:xfrm>
          <a:off x="47117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20464</xdr:rowOff>
    </xdr:from>
    <xdr:ext cx="405111" cy="259045"/>
    <xdr:sp macro="" textlink="">
      <xdr:nvSpPr>
        <xdr:cNvPr id="80" name="有形固定資産減価償却率該当値テキスト"/>
        <xdr:cNvSpPr txBox="1"/>
      </xdr:nvSpPr>
      <xdr:spPr>
        <a:xfrm>
          <a:off x="4813300" y="576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1" name="楕円 80"/>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48387</xdr:rowOff>
    </xdr:to>
    <xdr:cxnSp macro="">
      <xdr:nvCxnSpPr>
        <xdr:cNvPr id="82" name="直線コネクタ 81"/>
        <xdr:cNvCxnSpPr/>
      </xdr:nvCxnSpPr>
      <xdr:spPr>
        <a:xfrm>
          <a:off x="4051300" y="594614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36449</xdr:rowOff>
    </xdr:from>
    <xdr:to>
      <xdr:col>15</xdr:col>
      <xdr:colOff>187325</xdr:colOff>
      <xdr:row>30</xdr:row>
      <xdr:rowOff>138049</xdr:rowOff>
    </xdr:to>
    <xdr:sp macro="" textlink="">
      <xdr:nvSpPr>
        <xdr:cNvPr id="83" name="楕円 82"/>
        <xdr:cNvSpPr/>
      </xdr:nvSpPr>
      <xdr:spPr>
        <a:xfrm>
          <a:off x="3238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87249</xdr:rowOff>
    </xdr:to>
    <xdr:cxnSp macro="">
      <xdr:nvCxnSpPr>
        <xdr:cNvPr id="84" name="直線コネクタ 83"/>
        <xdr:cNvCxnSpPr/>
      </xdr:nvCxnSpPr>
      <xdr:spPr>
        <a:xfrm flipV="1">
          <a:off x="3289300" y="594614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156083</xdr:rowOff>
    </xdr:from>
    <xdr:to>
      <xdr:col>11</xdr:col>
      <xdr:colOff>187325</xdr:colOff>
      <xdr:row>30</xdr:row>
      <xdr:rowOff>86233</xdr:rowOff>
    </xdr:to>
    <xdr:sp macro="" textlink="">
      <xdr:nvSpPr>
        <xdr:cNvPr id="85" name="楕円 84"/>
        <xdr:cNvSpPr/>
      </xdr:nvSpPr>
      <xdr:spPr>
        <a:xfrm>
          <a:off x="2476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35433</xdr:rowOff>
    </xdr:from>
    <xdr:to>
      <xdr:col>15</xdr:col>
      <xdr:colOff>136525</xdr:colOff>
      <xdr:row>30</xdr:row>
      <xdr:rowOff>87249</xdr:rowOff>
    </xdr:to>
    <xdr:cxnSp macro="">
      <xdr:nvCxnSpPr>
        <xdr:cNvPr id="86" name="直線コネクタ 85"/>
        <xdr:cNvCxnSpPr/>
      </xdr:nvCxnSpPr>
      <xdr:spPr>
        <a:xfrm>
          <a:off x="2527300" y="595045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61087</xdr:rowOff>
    </xdr:from>
    <xdr:to>
      <xdr:col>7</xdr:col>
      <xdr:colOff>187325</xdr:colOff>
      <xdr:row>29</xdr:row>
      <xdr:rowOff>162687</xdr:rowOff>
    </xdr:to>
    <xdr:sp macro="" textlink="">
      <xdr:nvSpPr>
        <xdr:cNvPr id="87" name="楕円 86"/>
        <xdr:cNvSpPr/>
      </xdr:nvSpPr>
      <xdr:spPr>
        <a:xfrm>
          <a:off x="1714500" y="58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30</xdr:row>
      <xdr:rowOff>35433</xdr:rowOff>
    </xdr:to>
    <xdr:cxnSp macro="">
      <xdr:nvCxnSpPr>
        <xdr:cNvPr id="88" name="直線コネクタ 87"/>
        <xdr:cNvCxnSpPr/>
      </xdr:nvCxnSpPr>
      <xdr:spPr>
        <a:xfrm>
          <a:off x="1765300" y="5855462"/>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131716</xdr:rowOff>
    </xdr:from>
    <xdr:ext cx="405111" cy="259045"/>
    <xdr:sp macro="" textlink="">
      <xdr:nvSpPr>
        <xdr:cNvPr id="89" name="n_1aveValue有形固定資産減価償却率"/>
        <xdr:cNvSpPr txBox="1"/>
      </xdr:nvSpPr>
      <xdr:spPr>
        <a:xfrm>
          <a:off x="3836044" y="6389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164990</xdr:rowOff>
    </xdr:from>
    <xdr:ext cx="405111" cy="259045"/>
    <xdr:sp macro="" textlink="">
      <xdr:nvSpPr>
        <xdr:cNvPr id="90" name="n_2aveValue有形固定資産減価償却率"/>
        <xdr:cNvSpPr txBox="1"/>
      </xdr:nvSpPr>
      <xdr:spPr>
        <a:xfrm>
          <a:off x="3086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134764</xdr:rowOff>
    </xdr:from>
    <xdr:ext cx="405111" cy="259045"/>
    <xdr:sp macro="" textlink="">
      <xdr:nvSpPr>
        <xdr:cNvPr id="91" name="n_3aveValue有形固定資産減価償却率"/>
        <xdr:cNvSpPr txBox="1"/>
      </xdr:nvSpPr>
      <xdr:spPr>
        <a:xfrm>
          <a:off x="2324744" y="622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87266</xdr:rowOff>
    </xdr:from>
    <xdr:ext cx="405111" cy="259045"/>
    <xdr:sp macro="" textlink="">
      <xdr:nvSpPr>
        <xdr:cNvPr id="92" name="n_4aveValue有形固定資産減価償却率"/>
        <xdr:cNvSpPr txBox="1"/>
      </xdr:nvSpPr>
      <xdr:spPr>
        <a:xfrm>
          <a:off x="1562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3"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154576</xdr:rowOff>
    </xdr:from>
    <xdr:ext cx="405111" cy="259045"/>
    <xdr:sp macro="" textlink="">
      <xdr:nvSpPr>
        <xdr:cNvPr id="94" name="n_2mainValue有形固定資産減価償却率"/>
        <xdr:cNvSpPr txBox="1"/>
      </xdr:nvSpPr>
      <xdr:spPr>
        <a:xfrm>
          <a:off x="308674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102760</xdr:rowOff>
    </xdr:from>
    <xdr:ext cx="405111" cy="259045"/>
    <xdr:sp macro="" textlink="">
      <xdr:nvSpPr>
        <xdr:cNvPr id="95" name="n_3mainValue有形固定資産減価償却率"/>
        <xdr:cNvSpPr txBox="1"/>
      </xdr:nvSpPr>
      <xdr:spPr>
        <a:xfrm>
          <a:off x="23247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7764</xdr:rowOff>
    </xdr:from>
    <xdr:ext cx="405111" cy="259045"/>
    <xdr:sp macro="" textlink="">
      <xdr:nvSpPr>
        <xdr:cNvPr id="96" name="n_4mainValue有形固定資産減価償却率"/>
        <xdr:cNvSpPr txBox="1"/>
      </xdr:nvSpPr>
      <xdr:spPr>
        <a:xfrm>
          <a:off x="15627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年度から改善傾向であったが、令和４年度は前年度から</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33</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増加し、類似団体平均値よりも高い数値となっている。要因としては、地方債現在高の減少により将来負担額は減少したが、臨時財政対策債発行可能額の減少により経常一般財源等が減少し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cs typeface="+mn-cs"/>
            </a:rPr>
            <a:t>　令和５年度以降も豊浜認定こども園建設事業や道の駅建設事業をはじめとする複数の大型建設事業に伴う借入で、実質債務が増加ないし高止まりする見込みである。ふるさと納税による寄付金を原資とした「がんばれ観音寺応援基金」等、償還財源の確保に努め、数値の改善を図りたい。</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69035</xdr:rowOff>
    </xdr:from>
    <xdr:to>
      <xdr:col>76</xdr:col>
      <xdr:colOff>21589</xdr:colOff>
      <xdr:row>33</xdr:row>
      <xdr:rowOff>75946</xdr:rowOff>
    </xdr:to>
    <xdr:cxnSp macro="">
      <xdr:nvCxnSpPr>
        <xdr:cNvPr id="126" name="直線コネクタ 125"/>
        <xdr:cNvCxnSpPr/>
      </xdr:nvCxnSpPr>
      <xdr:spPr>
        <a:xfrm flipV="1">
          <a:off x="14793595" y="5298260"/>
          <a:ext cx="1269" cy="120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79773</xdr:rowOff>
    </xdr:from>
    <xdr:ext cx="469744" cy="259045"/>
    <xdr:sp macro="" textlink="">
      <xdr:nvSpPr>
        <xdr:cNvPr id="127" name="債務償還比率最小値テキスト"/>
        <xdr:cNvSpPr txBox="1"/>
      </xdr:nvSpPr>
      <xdr:spPr>
        <a:xfrm>
          <a:off x="14846300" y="65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75946</xdr:rowOff>
    </xdr:from>
    <xdr:to>
      <xdr:col>76</xdr:col>
      <xdr:colOff>111125</xdr:colOff>
      <xdr:row>33</xdr:row>
      <xdr:rowOff>75946</xdr:rowOff>
    </xdr:to>
    <xdr:cxnSp macro="">
      <xdr:nvCxnSpPr>
        <xdr:cNvPr id="128" name="直線コネクタ 127"/>
        <xdr:cNvCxnSpPr/>
      </xdr:nvCxnSpPr>
      <xdr:spPr>
        <a:xfrm>
          <a:off x="14706600" y="6505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15712</xdr:rowOff>
    </xdr:from>
    <xdr:ext cx="469744" cy="259045"/>
    <xdr:sp macro="" textlink="">
      <xdr:nvSpPr>
        <xdr:cNvPr id="129" name="債務償還比率最大値テキスト"/>
        <xdr:cNvSpPr txBox="1"/>
      </xdr:nvSpPr>
      <xdr:spPr>
        <a:xfrm>
          <a:off x="14846300" y="50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69035</xdr:rowOff>
    </xdr:from>
    <xdr:to>
      <xdr:col>76</xdr:col>
      <xdr:colOff>111125</xdr:colOff>
      <xdr:row>26</xdr:row>
      <xdr:rowOff>69035</xdr:rowOff>
    </xdr:to>
    <xdr:cxnSp macro="">
      <xdr:nvCxnSpPr>
        <xdr:cNvPr id="130" name="直線コネクタ 129"/>
        <xdr:cNvCxnSpPr/>
      </xdr:nvCxnSpPr>
      <xdr:spPr>
        <a:xfrm>
          <a:off x="14706600" y="52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56987</xdr:rowOff>
    </xdr:from>
    <xdr:ext cx="469744" cy="259045"/>
    <xdr:sp macro="" textlink="">
      <xdr:nvSpPr>
        <xdr:cNvPr id="131" name="債務償還比率平均値テキスト"/>
        <xdr:cNvSpPr txBox="1"/>
      </xdr:nvSpPr>
      <xdr:spPr>
        <a:xfrm>
          <a:off x="14846300" y="5800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34110</xdr:rowOff>
    </xdr:from>
    <xdr:to>
      <xdr:col>76</xdr:col>
      <xdr:colOff>73025</xdr:colOff>
      <xdr:row>30</xdr:row>
      <xdr:rowOff>135710</xdr:rowOff>
    </xdr:to>
    <xdr:sp macro="" textlink="">
      <xdr:nvSpPr>
        <xdr:cNvPr id="132" name="フローチャート: 判断 131"/>
        <xdr:cNvSpPr/>
      </xdr:nvSpPr>
      <xdr:spPr>
        <a:xfrm>
          <a:off x="14744700" y="59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74052</xdr:rowOff>
    </xdr:from>
    <xdr:to>
      <xdr:col>72</xdr:col>
      <xdr:colOff>123825</xdr:colOff>
      <xdr:row>31</xdr:row>
      <xdr:rowOff>4202</xdr:rowOff>
    </xdr:to>
    <xdr:sp macro="" textlink="">
      <xdr:nvSpPr>
        <xdr:cNvPr id="133" name="フローチャート: 判断 132"/>
        <xdr:cNvSpPr/>
      </xdr:nvSpPr>
      <xdr:spPr>
        <a:xfrm>
          <a:off x="14033500" y="598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79100</xdr:rowOff>
    </xdr:from>
    <xdr:to>
      <xdr:col>68</xdr:col>
      <xdr:colOff>123825</xdr:colOff>
      <xdr:row>32</xdr:row>
      <xdr:rowOff>9250</xdr:rowOff>
    </xdr:to>
    <xdr:sp macro="" textlink="">
      <xdr:nvSpPr>
        <xdr:cNvPr id="134" name="フローチャート: 判断 133"/>
        <xdr:cNvSpPr/>
      </xdr:nvSpPr>
      <xdr:spPr>
        <a:xfrm>
          <a:off x="13271500" y="61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59669</xdr:rowOff>
    </xdr:from>
    <xdr:to>
      <xdr:col>64</xdr:col>
      <xdr:colOff>123825</xdr:colOff>
      <xdr:row>31</xdr:row>
      <xdr:rowOff>161269</xdr:rowOff>
    </xdr:to>
    <xdr:sp macro="" textlink="">
      <xdr:nvSpPr>
        <xdr:cNvPr id="135" name="フローチャート: 判断 134"/>
        <xdr:cNvSpPr/>
      </xdr:nvSpPr>
      <xdr:spPr>
        <a:xfrm>
          <a:off x="125095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36" name="フローチャート: 判断 135"/>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136303</xdr:rowOff>
    </xdr:from>
    <xdr:to>
      <xdr:col>76</xdr:col>
      <xdr:colOff>73025</xdr:colOff>
      <xdr:row>31</xdr:row>
      <xdr:rowOff>66453</xdr:rowOff>
    </xdr:to>
    <xdr:sp macro="" textlink="">
      <xdr:nvSpPr>
        <xdr:cNvPr id="142" name="楕円 141"/>
        <xdr:cNvSpPr/>
      </xdr:nvSpPr>
      <xdr:spPr>
        <a:xfrm>
          <a:off x="14744700" y="60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114730</xdr:rowOff>
    </xdr:from>
    <xdr:ext cx="469744" cy="259045"/>
    <xdr:sp macro="" textlink="">
      <xdr:nvSpPr>
        <xdr:cNvPr id="143" name="債務償還比率該当値テキスト"/>
        <xdr:cNvSpPr txBox="1"/>
      </xdr:nvSpPr>
      <xdr:spPr>
        <a:xfrm>
          <a:off x="14846300" y="602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76031</xdr:rowOff>
    </xdr:from>
    <xdr:to>
      <xdr:col>72</xdr:col>
      <xdr:colOff>123825</xdr:colOff>
      <xdr:row>31</xdr:row>
      <xdr:rowOff>6181</xdr:rowOff>
    </xdr:to>
    <xdr:sp macro="" textlink="">
      <xdr:nvSpPr>
        <xdr:cNvPr id="144" name="楕円 143"/>
        <xdr:cNvSpPr/>
      </xdr:nvSpPr>
      <xdr:spPr>
        <a:xfrm>
          <a:off x="14033500" y="59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126831</xdr:rowOff>
    </xdr:from>
    <xdr:to>
      <xdr:col>76</xdr:col>
      <xdr:colOff>22225</xdr:colOff>
      <xdr:row>31</xdr:row>
      <xdr:rowOff>15653</xdr:rowOff>
    </xdr:to>
    <xdr:cxnSp macro="">
      <xdr:nvCxnSpPr>
        <xdr:cNvPr id="145" name="直線コネクタ 144"/>
        <xdr:cNvCxnSpPr/>
      </xdr:nvCxnSpPr>
      <xdr:spPr>
        <a:xfrm>
          <a:off x="14084300" y="6041856"/>
          <a:ext cx="711200" cy="6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38439</xdr:rowOff>
    </xdr:from>
    <xdr:to>
      <xdr:col>68</xdr:col>
      <xdr:colOff>123825</xdr:colOff>
      <xdr:row>31</xdr:row>
      <xdr:rowOff>140039</xdr:rowOff>
    </xdr:to>
    <xdr:sp macro="" textlink="">
      <xdr:nvSpPr>
        <xdr:cNvPr id="146" name="楕円 145"/>
        <xdr:cNvSpPr/>
      </xdr:nvSpPr>
      <xdr:spPr>
        <a:xfrm>
          <a:off x="13271500" y="612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126831</xdr:rowOff>
    </xdr:from>
    <xdr:to>
      <xdr:col>72</xdr:col>
      <xdr:colOff>73025</xdr:colOff>
      <xdr:row>31</xdr:row>
      <xdr:rowOff>89239</xdr:rowOff>
    </xdr:to>
    <xdr:cxnSp macro="">
      <xdr:nvCxnSpPr>
        <xdr:cNvPr id="147" name="直線コネクタ 146"/>
        <xdr:cNvCxnSpPr/>
      </xdr:nvCxnSpPr>
      <xdr:spPr>
        <a:xfrm flipV="1">
          <a:off x="13322300" y="6041856"/>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68495</xdr:rowOff>
    </xdr:from>
    <xdr:to>
      <xdr:col>64</xdr:col>
      <xdr:colOff>123825</xdr:colOff>
      <xdr:row>32</xdr:row>
      <xdr:rowOff>170095</xdr:rowOff>
    </xdr:to>
    <xdr:sp macro="" textlink="">
      <xdr:nvSpPr>
        <xdr:cNvPr id="148" name="楕円 147"/>
        <xdr:cNvSpPr/>
      </xdr:nvSpPr>
      <xdr:spPr>
        <a:xfrm>
          <a:off x="12509500" y="63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89239</xdr:rowOff>
    </xdr:from>
    <xdr:to>
      <xdr:col>68</xdr:col>
      <xdr:colOff>73025</xdr:colOff>
      <xdr:row>32</xdr:row>
      <xdr:rowOff>119295</xdr:rowOff>
    </xdr:to>
    <xdr:cxnSp macro="">
      <xdr:nvCxnSpPr>
        <xdr:cNvPr id="149" name="直線コネクタ 148"/>
        <xdr:cNvCxnSpPr/>
      </xdr:nvCxnSpPr>
      <xdr:spPr>
        <a:xfrm flipV="1">
          <a:off x="12560300" y="6175714"/>
          <a:ext cx="762000" cy="2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159713</xdr:rowOff>
    </xdr:from>
    <xdr:to>
      <xdr:col>60</xdr:col>
      <xdr:colOff>123825</xdr:colOff>
      <xdr:row>33</xdr:row>
      <xdr:rowOff>89863</xdr:rowOff>
    </xdr:to>
    <xdr:sp macro="" textlink="">
      <xdr:nvSpPr>
        <xdr:cNvPr id="150" name="楕円 149"/>
        <xdr:cNvSpPr/>
      </xdr:nvSpPr>
      <xdr:spPr>
        <a:xfrm>
          <a:off x="11747500" y="64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119295</xdr:rowOff>
    </xdr:from>
    <xdr:to>
      <xdr:col>64</xdr:col>
      <xdr:colOff>73025</xdr:colOff>
      <xdr:row>33</xdr:row>
      <xdr:rowOff>39063</xdr:rowOff>
    </xdr:to>
    <xdr:cxnSp macro="">
      <xdr:nvCxnSpPr>
        <xdr:cNvPr id="151" name="直線コネクタ 150"/>
        <xdr:cNvCxnSpPr/>
      </xdr:nvCxnSpPr>
      <xdr:spPr>
        <a:xfrm flipV="1">
          <a:off x="11798300" y="6377220"/>
          <a:ext cx="762000" cy="9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20729</xdr:rowOff>
    </xdr:from>
    <xdr:ext cx="469744" cy="259045"/>
    <xdr:sp macro="" textlink="">
      <xdr:nvSpPr>
        <xdr:cNvPr id="152" name="n_1aveValue債務償還比率"/>
        <xdr:cNvSpPr txBox="1"/>
      </xdr:nvSpPr>
      <xdr:spPr>
        <a:xfrm>
          <a:off x="13836727" y="57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377</xdr:rowOff>
    </xdr:from>
    <xdr:ext cx="469744" cy="259045"/>
    <xdr:sp macro="" textlink="">
      <xdr:nvSpPr>
        <xdr:cNvPr id="153" name="n_2aveValue債務償還比率"/>
        <xdr:cNvSpPr txBox="1"/>
      </xdr:nvSpPr>
      <xdr:spPr>
        <a:xfrm>
          <a:off x="13087427" y="625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6346</xdr:rowOff>
    </xdr:from>
    <xdr:ext cx="469744" cy="259045"/>
    <xdr:sp macro="" textlink="">
      <xdr:nvSpPr>
        <xdr:cNvPr id="154" name="n_3aveValue債務償還比率"/>
        <xdr:cNvSpPr txBox="1"/>
      </xdr:nvSpPr>
      <xdr:spPr>
        <a:xfrm>
          <a:off x="12325427" y="59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39980</xdr:rowOff>
    </xdr:from>
    <xdr:ext cx="469744" cy="259045"/>
    <xdr:sp macro="" textlink="">
      <xdr:nvSpPr>
        <xdr:cNvPr id="155" name="n_4aveValue債務償還比率"/>
        <xdr:cNvSpPr txBox="1"/>
      </xdr:nvSpPr>
      <xdr:spPr>
        <a:xfrm>
          <a:off x="115634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168758</xdr:rowOff>
    </xdr:from>
    <xdr:ext cx="469744" cy="259045"/>
    <xdr:sp macro="" textlink="">
      <xdr:nvSpPr>
        <xdr:cNvPr id="156" name="n_1mainValue債務償還比率"/>
        <xdr:cNvSpPr txBox="1"/>
      </xdr:nvSpPr>
      <xdr:spPr>
        <a:xfrm>
          <a:off x="13836727" y="60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156566</xdr:rowOff>
    </xdr:from>
    <xdr:ext cx="469744" cy="259045"/>
    <xdr:sp macro="" textlink="">
      <xdr:nvSpPr>
        <xdr:cNvPr id="157" name="n_2mainValue債務償還比率"/>
        <xdr:cNvSpPr txBox="1"/>
      </xdr:nvSpPr>
      <xdr:spPr>
        <a:xfrm>
          <a:off x="13087427" y="590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161222</xdr:rowOff>
    </xdr:from>
    <xdr:ext cx="469744" cy="259045"/>
    <xdr:sp macro="" textlink="">
      <xdr:nvSpPr>
        <xdr:cNvPr id="158" name="n_3mainValue債務償還比率"/>
        <xdr:cNvSpPr txBox="1"/>
      </xdr:nvSpPr>
      <xdr:spPr>
        <a:xfrm>
          <a:off x="12325427" y="64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80990</xdr:rowOff>
    </xdr:from>
    <xdr:ext cx="469744" cy="259045"/>
    <xdr:sp macro="" textlink="">
      <xdr:nvSpPr>
        <xdr:cNvPr id="159" name="n_4mainValue債務償還比率"/>
        <xdr:cNvSpPr txBox="1"/>
      </xdr:nvSpPr>
      <xdr:spPr>
        <a:xfrm>
          <a:off x="11563427" y="65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57,738
56,681
117.83
31,233,500
30,120,508
894,570
16,203,568
33,497,037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41</xdr:row>
      <xdr:rowOff>83820</xdr:rowOff>
    </xdr:to>
    <xdr:cxnSp macro="">
      <xdr:nvCxnSpPr>
        <xdr:cNvPr id="57" name="直線コネクタ 56"/>
        <xdr:cNvCxnSpPr/>
      </xdr:nvCxnSpPr>
      <xdr:spPr>
        <a:xfrm flipV="1">
          <a:off x="4634865" y="567690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125747</xdr:rowOff>
    </xdr:from>
    <xdr:ext cx="405111" cy="259045"/>
    <xdr:sp macro="" textlink="">
      <xdr:nvSpPr>
        <xdr:cNvPr id="62" name="【道路】&#10;有形固定資産減価償却率平均値テキスト"/>
        <xdr:cNvSpPr txBox="1"/>
      </xdr:nvSpPr>
      <xdr:spPr>
        <a:xfrm>
          <a:off x="4673600" y="6640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147320</xdr:rowOff>
    </xdr:from>
    <xdr:to>
      <xdr:col>24</xdr:col>
      <xdr:colOff>114300</xdr:colOff>
      <xdr:row>39</xdr:row>
      <xdr:rowOff>77470</xdr:rowOff>
    </xdr:to>
    <xdr:sp macro="" textlink="">
      <xdr:nvSpPr>
        <xdr:cNvPr id="63" name="フローチャート: 判断 62"/>
        <xdr:cNvSpPr/>
      </xdr:nvSpPr>
      <xdr:spPr>
        <a:xfrm>
          <a:off x="4584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65" name="フローチャート: 判断 64"/>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7" name="フローチャート: 判断 66"/>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139717</xdr:rowOff>
    </xdr:from>
    <xdr:ext cx="405111" cy="259045"/>
    <xdr:sp macro="" textlink="">
      <xdr:nvSpPr>
        <xdr:cNvPr id="74" name="【道路】&#10;有形固定資産減価償却率該当値テキスト"/>
        <xdr:cNvSpPr txBox="1"/>
      </xdr:nvSpPr>
      <xdr:spPr>
        <a:xfrm>
          <a:off x="4673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167640</xdr:rowOff>
    </xdr:to>
    <xdr:cxnSp macro="">
      <xdr:nvCxnSpPr>
        <xdr:cNvPr id="76" name="直線コネクタ 75"/>
        <xdr:cNvCxnSpPr/>
      </xdr:nvCxnSpPr>
      <xdr:spPr>
        <a:xfrm>
          <a:off x="3797300" y="6473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129540</xdr:rowOff>
    </xdr:to>
    <xdr:cxnSp macro="">
      <xdr:nvCxnSpPr>
        <xdr:cNvPr id="78" name="直線コネクタ 77"/>
        <xdr:cNvCxnSpPr/>
      </xdr:nvCxnSpPr>
      <xdr:spPr>
        <a:xfrm>
          <a:off x="2908300" y="6446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9" name="楕円 78"/>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102870</xdr:rowOff>
    </xdr:to>
    <xdr:cxnSp macro="">
      <xdr:nvCxnSpPr>
        <xdr:cNvPr id="80" name="直線コネクタ 79"/>
        <xdr:cNvCxnSpPr/>
      </xdr:nvCxnSpPr>
      <xdr:spPr>
        <a:xfrm>
          <a:off x="2019300" y="643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87630</xdr:rowOff>
    </xdr:to>
    <xdr:cxnSp macro="">
      <xdr:nvCxnSpPr>
        <xdr:cNvPr id="82" name="直線コネクタ 81"/>
        <xdr:cNvCxnSpPr/>
      </xdr:nvCxnSpPr>
      <xdr:spPr>
        <a:xfrm>
          <a:off x="1130300" y="640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4" name="n_2ave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6"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144797</xdr:rowOff>
    </xdr:from>
    <xdr:ext cx="405111" cy="259045"/>
    <xdr:sp macro="" textlink="">
      <xdr:nvSpPr>
        <xdr:cNvPr id="88" name="n_2mainValue【道路】&#10;有形固定資産減価償却率"/>
        <xdr:cNvSpPr txBox="1"/>
      </xdr:nvSpPr>
      <xdr:spPr>
        <a:xfrm>
          <a:off x="2705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9" name="n_3mainValue【道路】&#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道路】&#10;有形固定資産減価償却率"/>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3" name="テキスト ボックス 10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84887</xdr:rowOff>
    </xdr:from>
    <xdr:to>
      <xdr:col>54</xdr:col>
      <xdr:colOff>189865</xdr:colOff>
      <xdr:row>41</xdr:row>
      <xdr:rowOff>129007</xdr:rowOff>
    </xdr:to>
    <xdr:cxnSp macro="">
      <xdr:nvCxnSpPr>
        <xdr:cNvPr id="113" name="直線コネクタ 112"/>
        <xdr:cNvCxnSpPr/>
      </xdr:nvCxnSpPr>
      <xdr:spPr>
        <a:xfrm flipV="1">
          <a:off x="10476865" y="5742737"/>
          <a:ext cx="0" cy="1415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132834</xdr:rowOff>
    </xdr:from>
    <xdr:ext cx="534377" cy="259045"/>
    <xdr:sp macro="" textlink="">
      <xdr:nvSpPr>
        <xdr:cNvPr id="114" name="【道路】&#10;一人当たり延長最小値テキスト"/>
        <xdr:cNvSpPr txBox="1"/>
      </xdr:nvSpPr>
      <xdr:spPr>
        <a:xfrm>
          <a:off x="10515600" y="7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129007</xdr:rowOff>
    </xdr:from>
    <xdr:to>
      <xdr:col>55</xdr:col>
      <xdr:colOff>88900</xdr:colOff>
      <xdr:row>41</xdr:row>
      <xdr:rowOff>129007</xdr:rowOff>
    </xdr:to>
    <xdr:cxnSp macro="">
      <xdr:nvCxnSpPr>
        <xdr:cNvPr id="115" name="直線コネクタ 114"/>
        <xdr:cNvCxnSpPr/>
      </xdr:nvCxnSpPr>
      <xdr:spPr>
        <a:xfrm>
          <a:off x="10388600" y="715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31564</xdr:rowOff>
    </xdr:from>
    <xdr:ext cx="534377" cy="259045"/>
    <xdr:sp macro="" textlink="">
      <xdr:nvSpPr>
        <xdr:cNvPr id="116" name="【道路】&#10;一人当たり延長最大値テキスト"/>
        <xdr:cNvSpPr txBox="1"/>
      </xdr:nvSpPr>
      <xdr:spPr>
        <a:xfrm>
          <a:off x="10515600" y="55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84887</xdr:rowOff>
    </xdr:from>
    <xdr:to>
      <xdr:col>55</xdr:col>
      <xdr:colOff>88900</xdr:colOff>
      <xdr:row>33</xdr:row>
      <xdr:rowOff>84887</xdr:rowOff>
    </xdr:to>
    <xdr:cxnSp macro="">
      <xdr:nvCxnSpPr>
        <xdr:cNvPr id="117" name="直線コネクタ 116"/>
        <xdr:cNvCxnSpPr/>
      </xdr:nvCxnSpPr>
      <xdr:spPr>
        <a:xfrm>
          <a:off x="10388600" y="5742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75755</xdr:rowOff>
    </xdr:from>
    <xdr:ext cx="534377" cy="259045"/>
    <xdr:sp macro="" textlink="">
      <xdr:nvSpPr>
        <xdr:cNvPr id="118" name="【道路】&#10;一人当たり延長平均値テキスト"/>
        <xdr:cNvSpPr txBox="1"/>
      </xdr:nvSpPr>
      <xdr:spPr>
        <a:xfrm>
          <a:off x="10515600" y="6247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52878</xdr:rowOff>
    </xdr:from>
    <xdr:to>
      <xdr:col>55</xdr:col>
      <xdr:colOff>50800</xdr:colOff>
      <xdr:row>37</xdr:row>
      <xdr:rowOff>154478</xdr:rowOff>
    </xdr:to>
    <xdr:sp macro="" textlink="">
      <xdr:nvSpPr>
        <xdr:cNvPr id="119" name="フローチャート: 判断 118"/>
        <xdr:cNvSpPr/>
      </xdr:nvSpPr>
      <xdr:spPr>
        <a:xfrm>
          <a:off x="10426700" y="639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65817</xdr:rowOff>
    </xdr:from>
    <xdr:to>
      <xdr:col>50</xdr:col>
      <xdr:colOff>165100</xdr:colOff>
      <xdr:row>37</xdr:row>
      <xdr:rowOff>167416</xdr:rowOff>
    </xdr:to>
    <xdr:sp macro="" textlink="">
      <xdr:nvSpPr>
        <xdr:cNvPr id="120" name="フローチャート: 判断 119"/>
        <xdr:cNvSpPr/>
      </xdr:nvSpPr>
      <xdr:spPr>
        <a:xfrm>
          <a:off x="95885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36968</xdr:rowOff>
    </xdr:from>
    <xdr:to>
      <xdr:col>46</xdr:col>
      <xdr:colOff>38100</xdr:colOff>
      <xdr:row>38</xdr:row>
      <xdr:rowOff>138568</xdr:rowOff>
    </xdr:to>
    <xdr:sp macro="" textlink="">
      <xdr:nvSpPr>
        <xdr:cNvPr id="121" name="フローチャート: 判断 120"/>
        <xdr:cNvSpPr/>
      </xdr:nvSpPr>
      <xdr:spPr>
        <a:xfrm>
          <a:off x="8699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53335</xdr:rowOff>
    </xdr:from>
    <xdr:to>
      <xdr:col>41</xdr:col>
      <xdr:colOff>101600</xdr:colOff>
      <xdr:row>38</xdr:row>
      <xdr:rowOff>154935</xdr:rowOff>
    </xdr:to>
    <xdr:sp macro="" textlink="">
      <xdr:nvSpPr>
        <xdr:cNvPr id="122" name="フローチャート: 判断 121"/>
        <xdr:cNvSpPr/>
      </xdr:nvSpPr>
      <xdr:spPr>
        <a:xfrm>
          <a:off x="7810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60741</xdr:rowOff>
    </xdr:from>
    <xdr:to>
      <xdr:col>36</xdr:col>
      <xdr:colOff>165100</xdr:colOff>
      <xdr:row>38</xdr:row>
      <xdr:rowOff>162341</xdr:rowOff>
    </xdr:to>
    <xdr:sp macro="" textlink="">
      <xdr:nvSpPr>
        <xdr:cNvPr id="123" name="フローチャート: 判断 122"/>
        <xdr:cNvSpPr/>
      </xdr:nvSpPr>
      <xdr:spPr>
        <a:xfrm>
          <a:off x="6921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78207</xdr:rowOff>
    </xdr:from>
    <xdr:to>
      <xdr:col>55</xdr:col>
      <xdr:colOff>50800</xdr:colOff>
      <xdr:row>42</xdr:row>
      <xdr:rowOff>8357</xdr:rowOff>
    </xdr:to>
    <xdr:sp macro="" textlink="">
      <xdr:nvSpPr>
        <xdr:cNvPr id="129" name="楕円 128"/>
        <xdr:cNvSpPr/>
      </xdr:nvSpPr>
      <xdr:spPr>
        <a:xfrm>
          <a:off x="10426700" y="71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164584</xdr:rowOff>
    </xdr:from>
    <xdr:ext cx="534377" cy="259045"/>
    <xdr:sp macro="" textlink="">
      <xdr:nvSpPr>
        <xdr:cNvPr id="130" name="【道路】&#10;一人当たり延長該当値テキスト"/>
        <xdr:cNvSpPr txBox="1"/>
      </xdr:nvSpPr>
      <xdr:spPr>
        <a:xfrm>
          <a:off x="10515600" y="70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85202</xdr:rowOff>
    </xdr:from>
    <xdr:to>
      <xdr:col>50</xdr:col>
      <xdr:colOff>165100</xdr:colOff>
      <xdr:row>42</xdr:row>
      <xdr:rowOff>15352</xdr:rowOff>
    </xdr:to>
    <xdr:sp macro="" textlink="">
      <xdr:nvSpPr>
        <xdr:cNvPr id="131" name="楕円 130"/>
        <xdr:cNvSpPr/>
      </xdr:nvSpPr>
      <xdr:spPr>
        <a:xfrm>
          <a:off x="9588500" y="71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129007</xdr:rowOff>
    </xdr:from>
    <xdr:to>
      <xdr:col>55</xdr:col>
      <xdr:colOff>0</xdr:colOff>
      <xdr:row>41</xdr:row>
      <xdr:rowOff>136002</xdr:rowOff>
    </xdr:to>
    <xdr:cxnSp macro="">
      <xdr:nvCxnSpPr>
        <xdr:cNvPr id="132" name="直線コネクタ 131"/>
        <xdr:cNvCxnSpPr/>
      </xdr:nvCxnSpPr>
      <xdr:spPr>
        <a:xfrm flipV="1">
          <a:off x="9639300" y="7158457"/>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91648</xdr:rowOff>
    </xdr:from>
    <xdr:to>
      <xdr:col>46</xdr:col>
      <xdr:colOff>38100</xdr:colOff>
      <xdr:row>42</xdr:row>
      <xdr:rowOff>21798</xdr:rowOff>
    </xdr:to>
    <xdr:sp macro="" textlink="">
      <xdr:nvSpPr>
        <xdr:cNvPr id="133" name="楕円 132"/>
        <xdr:cNvSpPr/>
      </xdr:nvSpPr>
      <xdr:spPr>
        <a:xfrm>
          <a:off x="8699500" y="712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136002</xdr:rowOff>
    </xdr:from>
    <xdr:to>
      <xdr:col>50</xdr:col>
      <xdr:colOff>114300</xdr:colOff>
      <xdr:row>41</xdr:row>
      <xdr:rowOff>142448</xdr:rowOff>
    </xdr:to>
    <xdr:cxnSp macro="">
      <xdr:nvCxnSpPr>
        <xdr:cNvPr id="134" name="直線コネクタ 133"/>
        <xdr:cNvCxnSpPr/>
      </xdr:nvCxnSpPr>
      <xdr:spPr>
        <a:xfrm flipV="1">
          <a:off x="8750300" y="7165452"/>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96951</xdr:rowOff>
    </xdr:from>
    <xdr:to>
      <xdr:col>41</xdr:col>
      <xdr:colOff>101600</xdr:colOff>
      <xdr:row>42</xdr:row>
      <xdr:rowOff>27101</xdr:rowOff>
    </xdr:to>
    <xdr:sp macro="" textlink="">
      <xdr:nvSpPr>
        <xdr:cNvPr id="135" name="楕円 134"/>
        <xdr:cNvSpPr/>
      </xdr:nvSpPr>
      <xdr:spPr>
        <a:xfrm>
          <a:off x="7810500" y="71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142448</xdr:rowOff>
    </xdr:from>
    <xdr:to>
      <xdr:col>45</xdr:col>
      <xdr:colOff>177800</xdr:colOff>
      <xdr:row>41</xdr:row>
      <xdr:rowOff>147751</xdr:rowOff>
    </xdr:to>
    <xdr:cxnSp macro="">
      <xdr:nvCxnSpPr>
        <xdr:cNvPr id="136" name="直線コネクタ 135"/>
        <xdr:cNvCxnSpPr/>
      </xdr:nvCxnSpPr>
      <xdr:spPr>
        <a:xfrm flipV="1">
          <a:off x="7861300" y="717189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100792</xdr:rowOff>
    </xdr:from>
    <xdr:to>
      <xdr:col>36</xdr:col>
      <xdr:colOff>165100</xdr:colOff>
      <xdr:row>42</xdr:row>
      <xdr:rowOff>30942</xdr:rowOff>
    </xdr:to>
    <xdr:sp macro="" textlink="">
      <xdr:nvSpPr>
        <xdr:cNvPr id="137" name="楕円 136"/>
        <xdr:cNvSpPr/>
      </xdr:nvSpPr>
      <xdr:spPr>
        <a:xfrm>
          <a:off x="6921500" y="713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147751</xdr:rowOff>
    </xdr:from>
    <xdr:to>
      <xdr:col>41</xdr:col>
      <xdr:colOff>50800</xdr:colOff>
      <xdr:row>41</xdr:row>
      <xdr:rowOff>151592</xdr:rowOff>
    </xdr:to>
    <xdr:cxnSp macro="">
      <xdr:nvCxnSpPr>
        <xdr:cNvPr id="138" name="直線コネクタ 137"/>
        <xdr:cNvCxnSpPr/>
      </xdr:nvCxnSpPr>
      <xdr:spPr>
        <a:xfrm flipV="1">
          <a:off x="6972300" y="7177201"/>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12494</xdr:rowOff>
    </xdr:from>
    <xdr:ext cx="534377" cy="259045"/>
    <xdr:sp macro="" textlink="">
      <xdr:nvSpPr>
        <xdr:cNvPr id="139" name="n_1aveValue【道路】&#10;一人当たり延長"/>
        <xdr:cNvSpPr txBox="1"/>
      </xdr:nvSpPr>
      <xdr:spPr>
        <a:xfrm>
          <a:off x="9359411" y="61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155094</xdr:rowOff>
    </xdr:from>
    <xdr:ext cx="534377" cy="259045"/>
    <xdr:sp macro="" textlink="">
      <xdr:nvSpPr>
        <xdr:cNvPr id="140" name="n_2aveValue【道路】&#10;一人当たり延長"/>
        <xdr:cNvSpPr txBox="1"/>
      </xdr:nvSpPr>
      <xdr:spPr>
        <a:xfrm>
          <a:off x="84831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xdr:rowOff>
    </xdr:from>
    <xdr:ext cx="534377" cy="259045"/>
    <xdr:sp macro="" textlink="">
      <xdr:nvSpPr>
        <xdr:cNvPr id="141" name="n_3aveValue【道路】&#10;一人当たり延長"/>
        <xdr:cNvSpPr txBox="1"/>
      </xdr:nvSpPr>
      <xdr:spPr>
        <a:xfrm>
          <a:off x="7594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7419</xdr:rowOff>
    </xdr:from>
    <xdr:ext cx="534377" cy="259045"/>
    <xdr:sp macro="" textlink="">
      <xdr:nvSpPr>
        <xdr:cNvPr id="142" name="n_4aveValue【道路】&#10;一人当たり延長"/>
        <xdr:cNvSpPr txBox="1"/>
      </xdr:nvSpPr>
      <xdr:spPr>
        <a:xfrm>
          <a:off x="6705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6479</xdr:rowOff>
    </xdr:from>
    <xdr:ext cx="469744" cy="259045"/>
    <xdr:sp macro="" textlink="">
      <xdr:nvSpPr>
        <xdr:cNvPr id="143" name="n_1mainValue【道路】&#10;一人当たり延長"/>
        <xdr:cNvSpPr txBox="1"/>
      </xdr:nvSpPr>
      <xdr:spPr>
        <a:xfrm>
          <a:off x="9391727" y="72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12925</xdr:rowOff>
    </xdr:from>
    <xdr:ext cx="469744" cy="259045"/>
    <xdr:sp macro="" textlink="">
      <xdr:nvSpPr>
        <xdr:cNvPr id="144" name="n_2mainValue【道路】&#10;一人当たり延長"/>
        <xdr:cNvSpPr txBox="1"/>
      </xdr:nvSpPr>
      <xdr:spPr>
        <a:xfrm>
          <a:off x="8515427" y="721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18228</xdr:rowOff>
    </xdr:from>
    <xdr:ext cx="469744" cy="259045"/>
    <xdr:sp macro="" textlink="">
      <xdr:nvSpPr>
        <xdr:cNvPr id="145" name="n_3mainValue【道路】&#10;一人当たり延長"/>
        <xdr:cNvSpPr txBox="1"/>
      </xdr:nvSpPr>
      <xdr:spPr>
        <a:xfrm>
          <a:off x="7626427" y="72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22069</xdr:rowOff>
    </xdr:from>
    <xdr:ext cx="469744" cy="259045"/>
    <xdr:sp macro="" textlink="">
      <xdr:nvSpPr>
        <xdr:cNvPr id="146" name="n_4mainValue【道路】&#10;一人当たり延長"/>
        <xdr:cNvSpPr txBox="1"/>
      </xdr:nvSpPr>
      <xdr:spPr>
        <a:xfrm>
          <a:off x="6737427" y="722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144018</xdr:rowOff>
    </xdr:to>
    <xdr:cxnSp macro="">
      <xdr:nvCxnSpPr>
        <xdr:cNvPr id="169" name="直線コネクタ 168"/>
        <xdr:cNvCxnSpPr/>
      </xdr:nvCxnSpPr>
      <xdr:spPr>
        <a:xfrm flipV="1">
          <a:off x="4634865" y="948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70" name="【橋りょう・トンネ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71" name="直線コネクタ 170"/>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2" name="【橋りょう・トンネ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3" name="直線コネクタ 17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74" name="【橋りょう・トンネ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75" name="フローチャート: 判断 174"/>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95504</xdr:rowOff>
    </xdr:from>
    <xdr:to>
      <xdr:col>20</xdr:col>
      <xdr:colOff>38100</xdr:colOff>
      <xdr:row>61</xdr:row>
      <xdr:rowOff>25654</xdr:rowOff>
    </xdr:to>
    <xdr:sp macro="" textlink="">
      <xdr:nvSpPr>
        <xdr:cNvPr id="176" name="フローチャート: 判断 175"/>
        <xdr:cNvSpPr/>
      </xdr:nvSpPr>
      <xdr:spPr>
        <a:xfrm>
          <a:off x="3746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xdr:rowOff>
    </xdr:from>
    <xdr:to>
      <xdr:col>15</xdr:col>
      <xdr:colOff>101600</xdr:colOff>
      <xdr:row>59</xdr:row>
      <xdr:rowOff>117094</xdr:rowOff>
    </xdr:to>
    <xdr:sp macro="" textlink="">
      <xdr:nvSpPr>
        <xdr:cNvPr id="177" name="フローチャート: 判断 176"/>
        <xdr:cNvSpPr/>
      </xdr:nvSpPr>
      <xdr:spPr>
        <a:xfrm>
          <a:off x="2857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8" name="フローチャート: 判断 177"/>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79" name="フローチャート: 判断 178"/>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85" name="楕円 184"/>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86" name="【橋りょう・トンネ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81788</xdr:rowOff>
    </xdr:from>
    <xdr:to>
      <xdr:col>20</xdr:col>
      <xdr:colOff>38100</xdr:colOff>
      <xdr:row>59</xdr:row>
      <xdr:rowOff>11938</xdr:rowOff>
    </xdr:to>
    <xdr:sp macro="" textlink="">
      <xdr:nvSpPr>
        <xdr:cNvPr id="187" name="楕円 186"/>
        <xdr:cNvSpPr/>
      </xdr:nvSpPr>
      <xdr:spPr>
        <a:xfrm>
          <a:off x="3746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132588</xdr:rowOff>
    </xdr:from>
    <xdr:to>
      <xdr:col>24</xdr:col>
      <xdr:colOff>63500</xdr:colOff>
      <xdr:row>58</xdr:row>
      <xdr:rowOff>150876</xdr:rowOff>
    </xdr:to>
    <xdr:cxnSp macro="">
      <xdr:nvCxnSpPr>
        <xdr:cNvPr id="188" name="直線コネクタ 187"/>
        <xdr:cNvCxnSpPr/>
      </xdr:nvCxnSpPr>
      <xdr:spPr>
        <a:xfrm>
          <a:off x="3797300" y="100766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113792</xdr:rowOff>
    </xdr:from>
    <xdr:to>
      <xdr:col>15</xdr:col>
      <xdr:colOff>101600</xdr:colOff>
      <xdr:row>59</xdr:row>
      <xdr:rowOff>43942</xdr:rowOff>
    </xdr:to>
    <xdr:sp macro="" textlink="">
      <xdr:nvSpPr>
        <xdr:cNvPr id="189" name="楕円 188"/>
        <xdr:cNvSpPr/>
      </xdr:nvSpPr>
      <xdr:spPr>
        <a:xfrm>
          <a:off x="2857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132588</xdr:rowOff>
    </xdr:from>
    <xdr:to>
      <xdr:col>19</xdr:col>
      <xdr:colOff>177800</xdr:colOff>
      <xdr:row>58</xdr:row>
      <xdr:rowOff>164592</xdr:rowOff>
    </xdr:to>
    <xdr:cxnSp macro="">
      <xdr:nvCxnSpPr>
        <xdr:cNvPr id="190" name="直線コネクタ 189"/>
        <xdr:cNvCxnSpPr/>
      </xdr:nvCxnSpPr>
      <xdr:spPr>
        <a:xfrm flipV="1">
          <a:off x="2908300" y="100766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91" name="楕円 190"/>
        <xdr:cNvSpPr/>
      </xdr:nvSpPr>
      <xdr:spPr>
        <a:xfrm>
          <a:off x="1968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164592</xdr:rowOff>
    </xdr:from>
    <xdr:to>
      <xdr:col>15</xdr:col>
      <xdr:colOff>50800</xdr:colOff>
      <xdr:row>58</xdr:row>
      <xdr:rowOff>169164</xdr:rowOff>
    </xdr:to>
    <xdr:cxnSp macro="">
      <xdr:nvCxnSpPr>
        <xdr:cNvPr id="192" name="直線コネクタ 191"/>
        <xdr:cNvCxnSpPr/>
      </xdr:nvCxnSpPr>
      <xdr:spPr>
        <a:xfrm flipV="1">
          <a:off x="2019300" y="10108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77216</xdr:rowOff>
    </xdr:from>
    <xdr:to>
      <xdr:col>6</xdr:col>
      <xdr:colOff>38100</xdr:colOff>
      <xdr:row>59</xdr:row>
      <xdr:rowOff>7366</xdr:rowOff>
    </xdr:to>
    <xdr:sp macro="" textlink="">
      <xdr:nvSpPr>
        <xdr:cNvPr id="193" name="楕円 192"/>
        <xdr:cNvSpPr/>
      </xdr:nvSpPr>
      <xdr:spPr>
        <a:xfrm>
          <a:off x="1079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128016</xdr:rowOff>
    </xdr:from>
    <xdr:to>
      <xdr:col>10</xdr:col>
      <xdr:colOff>114300</xdr:colOff>
      <xdr:row>58</xdr:row>
      <xdr:rowOff>169164</xdr:rowOff>
    </xdr:to>
    <xdr:cxnSp macro="">
      <xdr:nvCxnSpPr>
        <xdr:cNvPr id="194" name="直線コネクタ 193"/>
        <xdr:cNvCxnSpPr/>
      </xdr:nvCxnSpPr>
      <xdr:spPr>
        <a:xfrm>
          <a:off x="1130300" y="10072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16781</xdr:rowOff>
    </xdr:from>
    <xdr:ext cx="405111" cy="259045"/>
    <xdr:sp macro="" textlink="">
      <xdr:nvSpPr>
        <xdr:cNvPr id="195" name="n_1aveValue【橋りょう・トンネル】&#10;有形固定資産減価償却率"/>
        <xdr:cNvSpPr txBox="1"/>
      </xdr:nvSpPr>
      <xdr:spPr>
        <a:xfrm>
          <a:off x="3582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108221</xdr:rowOff>
    </xdr:from>
    <xdr:ext cx="405111" cy="259045"/>
    <xdr:sp macro="" textlink="">
      <xdr:nvSpPr>
        <xdr:cNvPr id="196" name="n_2aveValue【橋りょう・トンネル】&#10;有形固定資産減価償却率"/>
        <xdr:cNvSpPr txBox="1"/>
      </xdr:nvSpPr>
      <xdr:spPr>
        <a:xfrm>
          <a:off x="2705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97" name="n_3aveValue【橋りょう・トンネル】&#10;有形固定資産減価償却率"/>
        <xdr:cNvSpPr txBox="1"/>
      </xdr:nvSpPr>
      <xdr:spPr>
        <a:xfrm>
          <a:off x="1816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25925</xdr:rowOff>
    </xdr:from>
    <xdr:ext cx="405111" cy="259045"/>
    <xdr:sp macro="" textlink="">
      <xdr:nvSpPr>
        <xdr:cNvPr id="198" name="n_4aveValue【橋りょう・トンネル】&#10;有形固定資産減価償却率"/>
        <xdr:cNvSpPr txBox="1"/>
      </xdr:nvSpPr>
      <xdr:spPr>
        <a:xfrm>
          <a:off x="927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28465</xdr:rowOff>
    </xdr:from>
    <xdr:ext cx="405111" cy="259045"/>
    <xdr:sp macro="" textlink="">
      <xdr:nvSpPr>
        <xdr:cNvPr id="199" name="n_1mainValue【橋りょう・トンネル】&#10;有形固定資産減価償却率"/>
        <xdr:cNvSpPr txBox="1"/>
      </xdr:nvSpPr>
      <xdr:spPr>
        <a:xfrm>
          <a:off x="35820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60469</xdr:rowOff>
    </xdr:from>
    <xdr:ext cx="405111" cy="259045"/>
    <xdr:sp macro="" textlink="">
      <xdr:nvSpPr>
        <xdr:cNvPr id="200" name="n_2mainValue【橋りょう・トンネル】&#10;有形固定資産減価償却率"/>
        <xdr:cNvSpPr txBox="1"/>
      </xdr:nvSpPr>
      <xdr:spPr>
        <a:xfrm>
          <a:off x="2705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201" name="n_3mainValue【橋りょう・トンネ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23893</xdr:rowOff>
    </xdr:from>
    <xdr:ext cx="405111" cy="259045"/>
    <xdr:sp macro="" textlink="">
      <xdr:nvSpPr>
        <xdr:cNvPr id="202" name="n_4mainValue【橋りょう・トンネル】&#10;有形固定資産減価償却率"/>
        <xdr:cNvSpPr txBox="1"/>
      </xdr:nvSpPr>
      <xdr:spPr>
        <a:xfrm>
          <a:off x="927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71388</xdr:rowOff>
    </xdr:from>
    <xdr:to>
      <xdr:col>54</xdr:col>
      <xdr:colOff>189865</xdr:colOff>
      <xdr:row>64</xdr:row>
      <xdr:rowOff>7121</xdr:rowOff>
    </xdr:to>
    <xdr:cxnSp macro="">
      <xdr:nvCxnSpPr>
        <xdr:cNvPr id="226" name="直線コネクタ 225"/>
        <xdr:cNvCxnSpPr/>
      </xdr:nvCxnSpPr>
      <xdr:spPr>
        <a:xfrm flipV="1">
          <a:off x="10476865" y="9501138"/>
          <a:ext cx="0" cy="147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10948</xdr:rowOff>
    </xdr:from>
    <xdr:ext cx="534377" cy="259045"/>
    <xdr:sp macro="" textlink="">
      <xdr:nvSpPr>
        <xdr:cNvPr id="227" name="【橋りょう・トンネル】&#10;一人当たり有形固定資産（償却資産）額最小値テキスト"/>
        <xdr:cNvSpPr txBox="1"/>
      </xdr:nvSpPr>
      <xdr:spPr>
        <a:xfrm>
          <a:off x="10515600" y="109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7121</xdr:rowOff>
    </xdr:from>
    <xdr:to>
      <xdr:col>55</xdr:col>
      <xdr:colOff>88900</xdr:colOff>
      <xdr:row>64</xdr:row>
      <xdr:rowOff>7121</xdr:rowOff>
    </xdr:to>
    <xdr:cxnSp macro="">
      <xdr:nvCxnSpPr>
        <xdr:cNvPr id="228" name="直線コネクタ 227"/>
        <xdr:cNvCxnSpPr/>
      </xdr:nvCxnSpPr>
      <xdr:spPr>
        <a:xfrm>
          <a:off x="10388600" y="109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18065</xdr:rowOff>
    </xdr:from>
    <xdr:ext cx="599010" cy="259045"/>
    <xdr:sp macro="" textlink="">
      <xdr:nvSpPr>
        <xdr:cNvPr id="229" name="【橋りょう・トンネル】&#10;一人当たり有形固定資産（償却資産）額最大値テキスト"/>
        <xdr:cNvSpPr txBox="1"/>
      </xdr:nvSpPr>
      <xdr:spPr>
        <a:xfrm>
          <a:off x="10515600" y="92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71388</xdr:rowOff>
    </xdr:from>
    <xdr:to>
      <xdr:col>55</xdr:col>
      <xdr:colOff>88900</xdr:colOff>
      <xdr:row>55</xdr:row>
      <xdr:rowOff>71388</xdr:rowOff>
    </xdr:to>
    <xdr:cxnSp macro="">
      <xdr:nvCxnSpPr>
        <xdr:cNvPr id="230" name="直線コネクタ 229"/>
        <xdr:cNvCxnSpPr/>
      </xdr:nvCxnSpPr>
      <xdr:spPr>
        <a:xfrm>
          <a:off x="10388600" y="950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56831</xdr:rowOff>
    </xdr:from>
    <xdr:ext cx="599010" cy="259045"/>
    <xdr:sp macro="" textlink="">
      <xdr:nvSpPr>
        <xdr:cNvPr id="231" name="【橋りょう・トンネル】&#10;一人当たり有形固定資産（償却資産）額平均値テキスト"/>
        <xdr:cNvSpPr txBox="1"/>
      </xdr:nvSpPr>
      <xdr:spPr>
        <a:xfrm>
          <a:off x="10515600" y="1000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33954</xdr:rowOff>
    </xdr:from>
    <xdr:to>
      <xdr:col>55</xdr:col>
      <xdr:colOff>50800</xdr:colOff>
      <xdr:row>59</xdr:row>
      <xdr:rowOff>135554</xdr:rowOff>
    </xdr:to>
    <xdr:sp macro="" textlink="">
      <xdr:nvSpPr>
        <xdr:cNvPr id="232" name="フローチャート: 判断 231"/>
        <xdr:cNvSpPr/>
      </xdr:nvSpPr>
      <xdr:spPr>
        <a:xfrm>
          <a:off x="10426700" y="10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53388</xdr:rowOff>
    </xdr:from>
    <xdr:to>
      <xdr:col>50</xdr:col>
      <xdr:colOff>165100</xdr:colOff>
      <xdr:row>59</xdr:row>
      <xdr:rowOff>154988</xdr:rowOff>
    </xdr:to>
    <xdr:sp macro="" textlink="">
      <xdr:nvSpPr>
        <xdr:cNvPr id="233" name="フローチャート: 判断 232"/>
        <xdr:cNvSpPr/>
      </xdr:nvSpPr>
      <xdr:spPr>
        <a:xfrm>
          <a:off x="95885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129733</xdr:rowOff>
    </xdr:from>
    <xdr:to>
      <xdr:col>46</xdr:col>
      <xdr:colOff>38100</xdr:colOff>
      <xdr:row>61</xdr:row>
      <xdr:rowOff>59883</xdr:rowOff>
    </xdr:to>
    <xdr:sp macro="" textlink="">
      <xdr:nvSpPr>
        <xdr:cNvPr id="234" name="フローチャート: 判断 233"/>
        <xdr:cNvSpPr/>
      </xdr:nvSpPr>
      <xdr:spPr>
        <a:xfrm>
          <a:off x="8699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136877</xdr:rowOff>
    </xdr:from>
    <xdr:to>
      <xdr:col>41</xdr:col>
      <xdr:colOff>101600</xdr:colOff>
      <xdr:row>61</xdr:row>
      <xdr:rowOff>67027</xdr:rowOff>
    </xdr:to>
    <xdr:sp macro="" textlink="">
      <xdr:nvSpPr>
        <xdr:cNvPr id="235" name="フローチャート: 判断 234"/>
        <xdr:cNvSpPr/>
      </xdr:nvSpPr>
      <xdr:spPr>
        <a:xfrm>
          <a:off x="7810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145678</xdr:rowOff>
    </xdr:from>
    <xdr:to>
      <xdr:col>36</xdr:col>
      <xdr:colOff>165100</xdr:colOff>
      <xdr:row>61</xdr:row>
      <xdr:rowOff>75828</xdr:rowOff>
    </xdr:to>
    <xdr:sp macro="" textlink="">
      <xdr:nvSpPr>
        <xdr:cNvPr id="236" name="フローチャート: 判断 235"/>
        <xdr:cNvSpPr/>
      </xdr:nvSpPr>
      <xdr:spPr>
        <a:xfrm>
          <a:off x="6921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114219</xdr:rowOff>
    </xdr:from>
    <xdr:to>
      <xdr:col>55</xdr:col>
      <xdr:colOff>50800</xdr:colOff>
      <xdr:row>61</xdr:row>
      <xdr:rowOff>44369</xdr:rowOff>
    </xdr:to>
    <xdr:sp macro="" textlink="">
      <xdr:nvSpPr>
        <xdr:cNvPr id="242" name="楕円 241"/>
        <xdr:cNvSpPr/>
      </xdr:nvSpPr>
      <xdr:spPr>
        <a:xfrm>
          <a:off x="10426700" y="104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92646</xdr:rowOff>
    </xdr:from>
    <xdr:ext cx="599010" cy="259045"/>
    <xdr:sp macro="" textlink="">
      <xdr:nvSpPr>
        <xdr:cNvPr id="243" name="【橋りょう・トンネル】&#10;一人当たり有形固定資産（償却資産）額該当値テキスト"/>
        <xdr:cNvSpPr txBox="1"/>
      </xdr:nvSpPr>
      <xdr:spPr>
        <a:xfrm>
          <a:off x="10515600" y="103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134080</xdr:rowOff>
    </xdr:from>
    <xdr:to>
      <xdr:col>50</xdr:col>
      <xdr:colOff>165100</xdr:colOff>
      <xdr:row>61</xdr:row>
      <xdr:rowOff>64230</xdr:rowOff>
    </xdr:to>
    <xdr:sp macro="" textlink="">
      <xdr:nvSpPr>
        <xdr:cNvPr id="244" name="楕円 243"/>
        <xdr:cNvSpPr/>
      </xdr:nvSpPr>
      <xdr:spPr>
        <a:xfrm>
          <a:off x="9588500" y="104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165019</xdr:rowOff>
    </xdr:from>
    <xdr:to>
      <xdr:col>55</xdr:col>
      <xdr:colOff>0</xdr:colOff>
      <xdr:row>61</xdr:row>
      <xdr:rowOff>13430</xdr:rowOff>
    </xdr:to>
    <xdr:cxnSp macro="">
      <xdr:nvCxnSpPr>
        <xdr:cNvPr id="245" name="直線コネクタ 244"/>
        <xdr:cNvCxnSpPr/>
      </xdr:nvCxnSpPr>
      <xdr:spPr>
        <a:xfrm flipV="1">
          <a:off x="9639300" y="10452019"/>
          <a:ext cx="8382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162217</xdr:rowOff>
    </xdr:from>
    <xdr:to>
      <xdr:col>46</xdr:col>
      <xdr:colOff>38100</xdr:colOff>
      <xdr:row>61</xdr:row>
      <xdr:rowOff>92367</xdr:rowOff>
    </xdr:to>
    <xdr:sp macro="" textlink="">
      <xdr:nvSpPr>
        <xdr:cNvPr id="246" name="楕円 245"/>
        <xdr:cNvSpPr/>
      </xdr:nvSpPr>
      <xdr:spPr>
        <a:xfrm>
          <a:off x="8699500" y="104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13430</xdr:rowOff>
    </xdr:from>
    <xdr:to>
      <xdr:col>50</xdr:col>
      <xdr:colOff>114300</xdr:colOff>
      <xdr:row>61</xdr:row>
      <xdr:rowOff>41567</xdr:rowOff>
    </xdr:to>
    <xdr:cxnSp macro="">
      <xdr:nvCxnSpPr>
        <xdr:cNvPr id="247" name="直線コネクタ 246"/>
        <xdr:cNvCxnSpPr/>
      </xdr:nvCxnSpPr>
      <xdr:spPr>
        <a:xfrm flipV="1">
          <a:off x="8750300" y="10471880"/>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xdr:rowOff>
    </xdr:from>
    <xdr:to>
      <xdr:col>41</xdr:col>
      <xdr:colOff>101600</xdr:colOff>
      <xdr:row>61</xdr:row>
      <xdr:rowOff>114046</xdr:rowOff>
    </xdr:to>
    <xdr:sp macro="" textlink="">
      <xdr:nvSpPr>
        <xdr:cNvPr id="248" name="楕円 247"/>
        <xdr:cNvSpPr/>
      </xdr:nvSpPr>
      <xdr:spPr>
        <a:xfrm>
          <a:off x="7810500" y="104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41567</xdr:rowOff>
    </xdr:from>
    <xdr:to>
      <xdr:col>45</xdr:col>
      <xdr:colOff>177800</xdr:colOff>
      <xdr:row>61</xdr:row>
      <xdr:rowOff>63246</xdr:rowOff>
    </xdr:to>
    <xdr:cxnSp macro="">
      <xdr:nvCxnSpPr>
        <xdr:cNvPr id="249" name="直線コネクタ 248"/>
        <xdr:cNvCxnSpPr/>
      </xdr:nvCxnSpPr>
      <xdr:spPr>
        <a:xfrm flipV="1">
          <a:off x="7861300" y="10500017"/>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22615</xdr:rowOff>
    </xdr:from>
    <xdr:to>
      <xdr:col>36</xdr:col>
      <xdr:colOff>165100</xdr:colOff>
      <xdr:row>61</xdr:row>
      <xdr:rowOff>124215</xdr:rowOff>
    </xdr:to>
    <xdr:sp macro="" textlink="">
      <xdr:nvSpPr>
        <xdr:cNvPr id="250" name="楕円 249"/>
        <xdr:cNvSpPr/>
      </xdr:nvSpPr>
      <xdr:spPr>
        <a:xfrm>
          <a:off x="6921500" y="104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63246</xdr:rowOff>
    </xdr:from>
    <xdr:to>
      <xdr:col>41</xdr:col>
      <xdr:colOff>50800</xdr:colOff>
      <xdr:row>61</xdr:row>
      <xdr:rowOff>73415</xdr:rowOff>
    </xdr:to>
    <xdr:cxnSp macro="">
      <xdr:nvCxnSpPr>
        <xdr:cNvPr id="251" name="直線コネクタ 250"/>
        <xdr:cNvCxnSpPr/>
      </xdr:nvCxnSpPr>
      <xdr:spPr>
        <a:xfrm flipV="1">
          <a:off x="6972300" y="10521696"/>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65</xdr:rowOff>
    </xdr:from>
    <xdr:ext cx="599010" cy="259045"/>
    <xdr:sp macro="" textlink="">
      <xdr:nvSpPr>
        <xdr:cNvPr id="252" name="n_1aveValue【橋りょう・トンネル】&#10;一人当たり有形固定資産（償却資産）額"/>
        <xdr:cNvSpPr txBox="1"/>
      </xdr:nvSpPr>
      <xdr:spPr>
        <a:xfrm>
          <a:off x="9327095" y="994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76410</xdr:rowOff>
    </xdr:from>
    <xdr:ext cx="599010" cy="259045"/>
    <xdr:sp macro="" textlink="">
      <xdr:nvSpPr>
        <xdr:cNvPr id="253" name="n_2aveValue【橋りょう・トンネル】&#10;一人当たり有形固定資産（償却資産）額"/>
        <xdr:cNvSpPr txBox="1"/>
      </xdr:nvSpPr>
      <xdr:spPr>
        <a:xfrm>
          <a:off x="84507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83554</xdr:rowOff>
    </xdr:from>
    <xdr:ext cx="599010" cy="259045"/>
    <xdr:sp macro="" textlink="">
      <xdr:nvSpPr>
        <xdr:cNvPr id="254" name="n_3aveValue【橋りょう・トンネル】&#10;一人当たり有形固定資産（償却資産）額"/>
        <xdr:cNvSpPr txBox="1"/>
      </xdr:nvSpPr>
      <xdr:spPr>
        <a:xfrm>
          <a:off x="7561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92355</xdr:rowOff>
    </xdr:from>
    <xdr:ext cx="599010" cy="259045"/>
    <xdr:sp macro="" textlink="">
      <xdr:nvSpPr>
        <xdr:cNvPr id="255" name="n_4aveValue【橋りょう・トンネル】&#10;一人当たり有形固定資産（償却資産）額"/>
        <xdr:cNvSpPr txBox="1"/>
      </xdr:nvSpPr>
      <xdr:spPr>
        <a:xfrm>
          <a:off x="6672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55357</xdr:rowOff>
    </xdr:from>
    <xdr:ext cx="599010" cy="259045"/>
    <xdr:sp macro="" textlink="">
      <xdr:nvSpPr>
        <xdr:cNvPr id="256" name="n_1mainValue【橋りょう・トンネル】&#10;一人当たり有形固定資産（償却資産）額"/>
        <xdr:cNvSpPr txBox="1"/>
      </xdr:nvSpPr>
      <xdr:spPr>
        <a:xfrm>
          <a:off x="9327095" y="1051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83494</xdr:rowOff>
    </xdr:from>
    <xdr:ext cx="599010" cy="259045"/>
    <xdr:sp macro="" textlink="">
      <xdr:nvSpPr>
        <xdr:cNvPr id="257" name="n_2mainValue【橋りょう・トンネル】&#10;一人当たり有形固定資産（償却資産）額"/>
        <xdr:cNvSpPr txBox="1"/>
      </xdr:nvSpPr>
      <xdr:spPr>
        <a:xfrm>
          <a:off x="8450795" y="1054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105173</xdr:rowOff>
    </xdr:from>
    <xdr:ext cx="599010" cy="259045"/>
    <xdr:sp macro="" textlink="">
      <xdr:nvSpPr>
        <xdr:cNvPr id="258" name="n_3mainValue【橋りょう・トンネル】&#10;一人当たり有形固定資産（償却資産）額"/>
        <xdr:cNvSpPr txBox="1"/>
      </xdr:nvSpPr>
      <xdr:spPr>
        <a:xfrm>
          <a:off x="7561795" y="105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115342</xdr:rowOff>
    </xdr:from>
    <xdr:ext cx="599010" cy="259045"/>
    <xdr:sp macro="" textlink="">
      <xdr:nvSpPr>
        <xdr:cNvPr id="259" name="n_4mainValue【橋りょう・トンネル】&#10;一人当たり有形固定資産（償却資産）額"/>
        <xdr:cNvSpPr txBox="1"/>
      </xdr:nvSpPr>
      <xdr:spPr>
        <a:xfrm>
          <a:off x="6672795" y="105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20138</xdr:rowOff>
    </xdr:from>
    <xdr:to>
      <xdr:col>24</xdr:col>
      <xdr:colOff>62865</xdr:colOff>
      <xdr:row>86</xdr:row>
      <xdr:rowOff>18506</xdr:rowOff>
    </xdr:to>
    <xdr:cxnSp macro="">
      <xdr:nvCxnSpPr>
        <xdr:cNvPr id="286" name="直線コネクタ 285"/>
        <xdr:cNvCxnSpPr/>
      </xdr:nvCxnSpPr>
      <xdr:spPr>
        <a:xfrm flipV="1">
          <a:off x="4634865" y="132217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22333</xdr:rowOff>
    </xdr:from>
    <xdr:ext cx="405111" cy="259045"/>
    <xdr:sp macro="" textlink="">
      <xdr:nvSpPr>
        <xdr:cNvPr id="287" name="【公営住宅】&#10;有形固定資産減価償却率最小値テキスト"/>
        <xdr:cNvSpPr txBox="1"/>
      </xdr:nvSpPr>
      <xdr:spPr>
        <a:xfrm>
          <a:off x="4673600" y="1476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18506</xdr:rowOff>
    </xdr:from>
    <xdr:to>
      <xdr:col>24</xdr:col>
      <xdr:colOff>152400</xdr:colOff>
      <xdr:row>86</xdr:row>
      <xdr:rowOff>18506</xdr:rowOff>
    </xdr:to>
    <xdr:cxnSp macro="">
      <xdr:nvCxnSpPr>
        <xdr:cNvPr id="288" name="直線コネクタ 287"/>
        <xdr:cNvCxnSpPr/>
      </xdr:nvCxnSpPr>
      <xdr:spPr>
        <a:xfrm>
          <a:off x="4546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138265</xdr:rowOff>
    </xdr:from>
    <xdr:ext cx="405111" cy="259045"/>
    <xdr:sp macro="" textlink="">
      <xdr:nvSpPr>
        <xdr:cNvPr id="289" name="【公営住宅】&#10;有形固定資産減価償却率最大値テキスト"/>
        <xdr:cNvSpPr txBox="1"/>
      </xdr:nvSpPr>
      <xdr:spPr>
        <a:xfrm>
          <a:off x="4673600" y="1299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20138</xdr:rowOff>
    </xdr:from>
    <xdr:to>
      <xdr:col>24</xdr:col>
      <xdr:colOff>152400</xdr:colOff>
      <xdr:row>77</xdr:row>
      <xdr:rowOff>20138</xdr:rowOff>
    </xdr:to>
    <xdr:cxnSp macro="">
      <xdr:nvCxnSpPr>
        <xdr:cNvPr id="290" name="直線コネクタ 289"/>
        <xdr:cNvCxnSpPr/>
      </xdr:nvCxnSpPr>
      <xdr:spPr>
        <a:xfrm>
          <a:off x="4546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91" name="【公営住宅】&#10;有形固定資産減価償却率平均値テキスト"/>
        <xdr:cNvSpPr txBox="1"/>
      </xdr:nvSpPr>
      <xdr:spPr>
        <a:xfrm>
          <a:off x="4673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92" name="フローチャート: 判断 291"/>
        <xdr:cNvSpPr/>
      </xdr:nvSpPr>
      <xdr:spPr>
        <a:xfrm>
          <a:off x="4584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3" name="フローチャート: 判断 292"/>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4" name="フローチャート: 判断 293"/>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95" name="フローチャート: 判断 294"/>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82006</xdr:rowOff>
    </xdr:from>
    <xdr:to>
      <xdr:col>6</xdr:col>
      <xdr:colOff>38100</xdr:colOff>
      <xdr:row>81</xdr:row>
      <xdr:rowOff>12156</xdr:rowOff>
    </xdr:to>
    <xdr:sp macro="" textlink="">
      <xdr:nvSpPr>
        <xdr:cNvPr id="296" name="フローチャート: 判断 295"/>
        <xdr:cNvSpPr/>
      </xdr:nvSpPr>
      <xdr:spPr>
        <a:xfrm>
          <a:off x="1079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302" name="楕円 301"/>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145341</xdr:rowOff>
    </xdr:from>
    <xdr:ext cx="405111" cy="259045"/>
    <xdr:sp macro="" textlink="">
      <xdr:nvSpPr>
        <xdr:cNvPr id="303" name="【公営住宅】&#10;有形固定資産減価償却率該当値テキスト"/>
        <xdr:cNvSpPr txBox="1"/>
      </xdr:nvSpPr>
      <xdr:spPr>
        <a:xfrm>
          <a:off x="4673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304" name="楕円 303"/>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46264</xdr:rowOff>
    </xdr:to>
    <xdr:cxnSp macro="">
      <xdr:nvCxnSpPr>
        <xdr:cNvPr id="305" name="直線コネクタ 304"/>
        <xdr:cNvCxnSpPr/>
      </xdr:nvCxnSpPr>
      <xdr:spPr>
        <a:xfrm>
          <a:off x="3797300" y="142374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6" name="楕円 305"/>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83</xdr:row>
      <xdr:rowOff>7076</xdr:rowOff>
    </xdr:to>
    <xdr:cxnSp macro="">
      <xdr:nvCxnSpPr>
        <xdr:cNvPr id="307" name="直線コネクタ 306"/>
        <xdr:cNvCxnSpPr/>
      </xdr:nvCxnSpPr>
      <xdr:spPr>
        <a:xfrm>
          <a:off x="2908300" y="1419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52614</xdr:rowOff>
    </xdr:from>
    <xdr:to>
      <xdr:col>10</xdr:col>
      <xdr:colOff>165100</xdr:colOff>
      <xdr:row>82</xdr:row>
      <xdr:rowOff>154214</xdr:rowOff>
    </xdr:to>
    <xdr:sp macro="" textlink="">
      <xdr:nvSpPr>
        <xdr:cNvPr id="308" name="楕円 307"/>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82</xdr:row>
      <xdr:rowOff>132806</xdr:rowOff>
    </xdr:to>
    <xdr:cxnSp macro="">
      <xdr:nvCxnSpPr>
        <xdr:cNvPr id="309" name="直線コネクタ 308"/>
        <xdr:cNvCxnSpPr/>
      </xdr:nvCxnSpPr>
      <xdr:spPr>
        <a:xfrm>
          <a:off x="2019300" y="141623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xdr:rowOff>
    </xdr:from>
    <xdr:to>
      <xdr:col>6</xdr:col>
      <xdr:colOff>38100</xdr:colOff>
      <xdr:row>82</xdr:row>
      <xdr:rowOff>108494</xdr:rowOff>
    </xdr:to>
    <xdr:sp macro="" textlink="">
      <xdr:nvSpPr>
        <xdr:cNvPr id="310" name="楕円 309"/>
        <xdr:cNvSpPr/>
      </xdr:nvSpPr>
      <xdr:spPr>
        <a:xfrm>
          <a:off x="1079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57694</xdr:rowOff>
    </xdr:from>
    <xdr:to>
      <xdr:col>10</xdr:col>
      <xdr:colOff>114300</xdr:colOff>
      <xdr:row>82</xdr:row>
      <xdr:rowOff>103414</xdr:rowOff>
    </xdr:to>
    <xdr:cxnSp macro="">
      <xdr:nvCxnSpPr>
        <xdr:cNvPr id="311" name="直線コネクタ 310"/>
        <xdr:cNvCxnSpPr/>
      </xdr:nvCxnSpPr>
      <xdr:spPr>
        <a:xfrm>
          <a:off x="1130300" y="141165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45011</xdr:rowOff>
    </xdr:from>
    <xdr:ext cx="405111" cy="259045"/>
    <xdr:sp macro="" textlink="">
      <xdr:nvSpPr>
        <xdr:cNvPr id="312" name="n_1aveValue【公営住宅】&#10;有形固定資産減価償却率"/>
        <xdr:cNvSpPr txBox="1"/>
      </xdr:nvSpPr>
      <xdr:spPr>
        <a:xfrm>
          <a:off x="3582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3" name="n_2aveValue【公営住宅】&#10;有形固定資産減価償却率"/>
        <xdr:cNvSpPr txBox="1"/>
      </xdr:nvSpPr>
      <xdr:spPr>
        <a:xfrm>
          <a:off x="2705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314" name="n_3aveValue【公営住宅】&#10;有形固定資産減価償却率"/>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28683</xdr:rowOff>
    </xdr:from>
    <xdr:ext cx="405111" cy="259045"/>
    <xdr:sp macro="" textlink="">
      <xdr:nvSpPr>
        <xdr:cNvPr id="315" name="n_4aveValue【公営住宅】&#10;有形固定資産減価償却率"/>
        <xdr:cNvSpPr txBox="1"/>
      </xdr:nvSpPr>
      <xdr:spPr>
        <a:xfrm>
          <a:off x="927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49003</xdr:rowOff>
    </xdr:from>
    <xdr:ext cx="405111" cy="259045"/>
    <xdr:sp macro="" textlink="">
      <xdr:nvSpPr>
        <xdr:cNvPr id="316" name="n_1mainValue【公営住宅】&#10;有形固定資産減価償却率"/>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7" name="n_2mainValue【公営住宅】&#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145341</xdr:rowOff>
    </xdr:from>
    <xdr:ext cx="405111" cy="259045"/>
    <xdr:sp macro="" textlink="">
      <xdr:nvSpPr>
        <xdr:cNvPr id="318" name="n_3mainValue【公営住宅】&#10;有形固定資産減価償却率"/>
        <xdr:cNvSpPr txBox="1"/>
      </xdr:nvSpPr>
      <xdr:spPr>
        <a:xfrm>
          <a:off x="1816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99621</xdr:rowOff>
    </xdr:from>
    <xdr:ext cx="405111" cy="259045"/>
    <xdr:sp macro="" textlink="">
      <xdr:nvSpPr>
        <xdr:cNvPr id="319" name="n_4mainValue【公営住宅】&#10;有形固定資産減価償却率"/>
        <xdr:cNvSpPr txBox="1"/>
      </xdr:nvSpPr>
      <xdr:spPr>
        <a:xfrm>
          <a:off x="927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0" name="テキスト ボックス 32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158114</xdr:rowOff>
    </xdr:to>
    <xdr:cxnSp macro="">
      <xdr:nvCxnSpPr>
        <xdr:cNvPr id="344" name="直線コネクタ 343"/>
        <xdr:cNvCxnSpPr/>
      </xdr:nvCxnSpPr>
      <xdr:spPr>
        <a:xfrm flipV="1">
          <a:off x="10476865" y="13354050"/>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161941</xdr:rowOff>
    </xdr:from>
    <xdr:ext cx="469744" cy="259045"/>
    <xdr:sp macro="" textlink="">
      <xdr:nvSpPr>
        <xdr:cNvPr id="345" name="【公営住宅】&#10;一人当たり面積最小値テキスト"/>
        <xdr:cNvSpPr txBox="1"/>
      </xdr:nvSpPr>
      <xdr:spPr>
        <a:xfrm>
          <a:off x="10515600"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158114</xdr:rowOff>
    </xdr:from>
    <xdr:to>
      <xdr:col>55</xdr:col>
      <xdr:colOff>88900</xdr:colOff>
      <xdr:row>85</xdr:row>
      <xdr:rowOff>158114</xdr:rowOff>
    </xdr:to>
    <xdr:cxnSp macro="">
      <xdr:nvCxnSpPr>
        <xdr:cNvPr id="346" name="直線コネクタ 345"/>
        <xdr:cNvCxnSpPr/>
      </xdr:nvCxnSpPr>
      <xdr:spPr>
        <a:xfrm>
          <a:off x="10388600" y="147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7" name="【公営住宅】&#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8" name="直線コネクタ 347"/>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83838</xdr:rowOff>
    </xdr:from>
    <xdr:ext cx="469744" cy="259045"/>
    <xdr:sp macro="" textlink="">
      <xdr:nvSpPr>
        <xdr:cNvPr id="349" name="【公営住宅】&#10;一人当たり面積平均値テキスト"/>
        <xdr:cNvSpPr txBox="1"/>
      </xdr:nvSpPr>
      <xdr:spPr>
        <a:xfrm>
          <a:off x="10515600" y="1379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105411</xdr:rowOff>
    </xdr:from>
    <xdr:to>
      <xdr:col>55</xdr:col>
      <xdr:colOff>50800</xdr:colOff>
      <xdr:row>81</xdr:row>
      <xdr:rowOff>35561</xdr:rowOff>
    </xdr:to>
    <xdr:sp macro="" textlink="">
      <xdr:nvSpPr>
        <xdr:cNvPr id="350" name="フローチャート: 判断 349"/>
        <xdr:cNvSpPr/>
      </xdr:nvSpPr>
      <xdr:spPr>
        <a:xfrm>
          <a:off x="104267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120650</xdr:rowOff>
    </xdr:from>
    <xdr:to>
      <xdr:col>50</xdr:col>
      <xdr:colOff>165100</xdr:colOff>
      <xdr:row>81</xdr:row>
      <xdr:rowOff>50800</xdr:rowOff>
    </xdr:to>
    <xdr:sp macro="" textlink="">
      <xdr:nvSpPr>
        <xdr:cNvPr id="351" name="フローチャート: 判断 350"/>
        <xdr:cNvSpPr/>
      </xdr:nvSpPr>
      <xdr:spPr>
        <a:xfrm>
          <a:off x="958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53975</xdr:rowOff>
    </xdr:from>
    <xdr:to>
      <xdr:col>46</xdr:col>
      <xdr:colOff>38100</xdr:colOff>
      <xdr:row>82</xdr:row>
      <xdr:rowOff>155575</xdr:rowOff>
    </xdr:to>
    <xdr:sp macro="" textlink="">
      <xdr:nvSpPr>
        <xdr:cNvPr id="352" name="フローチャート: 判断 351"/>
        <xdr:cNvSpPr/>
      </xdr:nvSpPr>
      <xdr:spPr>
        <a:xfrm>
          <a:off x="8699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53" name="フローチャート: 判断 352"/>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74930</xdr:rowOff>
    </xdr:from>
    <xdr:to>
      <xdr:col>36</xdr:col>
      <xdr:colOff>165100</xdr:colOff>
      <xdr:row>83</xdr:row>
      <xdr:rowOff>5080</xdr:rowOff>
    </xdr:to>
    <xdr:sp macro="" textlink="">
      <xdr:nvSpPr>
        <xdr:cNvPr id="354" name="フローチャート: 判断 353"/>
        <xdr:cNvSpPr/>
      </xdr:nvSpPr>
      <xdr:spPr>
        <a:xfrm>
          <a:off x="6921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118745</xdr:rowOff>
    </xdr:from>
    <xdr:to>
      <xdr:col>55</xdr:col>
      <xdr:colOff>50800</xdr:colOff>
      <xdr:row>80</xdr:row>
      <xdr:rowOff>48895</xdr:rowOff>
    </xdr:to>
    <xdr:sp macro="" textlink="">
      <xdr:nvSpPr>
        <xdr:cNvPr id="360" name="楕円 359"/>
        <xdr:cNvSpPr/>
      </xdr:nvSpPr>
      <xdr:spPr>
        <a:xfrm>
          <a:off x="104267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141622</xdr:rowOff>
    </xdr:from>
    <xdr:ext cx="469744" cy="259045"/>
    <xdr:sp macro="" textlink="">
      <xdr:nvSpPr>
        <xdr:cNvPr id="361" name="【公営住宅】&#10;一人当たり面積該当値テキスト"/>
        <xdr:cNvSpPr txBox="1"/>
      </xdr:nvSpPr>
      <xdr:spPr>
        <a:xfrm>
          <a:off x="10515600"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139700</xdr:rowOff>
    </xdr:from>
    <xdr:to>
      <xdr:col>50</xdr:col>
      <xdr:colOff>165100</xdr:colOff>
      <xdr:row>80</xdr:row>
      <xdr:rowOff>69850</xdr:rowOff>
    </xdr:to>
    <xdr:sp macro="" textlink="">
      <xdr:nvSpPr>
        <xdr:cNvPr id="362" name="楕円 361"/>
        <xdr:cNvSpPr/>
      </xdr:nvSpPr>
      <xdr:spPr>
        <a:xfrm>
          <a:off x="9588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169545</xdr:rowOff>
    </xdr:from>
    <xdr:to>
      <xdr:col>55</xdr:col>
      <xdr:colOff>0</xdr:colOff>
      <xdr:row>80</xdr:row>
      <xdr:rowOff>19050</xdr:rowOff>
    </xdr:to>
    <xdr:cxnSp macro="">
      <xdr:nvCxnSpPr>
        <xdr:cNvPr id="363" name="直線コネクタ 362"/>
        <xdr:cNvCxnSpPr/>
      </xdr:nvCxnSpPr>
      <xdr:spPr>
        <a:xfrm flipV="1">
          <a:off x="9639300" y="137140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151130</xdr:rowOff>
    </xdr:from>
    <xdr:to>
      <xdr:col>46</xdr:col>
      <xdr:colOff>38100</xdr:colOff>
      <xdr:row>80</xdr:row>
      <xdr:rowOff>81280</xdr:rowOff>
    </xdr:to>
    <xdr:sp macro="" textlink="">
      <xdr:nvSpPr>
        <xdr:cNvPr id="364" name="楕円 363"/>
        <xdr:cNvSpPr/>
      </xdr:nvSpPr>
      <xdr:spPr>
        <a:xfrm>
          <a:off x="8699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19050</xdr:rowOff>
    </xdr:from>
    <xdr:to>
      <xdr:col>50</xdr:col>
      <xdr:colOff>114300</xdr:colOff>
      <xdr:row>80</xdr:row>
      <xdr:rowOff>30480</xdr:rowOff>
    </xdr:to>
    <xdr:cxnSp macro="">
      <xdr:nvCxnSpPr>
        <xdr:cNvPr id="365" name="直線コネクタ 364"/>
        <xdr:cNvCxnSpPr/>
      </xdr:nvCxnSpPr>
      <xdr:spPr>
        <a:xfrm flipV="1">
          <a:off x="8750300" y="13735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168275</xdr:rowOff>
    </xdr:from>
    <xdr:to>
      <xdr:col>41</xdr:col>
      <xdr:colOff>101600</xdr:colOff>
      <xdr:row>80</xdr:row>
      <xdr:rowOff>98425</xdr:rowOff>
    </xdr:to>
    <xdr:sp macro="" textlink="">
      <xdr:nvSpPr>
        <xdr:cNvPr id="366" name="楕円 365"/>
        <xdr:cNvSpPr/>
      </xdr:nvSpPr>
      <xdr:spPr>
        <a:xfrm>
          <a:off x="7810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30480</xdr:rowOff>
    </xdr:from>
    <xdr:to>
      <xdr:col>45</xdr:col>
      <xdr:colOff>177800</xdr:colOff>
      <xdr:row>80</xdr:row>
      <xdr:rowOff>47625</xdr:rowOff>
    </xdr:to>
    <xdr:cxnSp macro="">
      <xdr:nvCxnSpPr>
        <xdr:cNvPr id="367" name="直線コネクタ 366"/>
        <xdr:cNvCxnSpPr/>
      </xdr:nvCxnSpPr>
      <xdr:spPr>
        <a:xfrm flipV="1">
          <a:off x="7861300" y="13746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17780</xdr:rowOff>
    </xdr:from>
    <xdr:to>
      <xdr:col>36</xdr:col>
      <xdr:colOff>165100</xdr:colOff>
      <xdr:row>80</xdr:row>
      <xdr:rowOff>119380</xdr:rowOff>
    </xdr:to>
    <xdr:sp macro="" textlink="">
      <xdr:nvSpPr>
        <xdr:cNvPr id="368" name="楕円 367"/>
        <xdr:cNvSpPr/>
      </xdr:nvSpPr>
      <xdr:spPr>
        <a:xfrm>
          <a:off x="6921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47625</xdr:rowOff>
    </xdr:from>
    <xdr:to>
      <xdr:col>41</xdr:col>
      <xdr:colOff>50800</xdr:colOff>
      <xdr:row>80</xdr:row>
      <xdr:rowOff>68580</xdr:rowOff>
    </xdr:to>
    <xdr:cxnSp macro="">
      <xdr:nvCxnSpPr>
        <xdr:cNvPr id="369" name="直線コネクタ 368"/>
        <xdr:cNvCxnSpPr/>
      </xdr:nvCxnSpPr>
      <xdr:spPr>
        <a:xfrm flipV="1">
          <a:off x="6972300" y="13763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41927</xdr:rowOff>
    </xdr:from>
    <xdr:ext cx="469744" cy="259045"/>
    <xdr:sp macro="" textlink="">
      <xdr:nvSpPr>
        <xdr:cNvPr id="370" name="n_1aveValue【公営住宅】&#10;一人当たり面積"/>
        <xdr:cNvSpPr txBox="1"/>
      </xdr:nvSpPr>
      <xdr:spPr>
        <a:xfrm>
          <a:off x="9391727"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146702</xdr:rowOff>
    </xdr:from>
    <xdr:ext cx="469744" cy="259045"/>
    <xdr:sp macro="" textlink="">
      <xdr:nvSpPr>
        <xdr:cNvPr id="371" name="n_2aveValue【公営住宅】&#10;一人当たり面積"/>
        <xdr:cNvSpPr txBox="1"/>
      </xdr:nvSpPr>
      <xdr:spPr>
        <a:xfrm>
          <a:off x="85154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148607</xdr:rowOff>
    </xdr:from>
    <xdr:ext cx="469744" cy="259045"/>
    <xdr:sp macro="" textlink="">
      <xdr:nvSpPr>
        <xdr:cNvPr id="372" name="n_3aveValue【公営住宅】&#10;一人当たり面積"/>
        <xdr:cNvSpPr txBox="1"/>
      </xdr:nvSpPr>
      <xdr:spPr>
        <a:xfrm>
          <a:off x="7626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167657</xdr:rowOff>
    </xdr:from>
    <xdr:ext cx="469744" cy="259045"/>
    <xdr:sp macro="" textlink="">
      <xdr:nvSpPr>
        <xdr:cNvPr id="373" name="n_4aveValue【公営住宅】&#10;一人当たり面積"/>
        <xdr:cNvSpPr txBox="1"/>
      </xdr:nvSpPr>
      <xdr:spPr>
        <a:xfrm>
          <a:off x="6737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86377</xdr:rowOff>
    </xdr:from>
    <xdr:ext cx="469744" cy="259045"/>
    <xdr:sp macro="" textlink="">
      <xdr:nvSpPr>
        <xdr:cNvPr id="374" name="n_1mainValue【公営住宅】&#10;一人当たり面積"/>
        <xdr:cNvSpPr txBox="1"/>
      </xdr:nvSpPr>
      <xdr:spPr>
        <a:xfrm>
          <a:off x="9391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97807</xdr:rowOff>
    </xdr:from>
    <xdr:ext cx="469744" cy="259045"/>
    <xdr:sp macro="" textlink="">
      <xdr:nvSpPr>
        <xdr:cNvPr id="375" name="n_2mainValue【公営住宅】&#10;一人当たり面積"/>
        <xdr:cNvSpPr txBox="1"/>
      </xdr:nvSpPr>
      <xdr:spPr>
        <a:xfrm>
          <a:off x="8515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114952</xdr:rowOff>
    </xdr:from>
    <xdr:ext cx="469744" cy="259045"/>
    <xdr:sp macro="" textlink="">
      <xdr:nvSpPr>
        <xdr:cNvPr id="376" name="n_3mainValue【公営住宅】&#10;一人当たり面積"/>
        <xdr:cNvSpPr txBox="1"/>
      </xdr:nvSpPr>
      <xdr:spPr>
        <a:xfrm>
          <a:off x="7626427" y="134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135907</xdr:rowOff>
    </xdr:from>
    <xdr:ext cx="469744" cy="259045"/>
    <xdr:sp macro="" textlink="">
      <xdr:nvSpPr>
        <xdr:cNvPr id="377" name="n_4mainValue【公営住宅】&#10;一人当たり面積"/>
        <xdr:cNvSpPr txBox="1"/>
      </xdr:nvSpPr>
      <xdr:spPr>
        <a:xfrm>
          <a:off x="6737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108</xdr:row>
      <xdr:rowOff>40005</xdr:rowOff>
    </xdr:to>
    <xdr:cxnSp macro="">
      <xdr:nvCxnSpPr>
        <xdr:cNvPr id="401" name="直線コネクタ 400"/>
        <xdr:cNvCxnSpPr/>
      </xdr:nvCxnSpPr>
      <xdr:spPr>
        <a:xfrm flipV="1">
          <a:off x="4634865" y="17301211"/>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340478" cy="259045"/>
    <xdr:sp macro="" textlink="">
      <xdr:nvSpPr>
        <xdr:cNvPr id="404" name="【港湾・漁港】&#10;有形固定資産減価償却率最大値テキスト"/>
        <xdr:cNvSpPr txBox="1"/>
      </xdr:nvSpPr>
      <xdr:spPr>
        <a:xfrm>
          <a:off x="4673600" y="17076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405" name="直線コネクタ 404"/>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406" name="【港湾・漁港】&#10;有形固定資産減価償却率平均値テキスト"/>
        <xdr:cNvSpPr txBox="1"/>
      </xdr:nvSpPr>
      <xdr:spPr>
        <a:xfrm>
          <a:off x="4673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07" name="フローチャート: 判断 406"/>
        <xdr:cNvSpPr/>
      </xdr:nvSpPr>
      <xdr:spPr>
        <a:xfrm>
          <a:off x="4584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103505</xdr:rowOff>
    </xdr:from>
    <xdr:to>
      <xdr:col>20</xdr:col>
      <xdr:colOff>38100</xdr:colOff>
      <xdr:row>106</xdr:row>
      <xdr:rowOff>33655</xdr:rowOff>
    </xdr:to>
    <xdr:sp macro="" textlink="">
      <xdr:nvSpPr>
        <xdr:cNvPr id="408" name="フローチャート: 判断 407"/>
        <xdr:cNvSpPr/>
      </xdr:nvSpPr>
      <xdr:spPr>
        <a:xfrm>
          <a:off x="3746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130175</xdr:rowOff>
    </xdr:from>
    <xdr:to>
      <xdr:col>15</xdr:col>
      <xdr:colOff>101600</xdr:colOff>
      <xdr:row>107</xdr:row>
      <xdr:rowOff>60325</xdr:rowOff>
    </xdr:to>
    <xdr:sp macro="" textlink="">
      <xdr:nvSpPr>
        <xdr:cNvPr id="409" name="フローチャート: 判断 408"/>
        <xdr:cNvSpPr/>
      </xdr:nvSpPr>
      <xdr:spPr>
        <a:xfrm>
          <a:off x="2857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103505</xdr:rowOff>
    </xdr:from>
    <xdr:to>
      <xdr:col>10</xdr:col>
      <xdr:colOff>165100</xdr:colOff>
      <xdr:row>107</xdr:row>
      <xdr:rowOff>33655</xdr:rowOff>
    </xdr:to>
    <xdr:sp macro="" textlink="">
      <xdr:nvSpPr>
        <xdr:cNvPr id="410" name="フローチャート: 判断 409"/>
        <xdr:cNvSpPr/>
      </xdr:nvSpPr>
      <xdr:spPr>
        <a:xfrm>
          <a:off x="196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84455</xdr:rowOff>
    </xdr:from>
    <xdr:to>
      <xdr:col>6</xdr:col>
      <xdr:colOff>38100</xdr:colOff>
      <xdr:row>107</xdr:row>
      <xdr:rowOff>14605</xdr:rowOff>
    </xdr:to>
    <xdr:sp macro="" textlink="">
      <xdr:nvSpPr>
        <xdr:cNvPr id="411" name="フローチャート: 判断 410"/>
        <xdr:cNvSpPr/>
      </xdr:nvSpPr>
      <xdr:spPr>
        <a:xfrm>
          <a:off x="1079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105411</xdr:rowOff>
    </xdr:from>
    <xdr:to>
      <xdr:col>24</xdr:col>
      <xdr:colOff>114300</xdr:colOff>
      <xdr:row>101</xdr:row>
      <xdr:rowOff>35561</xdr:rowOff>
    </xdr:to>
    <xdr:sp macro="" textlink="">
      <xdr:nvSpPr>
        <xdr:cNvPr id="417" name="楕円 416"/>
        <xdr:cNvSpPr/>
      </xdr:nvSpPr>
      <xdr:spPr>
        <a:xfrm>
          <a:off x="45847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58438</xdr:rowOff>
    </xdr:from>
    <xdr:ext cx="340478" cy="259045"/>
    <xdr:sp macro="" textlink="">
      <xdr:nvSpPr>
        <xdr:cNvPr id="418" name="【港湾・漁港】&#10;有形固定資産減価償却率該当値テキスト"/>
        <xdr:cNvSpPr txBox="1"/>
      </xdr:nvSpPr>
      <xdr:spPr>
        <a:xfrm>
          <a:off x="4673600" y="17203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17780</xdr:rowOff>
    </xdr:from>
    <xdr:to>
      <xdr:col>20</xdr:col>
      <xdr:colOff>38100</xdr:colOff>
      <xdr:row>101</xdr:row>
      <xdr:rowOff>119380</xdr:rowOff>
    </xdr:to>
    <xdr:sp macro="" textlink="">
      <xdr:nvSpPr>
        <xdr:cNvPr id="419" name="楕円 418"/>
        <xdr:cNvSpPr/>
      </xdr:nvSpPr>
      <xdr:spPr>
        <a:xfrm>
          <a:off x="3746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156211</xdr:rowOff>
    </xdr:from>
    <xdr:to>
      <xdr:col>24</xdr:col>
      <xdr:colOff>63500</xdr:colOff>
      <xdr:row>101</xdr:row>
      <xdr:rowOff>68580</xdr:rowOff>
    </xdr:to>
    <xdr:cxnSp macro="">
      <xdr:nvCxnSpPr>
        <xdr:cNvPr id="420" name="直線コネクタ 419"/>
        <xdr:cNvCxnSpPr/>
      </xdr:nvCxnSpPr>
      <xdr:spPr>
        <a:xfrm flipV="1">
          <a:off x="3797300" y="173012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421" name="楕円 420"/>
        <xdr:cNvSpPr/>
      </xdr:nvSpPr>
      <xdr:spPr>
        <a:xfrm>
          <a:off x="2857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49530</xdr:rowOff>
    </xdr:from>
    <xdr:to>
      <xdr:col>19</xdr:col>
      <xdr:colOff>177800</xdr:colOff>
      <xdr:row>101</xdr:row>
      <xdr:rowOff>68580</xdr:rowOff>
    </xdr:to>
    <xdr:cxnSp macro="">
      <xdr:nvCxnSpPr>
        <xdr:cNvPr id="422" name="直線コネクタ 421"/>
        <xdr:cNvCxnSpPr/>
      </xdr:nvCxnSpPr>
      <xdr:spPr>
        <a:xfrm>
          <a:off x="2908300" y="17365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141605</xdr:rowOff>
    </xdr:from>
    <xdr:to>
      <xdr:col>10</xdr:col>
      <xdr:colOff>165100</xdr:colOff>
      <xdr:row>101</xdr:row>
      <xdr:rowOff>71755</xdr:rowOff>
    </xdr:to>
    <xdr:sp macro="" textlink="">
      <xdr:nvSpPr>
        <xdr:cNvPr id="423" name="楕円 422"/>
        <xdr:cNvSpPr/>
      </xdr:nvSpPr>
      <xdr:spPr>
        <a:xfrm>
          <a:off x="1968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20955</xdr:rowOff>
    </xdr:from>
    <xdr:to>
      <xdr:col>15</xdr:col>
      <xdr:colOff>50800</xdr:colOff>
      <xdr:row>101</xdr:row>
      <xdr:rowOff>49530</xdr:rowOff>
    </xdr:to>
    <xdr:cxnSp macro="">
      <xdr:nvCxnSpPr>
        <xdr:cNvPr id="424" name="直線コネクタ 423"/>
        <xdr:cNvCxnSpPr/>
      </xdr:nvCxnSpPr>
      <xdr:spPr>
        <a:xfrm>
          <a:off x="2019300" y="17337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114936</xdr:rowOff>
    </xdr:from>
    <xdr:to>
      <xdr:col>6</xdr:col>
      <xdr:colOff>38100</xdr:colOff>
      <xdr:row>101</xdr:row>
      <xdr:rowOff>45086</xdr:rowOff>
    </xdr:to>
    <xdr:sp macro="" textlink="">
      <xdr:nvSpPr>
        <xdr:cNvPr id="425" name="楕円 424"/>
        <xdr:cNvSpPr/>
      </xdr:nvSpPr>
      <xdr:spPr>
        <a:xfrm>
          <a:off x="1079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165736</xdr:rowOff>
    </xdr:from>
    <xdr:to>
      <xdr:col>10</xdr:col>
      <xdr:colOff>114300</xdr:colOff>
      <xdr:row>101</xdr:row>
      <xdr:rowOff>20955</xdr:rowOff>
    </xdr:to>
    <xdr:cxnSp macro="">
      <xdr:nvCxnSpPr>
        <xdr:cNvPr id="426" name="直線コネクタ 425"/>
        <xdr:cNvCxnSpPr/>
      </xdr:nvCxnSpPr>
      <xdr:spPr>
        <a:xfrm>
          <a:off x="1130300" y="173107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24782</xdr:rowOff>
    </xdr:from>
    <xdr:ext cx="405111" cy="259045"/>
    <xdr:sp macro="" textlink="">
      <xdr:nvSpPr>
        <xdr:cNvPr id="427" name="n_1aveValue【港湾・漁港】&#10;有形固定資産減価償却率"/>
        <xdr:cNvSpPr txBox="1"/>
      </xdr:nvSpPr>
      <xdr:spPr>
        <a:xfrm>
          <a:off x="3582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51452</xdr:rowOff>
    </xdr:from>
    <xdr:ext cx="405111" cy="259045"/>
    <xdr:sp macro="" textlink="">
      <xdr:nvSpPr>
        <xdr:cNvPr id="428" name="n_2aveValue【港湾・漁港】&#10;有形固定資産減価償却率"/>
        <xdr:cNvSpPr txBox="1"/>
      </xdr:nvSpPr>
      <xdr:spPr>
        <a:xfrm>
          <a:off x="2705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24782</xdr:rowOff>
    </xdr:from>
    <xdr:ext cx="405111" cy="259045"/>
    <xdr:sp macro="" textlink="">
      <xdr:nvSpPr>
        <xdr:cNvPr id="429" name="n_3aveValue【港湾・漁港】&#10;有形固定資産減価償却率"/>
        <xdr:cNvSpPr txBox="1"/>
      </xdr:nvSpPr>
      <xdr:spPr>
        <a:xfrm>
          <a:off x="1816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5732</xdr:rowOff>
    </xdr:from>
    <xdr:ext cx="405111" cy="259045"/>
    <xdr:sp macro="" textlink="">
      <xdr:nvSpPr>
        <xdr:cNvPr id="430" name="n_4aveValue【港湾・漁港】&#10;有形固定資産減価償却率"/>
        <xdr:cNvSpPr txBox="1"/>
      </xdr:nvSpPr>
      <xdr:spPr>
        <a:xfrm>
          <a:off x="927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135907</xdr:rowOff>
    </xdr:from>
    <xdr:ext cx="405111" cy="259045"/>
    <xdr:sp macro="" textlink="">
      <xdr:nvSpPr>
        <xdr:cNvPr id="431" name="n_1mainValue【港湾・漁港】&#10;有形固定資産減価償却率"/>
        <xdr:cNvSpPr txBox="1"/>
      </xdr:nvSpPr>
      <xdr:spPr>
        <a:xfrm>
          <a:off x="3582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432" name="n_2mainValue【港湾・漁港】&#10;有形固定資産減価償却率"/>
        <xdr:cNvSpPr txBox="1"/>
      </xdr:nvSpPr>
      <xdr:spPr>
        <a:xfrm>
          <a:off x="2705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88282</xdr:rowOff>
    </xdr:from>
    <xdr:ext cx="405111" cy="259045"/>
    <xdr:sp macro="" textlink="">
      <xdr:nvSpPr>
        <xdr:cNvPr id="433" name="n_3mainValue【港湾・漁港】&#10;有形固定資産減価償却率"/>
        <xdr:cNvSpPr txBox="1"/>
      </xdr:nvSpPr>
      <xdr:spPr>
        <a:xfrm>
          <a:off x="18167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61613</xdr:rowOff>
    </xdr:from>
    <xdr:ext cx="340478" cy="259045"/>
    <xdr:sp macro="" textlink="">
      <xdr:nvSpPr>
        <xdr:cNvPr id="434" name="n_4mainValue【港湾・漁港】&#10;有形固定資産減価償却率"/>
        <xdr:cNvSpPr txBox="1"/>
      </xdr:nvSpPr>
      <xdr:spPr>
        <a:xfrm>
          <a:off x="960061" y="17035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445" name="テキスト ボックス 444"/>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107</xdr:row>
      <xdr:rowOff>105427</xdr:rowOff>
    </xdr:from>
    <xdr:ext cx="531299" cy="259045"/>
    <xdr:sp macro="" textlink="">
      <xdr:nvSpPr>
        <xdr:cNvPr id="447" name="テキスト ボックス 446"/>
        <xdr:cNvSpPr txBox="1"/>
      </xdr:nvSpPr>
      <xdr:spPr>
        <a:xfrm>
          <a:off x="6072701" y="1845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9" name="テキスト ボックス 448"/>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48277</xdr:rowOff>
    </xdr:from>
    <xdr:ext cx="531299" cy="259045"/>
    <xdr:sp macro="" textlink="">
      <xdr:nvSpPr>
        <xdr:cNvPr id="451" name="テキスト ボックス 450"/>
        <xdr:cNvSpPr txBox="1"/>
      </xdr:nvSpPr>
      <xdr:spPr>
        <a:xfrm>
          <a:off x="6072701" y="1753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105427</xdr:rowOff>
    </xdr:from>
    <xdr:ext cx="531299" cy="259045"/>
    <xdr:sp macro="" textlink="">
      <xdr:nvSpPr>
        <xdr:cNvPr id="453" name="テキスト ボックス 452"/>
        <xdr:cNvSpPr txBox="1"/>
      </xdr:nvSpPr>
      <xdr:spPr>
        <a:xfrm>
          <a:off x="6072701" y="1707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455" name="テキスト ボックス 454"/>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36012</xdr:rowOff>
    </xdr:from>
    <xdr:to>
      <xdr:col>54</xdr:col>
      <xdr:colOff>189865</xdr:colOff>
      <xdr:row>101</xdr:row>
      <xdr:rowOff>101850</xdr:rowOff>
    </xdr:to>
    <xdr:cxnSp macro="">
      <xdr:nvCxnSpPr>
        <xdr:cNvPr id="457" name="直線コネクタ 456"/>
        <xdr:cNvCxnSpPr/>
      </xdr:nvCxnSpPr>
      <xdr:spPr>
        <a:xfrm flipV="1">
          <a:off x="10476865" y="17352462"/>
          <a:ext cx="0" cy="65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20790</xdr:rowOff>
    </xdr:from>
    <xdr:ext cx="534377" cy="259045"/>
    <xdr:sp macro="" textlink="">
      <xdr:nvSpPr>
        <xdr:cNvPr id="458" name="【港湾・漁港】&#10;一人当たり有形固定資産（償却資産）額最小値テキスト"/>
        <xdr:cNvSpPr txBox="1"/>
      </xdr:nvSpPr>
      <xdr:spPr>
        <a:xfrm>
          <a:off x="10515600" y="1750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101850</xdr:rowOff>
    </xdr:from>
    <xdr:to>
      <xdr:col>55</xdr:col>
      <xdr:colOff>88900</xdr:colOff>
      <xdr:row>101</xdr:row>
      <xdr:rowOff>101850</xdr:rowOff>
    </xdr:to>
    <xdr:cxnSp macro="">
      <xdr:nvCxnSpPr>
        <xdr:cNvPr id="459" name="直線コネクタ 458"/>
        <xdr:cNvCxnSpPr/>
      </xdr:nvCxnSpPr>
      <xdr:spPr>
        <a:xfrm>
          <a:off x="10388600" y="1741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154139</xdr:rowOff>
    </xdr:from>
    <xdr:ext cx="534377" cy="259045"/>
    <xdr:sp macro="" textlink="">
      <xdr:nvSpPr>
        <xdr:cNvPr id="460" name="【港湾・漁港】&#10;一人当たり有形固定資産（償却資産）額最大値テキスト"/>
        <xdr:cNvSpPr txBox="1"/>
      </xdr:nvSpPr>
      <xdr:spPr>
        <a:xfrm>
          <a:off x="10515600" y="1712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36012</xdr:rowOff>
    </xdr:from>
    <xdr:to>
      <xdr:col>55</xdr:col>
      <xdr:colOff>88900</xdr:colOff>
      <xdr:row>101</xdr:row>
      <xdr:rowOff>36012</xdr:rowOff>
    </xdr:to>
    <xdr:cxnSp macro="">
      <xdr:nvCxnSpPr>
        <xdr:cNvPr id="461" name="直線コネクタ 460"/>
        <xdr:cNvCxnSpPr/>
      </xdr:nvCxnSpPr>
      <xdr:spPr>
        <a:xfrm>
          <a:off x="10388600" y="1735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65239</xdr:rowOff>
    </xdr:from>
    <xdr:ext cx="534377" cy="259045"/>
    <xdr:sp macro="" textlink="">
      <xdr:nvSpPr>
        <xdr:cNvPr id="462" name="【港湾・漁港】&#10;一人当たり有形固定資産（償却資産）額平均値テキスト"/>
        <xdr:cNvSpPr txBox="1"/>
      </xdr:nvSpPr>
      <xdr:spPr>
        <a:xfrm>
          <a:off x="10515600" y="173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18679</xdr:rowOff>
    </xdr:from>
    <xdr:to>
      <xdr:col>55</xdr:col>
      <xdr:colOff>50800</xdr:colOff>
      <xdr:row>101</xdr:row>
      <xdr:rowOff>120279</xdr:rowOff>
    </xdr:to>
    <xdr:sp macro="" textlink="">
      <xdr:nvSpPr>
        <xdr:cNvPr id="463" name="フローチャート: 判断 462"/>
        <xdr:cNvSpPr/>
      </xdr:nvSpPr>
      <xdr:spPr>
        <a:xfrm>
          <a:off x="10426700" y="173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85841</xdr:rowOff>
    </xdr:from>
    <xdr:to>
      <xdr:col>50</xdr:col>
      <xdr:colOff>165100</xdr:colOff>
      <xdr:row>105</xdr:row>
      <xdr:rowOff>15991</xdr:rowOff>
    </xdr:to>
    <xdr:sp macro="" textlink="">
      <xdr:nvSpPr>
        <xdr:cNvPr id="464" name="フローチャート: 判断 463"/>
        <xdr:cNvSpPr/>
      </xdr:nvSpPr>
      <xdr:spPr>
        <a:xfrm>
          <a:off x="9588500" y="1791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71577</xdr:rowOff>
    </xdr:from>
    <xdr:to>
      <xdr:col>46</xdr:col>
      <xdr:colOff>38100</xdr:colOff>
      <xdr:row>102</xdr:row>
      <xdr:rowOff>1727</xdr:rowOff>
    </xdr:to>
    <xdr:sp macro="" textlink="">
      <xdr:nvSpPr>
        <xdr:cNvPr id="465" name="フローチャート: 判断 464"/>
        <xdr:cNvSpPr/>
      </xdr:nvSpPr>
      <xdr:spPr>
        <a:xfrm>
          <a:off x="8699500" y="1738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101</xdr:row>
      <xdr:rowOff>107193</xdr:rowOff>
    </xdr:from>
    <xdr:to>
      <xdr:col>41</xdr:col>
      <xdr:colOff>101600</xdr:colOff>
      <xdr:row>102</xdr:row>
      <xdr:rowOff>37343</xdr:rowOff>
    </xdr:to>
    <xdr:sp macro="" textlink="">
      <xdr:nvSpPr>
        <xdr:cNvPr id="466" name="フローチャート: 判断 465"/>
        <xdr:cNvSpPr/>
      </xdr:nvSpPr>
      <xdr:spPr>
        <a:xfrm>
          <a:off x="7810500" y="1742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143312</xdr:rowOff>
    </xdr:from>
    <xdr:to>
      <xdr:col>36</xdr:col>
      <xdr:colOff>165100</xdr:colOff>
      <xdr:row>102</xdr:row>
      <xdr:rowOff>73462</xdr:rowOff>
    </xdr:to>
    <xdr:sp macro="" textlink="">
      <xdr:nvSpPr>
        <xdr:cNvPr id="467" name="フローチャート: 判断 466"/>
        <xdr:cNvSpPr/>
      </xdr:nvSpPr>
      <xdr:spPr>
        <a:xfrm>
          <a:off x="6921500" y="1745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156662</xdr:rowOff>
    </xdr:from>
    <xdr:to>
      <xdr:col>55</xdr:col>
      <xdr:colOff>50800</xdr:colOff>
      <xdr:row>101</xdr:row>
      <xdr:rowOff>86812</xdr:rowOff>
    </xdr:to>
    <xdr:sp macro="" textlink="">
      <xdr:nvSpPr>
        <xdr:cNvPr id="473" name="楕円 472"/>
        <xdr:cNvSpPr/>
      </xdr:nvSpPr>
      <xdr:spPr>
        <a:xfrm>
          <a:off x="10426700" y="173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109689</xdr:rowOff>
    </xdr:from>
    <xdr:ext cx="534377" cy="259045"/>
    <xdr:sp macro="" textlink="">
      <xdr:nvSpPr>
        <xdr:cNvPr id="474" name="【港湾・漁港】&#10;一人当たり有形固定資産（償却資産）額該当値テキスト"/>
        <xdr:cNvSpPr txBox="1"/>
      </xdr:nvSpPr>
      <xdr:spPr>
        <a:xfrm>
          <a:off x="10515600" y="172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118211</xdr:rowOff>
    </xdr:from>
    <xdr:to>
      <xdr:col>50</xdr:col>
      <xdr:colOff>165100</xdr:colOff>
      <xdr:row>108</xdr:row>
      <xdr:rowOff>48361</xdr:rowOff>
    </xdr:to>
    <xdr:sp macro="" textlink="">
      <xdr:nvSpPr>
        <xdr:cNvPr id="475" name="楕円 474"/>
        <xdr:cNvSpPr/>
      </xdr:nvSpPr>
      <xdr:spPr>
        <a:xfrm>
          <a:off x="9588500" y="18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36012</xdr:rowOff>
    </xdr:from>
    <xdr:to>
      <xdr:col>55</xdr:col>
      <xdr:colOff>0</xdr:colOff>
      <xdr:row>107</xdr:row>
      <xdr:rowOff>169011</xdr:rowOff>
    </xdr:to>
    <xdr:cxnSp macro="">
      <xdr:nvCxnSpPr>
        <xdr:cNvPr id="476" name="直線コネクタ 475"/>
        <xdr:cNvCxnSpPr/>
      </xdr:nvCxnSpPr>
      <xdr:spPr>
        <a:xfrm flipV="1">
          <a:off x="9639300" y="17352462"/>
          <a:ext cx="838200" cy="11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28829</xdr:rowOff>
    </xdr:from>
    <xdr:to>
      <xdr:col>46</xdr:col>
      <xdr:colOff>38100</xdr:colOff>
      <xdr:row>108</xdr:row>
      <xdr:rowOff>130429</xdr:rowOff>
    </xdr:to>
    <xdr:sp macro="" textlink="">
      <xdr:nvSpPr>
        <xdr:cNvPr id="477" name="楕円 476"/>
        <xdr:cNvSpPr/>
      </xdr:nvSpPr>
      <xdr:spPr>
        <a:xfrm>
          <a:off x="86995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169011</xdr:rowOff>
    </xdr:from>
    <xdr:to>
      <xdr:col>50</xdr:col>
      <xdr:colOff>114300</xdr:colOff>
      <xdr:row>108</xdr:row>
      <xdr:rowOff>79629</xdr:rowOff>
    </xdr:to>
    <xdr:cxnSp macro="">
      <xdr:nvCxnSpPr>
        <xdr:cNvPr id="478" name="直線コネクタ 477"/>
        <xdr:cNvCxnSpPr/>
      </xdr:nvCxnSpPr>
      <xdr:spPr>
        <a:xfrm flipV="1">
          <a:off x="8750300" y="18514161"/>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72309</xdr:rowOff>
    </xdr:from>
    <xdr:to>
      <xdr:col>41</xdr:col>
      <xdr:colOff>101600</xdr:colOff>
      <xdr:row>109</xdr:row>
      <xdr:rowOff>2459</xdr:rowOff>
    </xdr:to>
    <xdr:sp macro="" textlink="">
      <xdr:nvSpPr>
        <xdr:cNvPr id="479" name="楕円 478"/>
        <xdr:cNvSpPr/>
      </xdr:nvSpPr>
      <xdr:spPr>
        <a:xfrm>
          <a:off x="7810500" y="185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79629</xdr:rowOff>
    </xdr:from>
    <xdr:to>
      <xdr:col>45</xdr:col>
      <xdr:colOff>177800</xdr:colOff>
      <xdr:row>108</xdr:row>
      <xdr:rowOff>123109</xdr:rowOff>
    </xdr:to>
    <xdr:cxnSp macro="">
      <xdr:nvCxnSpPr>
        <xdr:cNvPr id="480" name="直線コネクタ 479"/>
        <xdr:cNvCxnSpPr/>
      </xdr:nvCxnSpPr>
      <xdr:spPr>
        <a:xfrm flipV="1">
          <a:off x="7861300" y="18596229"/>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125938</xdr:rowOff>
    </xdr:from>
    <xdr:to>
      <xdr:col>36</xdr:col>
      <xdr:colOff>165100</xdr:colOff>
      <xdr:row>109</xdr:row>
      <xdr:rowOff>56088</xdr:rowOff>
    </xdr:to>
    <xdr:sp macro="" textlink="">
      <xdr:nvSpPr>
        <xdr:cNvPr id="481" name="楕円 480"/>
        <xdr:cNvSpPr/>
      </xdr:nvSpPr>
      <xdr:spPr>
        <a:xfrm>
          <a:off x="6921500" y="186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123109</xdr:rowOff>
    </xdr:from>
    <xdr:to>
      <xdr:col>41</xdr:col>
      <xdr:colOff>50800</xdr:colOff>
      <xdr:row>109</xdr:row>
      <xdr:rowOff>5288</xdr:rowOff>
    </xdr:to>
    <xdr:cxnSp macro="">
      <xdr:nvCxnSpPr>
        <xdr:cNvPr id="482" name="直線コネクタ 481"/>
        <xdr:cNvCxnSpPr/>
      </xdr:nvCxnSpPr>
      <xdr:spPr>
        <a:xfrm flipV="1">
          <a:off x="6972300" y="18639709"/>
          <a:ext cx="889000" cy="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32518</xdr:rowOff>
    </xdr:from>
    <xdr:ext cx="534377" cy="259045"/>
    <xdr:sp macro="" textlink="">
      <xdr:nvSpPr>
        <xdr:cNvPr id="483" name="n_1aveValue【港湾・漁港】&#10;一人当たり有形固定資産（償却資産）額"/>
        <xdr:cNvSpPr txBox="1"/>
      </xdr:nvSpPr>
      <xdr:spPr>
        <a:xfrm>
          <a:off x="9359411" y="1769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100</xdr:row>
      <xdr:rowOff>18254</xdr:rowOff>
    </xdr:from>
    <xdr:ext cx="534377" cy="259045"/>
    <xdr:sp macro="" textlink="">
      <xdr:nvSpPr>
        <xdr:cNvPr id="484" name="n_2aveValue【港湾・漁港】&#10;一人当たり有形固定資産（償却資産）額"/>
        <xdr:cNvSpPr txBox="1"/>
      </xdr:nvSpPr>
      <xdr:spPr>
        <a:xfrm>
          <a:off x="8483111" y="171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100</xdr:row>
      <xdr:rowOff>53870</xdr:rowOff>
    </xdr:from>
    <xdr:ext cx="534377" cy="259045"/>
    <xdr:sp macro="" textlink="">
      <xdr:nvSpPr>
        <xdr:cNvPr id="485" name="n_3aveValue【港湾・漁港】&#10;一人当たり有形固定資産（償却資産）額"/>
        <xdr:cNvSpPr txBox="1"/>
      </xdr:nvSpPr>
      <xdr:spPr>
        <a:xfrm>
          <a:off x="7594111" y="171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100</xdr:row>
      <xdr:rowOff>89989</xdr:rowOff>
    </xdr:from>
    <xdr:ext cx="534377" cy="259045"/>
    <xdr:sp macro="" textlink="">
      <xdr:nvSpPr>
        <xdr:cNvPr id="486" name="n_4aveValue【港湾・漁港】&#10;一人当たり有形固定資産（償却資産）額"/>
        <xdr:cNvSpPr txBox="1"/>
      </xdr:nvSpPr>
      <xdr:spPr>
        <a:xfrm>
          <a:off x="6705111" y="1723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39488</xdr:rowOff>
    </xdr:from>
    <xdr:ext cx="534377" cy="259045"/>
    <xdr:sp macro="" textlink="">
      <xdr:nvSpPr>
        <xdr:cNvPr id="487" name="n_1mainValue【港湾・漁港】&#10;一人当たり有形固定資産（償却資産）額"/>
        <xdr:cNvSpPr txBox="1"/>
      </xdr:nvSpPr>
      <xdr:spPr>
        <a:xfrm>
          <a:off x="9359411" y="185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121556</xdr:rowOff>
    </xdr:from>
    <xdr:ext cx="534377" cy="259045"/>
    <xdr:sp macro="" textlink="">
      <xdr:nvSpPr>
        <xdr:cNvPr id="488" name="n_2mainValue【港湾・漁港】&#10;一人当たり有形固定資産（償却資産）額"/>
        <xdr:cNvSpPr txBox="1"/>
      </xdr:nvSpPr>
      <xdr:spPr>
        <a:xfrm>
          <a:off x="8483111" y="186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165036</xdr:rowOff>
    </xdr:from>
    <xdr:ext cx="534377" cy="259045"/>
    <xdr:sp macro="" textlink="">
      <xdr:nvSpPr>
        <xdr:cNvPr id="489" name="n_3mainValue【港湾・漁港】&#10;一人当たり有形固定資産（償却資産）額"/>
        <xdr:cNvSpPr txBox="1"/>
      </xdr:nvSpPr>
      <xdr:spPr>
        <a:xfrm>
          <a:off x="7594111" y="186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47215</xdr:rowOff>
    </xdr:from>
    <xdr:ext cx="534377" cy="259045"/>
    <xdr:sp macro="" textlink="">
      <xdr:nvSpPr>
        <xdr:cNvPr id="490" name="n_4mainValue【港湾・漁港】&#10;一人当たり有形固定資産（償却資産）額"/>
        <xdr:cNvSpPr txBox="1"/>
      </xdr:nvSpPr>
      <xdr:spPr>
        <a:xfrm>
          <a:off x="6705111" y="187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1" name="テキスト ボックス 5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3" name="テキスト ボックス 5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3" name="テキスト ボックス 5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95794</xdr:rowOff>
    </xdr:to>
    <xdr:cxnSp macro="">
      <xdr:nvCxnSpPr>
        <xdr:cNvPr id="517" name="直線コネクタ 516"/>
        <xdr:cNvCxnSpPr/>
      </xdr:nvCxnSpPr>
      <xdr:spPr>
        <a:xfrm flipV="1">
          <a:off x="16318864" y="587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518" name="【認定こども園・幼稚園・保育所】&#10;有形固定資産減価償却率最小値テキスト"/>
        <xdr:cNvSpPr txBox="1"/>
      </xdr:nvSpPr>
      <xdr:spPr>
        <a:xfrm>
          <a:off x="16357600" y="730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519" name="直線コネクタ 518"/>
        <xdr:cNvCxnSpPr/>
      </xdr:nvCxnSpPr>
      <xdr:spPr>
        <a:xfrm>
          <a:off x="16230600" y="729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0" name="【認定こども園・幼稚園・保育所】&#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1" name="直線コネクタ 520"/>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522" name="【認定こども園・幼稚園・保育所】&#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3" name="フローチャート: 判断 522"/>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141333</xdr:rowOff>
    </xdr:from>
    <xdr:to>
      <xdr:col>81</xdr:col>
      <xdr:colOff>101600</xdr:colOff>
      <xdr:row>38</xdr:row>
      <xdr:rowOff>71482</xdr:rowOff>
    </xdr:to>
    <xdr:sp macro="" textlink="">
      <xdr:nvSpPr>
        <xdr:cNvPr id="524" name="フローチャート: 判断 523"/>
        <xdr:cNvSpPr/>
      </xdr:nvSpPr>
      <xdr:spPr>
        <a:xfrm>
          <a:off x="15430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25" name="フローチャート: 判断 52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526" name="フローチャート: 判断 525"/>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152763</xdr:rowOff>
    </xdr:from>
    <xdr:to>
      <xdr:col>67</xdr:col>
      <xdr:colOff>101600</xdr:colOff>
      <xdr:row>37</xdr:row>
      <xdr:rowOff>82913</xdr:rowOff>
    </xdr:to>
    <xdr:sp macro="" textlink="">
      <xdr:nvSpPr>
        <xdr:cNvPr id="527" name="フローチャート: 判断 526"/>
        <xdr:cNvSpPr/>
      </xdr:nvSpPr>
      <xdr:spPr>
        <a:xfrm>
          <a:off x="12763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170724</xdr:rowOff>
    </xdr:from>
    <xdr:to>
      <xdr:col>85</xdr:col>
      <xdr:colOff>177800</xdr:colOff>
      <xdr:row>34</xdr:row>
      <xdr:rowOff>100874</xdr:rowOff>
    </xdr:to>
    <xdr:sp macro="" textlink="">
      <xdr:nvSpPr>
        <xdr:cNvPr id="533" name="楕円 532"/>
        <xdr:cNvSpPr/>
      </xdr:nvSpPr>
      <xdr:spPr>
        <a:xfrm>
          <a:off x="162687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123751</xdr:rowOff>
    </xdr:from>
    <xdr:ext cx="405111" cy="259045"/>
    <xdr:sp macro="" textlink="">
      <xdr:nvSpPr>
        <xdr:cNvPr id="534" name="【認定こども園・幼稚園・保育所】&#10;有形固定資産減価償却率該当値テキスト"/>
        <xdr:cNvSpPr txBox="1"/>
      </xdr:nvSpPr>
      <xdr:spPr>
        <a:xfrm>
          <a:off x="16357600"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105410</xdr:rowOff>
    </xdr:from>
    <xdr:to>
      <xdr:col>81</xdr:col>
      <xdr:colOff>101600</xdr:colOff>
      <xdr:row>34</xdr:row>
      <xdr:rowOff>35560</xdr:rowOff>
    </xdr:to>
    <xdr:sp macro="" textlink="">
      <xdr:nvSpPr>
        <xdr:cNvPr id="535" name="楕円 534"/>
        <xdr:cNvSpPr/>
      </xdr:nvSpPr>
      <xdr:spPr>
        <a:xfrm>
          <a:off x="15430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156210</xdr:rowOff>
    </xdr:from>
    <xdr:to>
      <xdr:col>85</xdr:col>
      <xdr:colOff>127000</xdr:colOff>
      <xdr:row>34</xdr:row>
      <xdr:rowOff>50074</xdr:rowOff>
    </xdr:to>
    <xdr:cxnSp macro="">
      <xdr:nvCxnSpPr>
        <xdr:cNvPr id="536" name="直線コネクタ 535"/>
        <xdr:cNvCxnSpPr/>
      </xdr:nvCxnSpPr>
      <xdr:spPr>
        <a:xfrm>
          <a:off x="15481300" y="581406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72753</xdr:rowOff>
    </xdr:from>
    <xdr:to>
      <xdr:col>76</xdr:col>
      <xdr:colOff>165100</xdr:colOff>
      <xdr:row>34</xdr:row>
      <xdr:rowOff>2903</xdr:rowOff>
    </xdr:to>
    <xdr:sp macro="" textlink="">
      <xdr:nvSpPr>
        <xdr:cNvPr id="537" name="楕円 536"/>
        <xdr:cNvSpPr/>
      </xdr:nvSpPr>
      <xdr:spPr>
        <a:xfrm>
          <a:off x="14541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123553</xdr:rowOff>
    </xdr:from>
    <xdr:to>
      <xdr:col>81</xdr:col>
      <xdr:colOff>50800</xdr:colOff>
      <xdr:row>33</xdr:row>
      <xdr:rowOff>156210</xdr:rowOff>
    </xdr:to>
    <xdr:cxnSp macro="">
      <xdr:nvCxnSpPr>
        <xdr:cNvPr id="538" name="直線コネクタ 537"/>
        <xdr:cNvCxnSpPr/>
      </xdr:nvCxnSpPr>
      <xdr:spPr>
        <a:xfrm>
          <a:off x="14592300" y="5781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165826</xdr:rowOff>
    </xdr:from>
    <xdr:to>
      <xdr:col>72</xdr:col>
      <xdr:colOff>38100</xdr:colOff>
      <xdr:row>33</xdr:row>
      <xdr:rowOff>95976</xdr:rowOff>
    </xdr:to>
    <xdr:sp macro="" textlink="">
      <xdr:nvSpPr>
        <xdr:cNvPr id="539" name="楕円 538"/>
        <xdr:cNvSpPr/>
      </xdr:nvSpPr>
      <xdr:spPr>
        <a:xfrm>
          <a:off x="13652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45176</xdr:rowOff>
    </xdr:from>
    <xdr:to>
      <xdr:col>76</xdr:col>
      <xdr:colOff>114300</xdr:colOff>
      <xdr:row>33</xdr:row>
      <xdr:rowOff>123553</xdr:rowOff>
    </xdr:to>
    <xdr:cxnSp macro="">
      <xdr:nvCxnSpPr>
        <xdr:cNvPr id="540" name="直線コネクタ 539"/>
        <xdr:cNvCxnSpPr/>
      </xdr:nvCxnSpPr>
      <xdr:spPr>
        <a:xfrm>
          <a:off x="13703300" y="5703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165826</xdr:rowOff>
    </xdr:from>
    <xdr:to>
      <xdr:col>67</xdr:col>
      <xdr:colOff>101600</xdr:colOff>
      <xdr:row>33</xdr:row>
      <xdr:rowOff>95976</xdr:rowOff>
    </xdr:to>
    <xdr:sp macro="" textlink="">
      <xdr:nvSpPr>
        <xdr:cNvPr id="541" name="楕円 540"/>
        <xdr:cNvSpPr/>
      </xdr:nvSpPr>
      <xdr:spPr>
        <a:xfrm>
          <a:off x="12763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45176</xdr:rowOff>
    </xdr:from>
    <xdr:to>
      <xdr:col>71</xdr:col>
      <xdr:colOff>177800</xdr:colOff>
      <xdr:row>33</xdr:row>
      <xdr:rowOff>45176</xdr:rowOff>
    </xdr:to>
    <xdr:cxnSp macro="">
      <xdr:nvCxnSpPr>
        <xdr:cNvPr id="542" name="直線コネクタ 541"/>
        <xdr:cNvCxnSpPr/>
      </xdr:nvCxnSpPr>
      <xdr:spPr>
        <a:xfrm>
          <a:off x="12814300" y="5703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62610</xdr:rowOff>
    </xdr:from>
    <xdr:ext cx="405111" cy="259045"/>
    <xdr:sp macro="" textlink="">
      <xdr:nvSpPr>
        <xdr:cNvPr id="543" name="n_1aveValue【認定こども園・幼稚園・保育所】&#10;有形固定資産減価償却率"/>
        <xdr:cNvSpPr txBox="1"/>
      </xdr:nvSpPr>
      <xdr:spPr>
        <a:xfrm>
          <a:off x="152660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544"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44649</xdr:rowOff>
    </xdr:from>
    <xdr:ext cx="405111" cy="259045"/>
    <xdr:sp macro="" textlink="">
      <xdr:nvSpPr>
        <xdr:cNvPr id="545" name="n_3aveValue【認定こども園・幼稚園・保育所】&#10;有形固定資産減価償却率"/>
        <xdr:cNvSpPr txBox="1"/>
      </xdr:nvSpPr>
      <xdr:spPr>
        <a:xfrm>
          <a:off x="13500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74040</xdr:rowOff>
    </xdr:from>
    <xdr:ext cx="405111" cy="259045"/>
    <xdr:sp macro="" textlink="">
      <xdr:nvSpPr>
        <xdr:cNvPr id="546" name="n_4aveValue【認定こども園・幼稚園・保育所】&#10;有形固定資産減価償却率"/>
        <xdr:cNvSpPr txBox="1"/>
      </xdr:nvSpPr>
      <xdr:spPr>
        <a:xfrm>
          <a:off x="12611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52087</xdr:rowOff>
    </xdr:from>
    <xdr:ext cx="405111" cy="259045"/>
    <xdr:sp macro="" textlink="">
      <xdr:nvSpPr>
        <xdr:cNvPr id="547" name="n_1mainValue【認定こども園・幼稚園・保育所】&#10;有形固定資産減価償却率"/>
        <xdr:cNvSpPr txBox="1"/>
      </xdr:nvSpPr>
      <xdr:spPr>
        <a:xfrm>
          <a:off x="15266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19430</xdr:rowOff>
    </xdr:from>
    <xdr:ext cx="405111" cy="259045"/>
    <xdr:sp macro="" textlink="">
      <xdr:nvSpPr>
        <xdr:cNvPr id="548" name="n_2mainValue【認定こども園・幼稚園・保育所】&#10;有形固定資産減価償却率"/>
        <xdr:cNvSpPr txBox="1"/>
      </xdr:nvSpPr>
      <xdr:spPr>
        <a:xfrm>
          <a:off x="14389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112503</xdr:rowOff>
    </xdr:from>
    <xdr:ext cx="405111" cy="259045"/>
    <xdr:sp macro="" textlink="">
      <xdr:nvSpPr>
        <xdr:cNvPr id="549" name="n_3mainValue【認定こども園・幼稚園・保育所】&#10;有形固定資産減価償却率"/>
        <xdr:cNvSpPr txBox="1"/>
      </xdr:nvSpPr>
      <xdr:spPr>
        <a:xfrm>
          <a:off x="13500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112503</xdr:rowOff>
    </xdr:from>
    <xdr:ext cx="405111" cy="259045"/>
    <xdr:sp macro="" textlink="">
      <xdr:nvSpPr>
        <xdr:cNvPr id="550" name="n_4mainValue【認定こども園・幼稚園・保育所】&#10;有形固定資産減価償却率"/>
        <xdr:cNvSpPr txBox="1"/>
      </xdr:nvSpPr>
      <xdr:spPr>
        <a:xfrm>
          <a:off x="12611744"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95250</xdr:rowOff>
    </xdr:to>
    <xdr:cxnSp macro="">
      <xdr:nvCxnSpPr>
        <xdr:cNvPr id="574" name="直線コネクタ 573"/>
        <xdr:cNvCxnSpPr/>
      </xdr:nvCxnSpPr>
      <xdr:spPr>
        <a:xfrm flipV="1">
          <a:off x="22160864" y="58978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75"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76" name="直線コネクタ 575"/>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77"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78" name="直線コネクタ 577"/>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579"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580" name="フローチャート: 判断 579"/>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1" name="フローチャート: 判断 580"/>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82" name="フローチャート: 判断 581"/>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583" name="フローチャート: 判断 582"/>
        <xdr:cNvSpPr/>
      </xdr:nvSpPr>
      <xdr:spPr>
        <a:xfrm>
          <a:off x="19494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584" name="フローチャート: 判断 583"/>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105410</xdr:rowOff>
    </xdr:from>
    <xdr:to>
      <xdr:col>116</xdr:col>
      <xdr:colOff>114300</xdr:colOff>
      <xdr:row>36</xdr:row>
      <xdr:rowOff>35560</xdr:rowOff>
    </xdr:to>
    <xdr:sp macro="" textlink="">
      <xdr:nvSpPr>
        <xdr:cNvPr id="590" name="楕円 589"/>
        <xdr:cNvSpPr/>
      </xdr:nvSpPr>
      <xdr:spPr>
        <a:xfrm>
          <a:off x="22110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128287</xdr:rowOff>
    </xdr:from>
    <xdr:ext cx="469744" cy="259045"/>
    <xdr:sp macro="" textlink="">
      <xdr:nvSpPr>
        <xdr:cNvPr id="591" name="【認定こども園・幼稚園・保育所】&#10;一人当たり面積該当値テキスト"/>
        <xdr:cNvSpPr txBox="1"/>
      </xdr:nvSpPr>
      <xdr:spPr>
        <a:xfrm>
          <a:off x="22199600"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82550</xdr:rowOff>
    </xdr:from>
    <xdr:to>
      <xdr:col>112</xdr:col>
      <xdr:colOff>38100</xdr:colOff>
      <xdr:row>36</xdr:row>
      <xdr:rowOff>12700</xdr:rowOff>
    </xdr:to>
    <xdr:sp macro="" textlink="">
      <xdr:nvSpPr>
        <xdr:cNvPr id="592" name="楕円 591"/>
        <xdr:cNvSpPr/>
      </xdr:nvSpPr>
      <xdr:spPr>
        <a:xfrm>
          <a:off x="2127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156210</xdr:rowOff>
    </xdr:to>
    <xdr:cxnSp macro="">
      <xdr:nvCxnSpPr>
        <xdr:cNvPr id="593" name="直線コネクタ 592"/>
        <xdr:cNvCxnSpPr/>
      </xdr:nvCxnSpPr>
      <xdr:spPr>
        <a:xfrm>
          <a:off x="21323300" y="6134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25400</xdr:rowOff>
    </xdr:from>
    <xdr:to>
      <xdr:col>107</xdr:col>
      <xdr:colOff>101600</xdr:colOff>
      <xdr:row>35</xdr:row>
      <xdr:rowOff>127000</xdr:rowOff>
    </xdr:to>
    <xdr:sp macro="" textlink="">
      <xdr:nvSpPr>
        <xdr:cNvPr id="594" name="楕円 593"/>
        <xdr:cNvSpPr/>
      </xdr:nvSpPr>
      <xdr:spPr>
        <a:xfrm>
          <a:off x="2038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76200</xdr:rowOff>
    </xdr:from>
    <xdr:to>
      <xdr:col>111</xdr:col>
      <xdr:colOff>177800</xdr:colOff>
      <xdr:row>35</xdr:row>
      <xdr:rowOff>133350</xdr:rowOff>
    </xdr:to>
    <xdr:cxnSp macro="">
      <xdr:nvCxnSpPr>
        <xdr:cNvPr id="595" name="直線コネクタ 594"/>
        <xdr:cNvCxnSpPr/>
      </xdr:nvCxnSpPr>
      <xdr:spPr>
        <a:xfrm>
          <a:off x="20434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44450</xdr:rowOff>
    </xdr:from>
    <xdr:to>
      <xdr:col>102</xdr:col>
      <xdr:colOff>165100</xdr:colOff>
      <xdr:row>35</xdr:row>
      <xdr:rowOff>146050</xdr:rowOff>
    </xdr:to>
    <xdr:sp macro="" textlink="">
      <xdr:nvSpPr>
        <xdr:cNvPr id="596" name="楕円 595"/>
        <xdr:cNvSpPr/>
      </xdr:nvSpPr>
      <xdr:spPr>
        <a:xfrm>
          <a:off x="19494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76200</xdr:rowOff>
    </xdr:from>
    <xdr:to>
      <xdr:col>107</xdr:col>
      <xdr:colOff>50800</xdr:colOff>
      <xdr:row>35</xdr:row>
      <xdr:rowOff>95250</xdr:rowOff>
    </xdr:to>
    <xdr:cxnSp macro="">
      <xdr:nvCxnSpPr>
        <xdr:cNvPr id="597" name="直線コネクタ 596"/>
        <xdr:cNvCxnSpPr/>
      </xdr:nvCxnSpPr>
      <xdr:spPr>
        <a:xfrm flipV="1">
          <a:off x="19545300" y="6076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139700</xdr:rowOff>
    </xdr:from>
    <xdr:to>
      <xdr:col>98</xdr:col>
      <xdr:colOff>38100</xdr:colOff>
      <xdr:row>35</xdr:row>
      <xdr:rowOff>69850</xdr:rowOff>
    </xdr:to>
    <xdr:sp macro="" textlink="">
      <xdr:nvSpPr>
        <xdr:cNvPr id="598" name="楕円 597"/>
        <xdr:cNvSpPr/>
      </xdr:nvSpPr>
      <xdr:spPr>
        <a:xfrm>
          <a:off x="18605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19050</xdr:rowOff>
    </xdr:from>
    <xdr:to>
      <xdr:col>102</xdr:col>
      <xdr:colOff>114300</xdr:colOff>
      <xdr:row>35</xdr:row>
      <xdr:rowOff>95250</xdr:rowOff>
    </xdr:to>
    <xdr:cxnSp macro="">
      <xdr:nvCxnSpPr>
        <xdr:cNvPr id="599" name="直線コネクタ 598"/>
        <xdr:cNvCxnSpPr/>
      </xdr:nvCxnSpPr>
      <xdr:spPr>
        <a:xfrm>
          <a:off x="18656300" y="601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600"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601" name="n_2ave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602" name="n_3aveValue【認定こども園・幼稚園・保育所】&#10;一人当たり面積"/>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603" name="n_4aveValue【認定こども園・幼稚園・保育所】&#10;一人当たり面積"/>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29227</xdr:rowOff>
    </xdr:from>
    <xdr:ext cx="469744" cy="259045"/>
    <xdr:sp macro="" textlink="">
      <xdr:nvSpPr>
        <xdr:cNvPr id="604" name="n_1mainValue【認定こども園・幼稚園・保育所】&#10;一人当たり面積"/>
        <xdr:cNvSpPr txBox="1"/>
      </xdr:nvSpPr>
      <xdr:spPr>
        <a:xfrm>
          <a:off x="21075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143527</xdr:rowOff>
    </xdr:from>
    <xdr:ext cx="469744" cy="259045"/>
    <xdr:sp macro="" textlink="">
      <xdr:nvSpPr>
        <xdr:cNvPr id="605" name="n_2mainValue【認定こども園・幼稚園・保育所】&#10;一人当たり面積"/>
        <xdr:cNvSpPr txBox="1"/>
      </xdr:nvSpPr>
      <xdr:spPr>
        <a:xfrm>
          <a:off x="20199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162577</xdr:rowOff>
    </xdr:from>
    <xdr:ext cx="469744" cy="259045"/>
    <xdr:sp macro="" textlink="">
      <xdr:nvSpPr>
        <xdr:cNvPr id="606" name="n_3mainValue【認定こども園・幼稚園・保育所】&#10;一人当たり面積"/>
        <xdr:cNvSpPr txBox="1"/>
      </xdr:nvSpPr>
      <xdr:spPr>
        <a:xfrm>
          <a:off x="193104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86377</xdr:rowOff>
    </xdr:from>
    <xdr:ext cx="469744" cy="259045"/>
    <xdr:sp macro="" textlink="">
      <xdr:nvSpPr>
        <xdr:cNvPr id="607" name="n_4mainValue【認定こども園・幼稚園・保育所】&#10;一人当たり面積"/>
        <xdr:cNvSpPr txBox="1"/>
      </xdr:nvSpPr>
      <xdr:spPr>
        <a:xfrm>
          <a:off x="18421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8" name="テキスト ボックス 6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9" name="直線コネクタ 6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0" name="テキスト ボックス 6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62</xdr:row>
      <xdr:rowOff>114300</xdr:rowOff>
    </xdr:to>
    <xdr:cxnSp macro="">
      <xdr:nvCxnSpPr>
        <xdr:cNvPr id="628" name="直線コネクタ 627"/>
        <xdr:cNvCxnSpPr/>
      </xdr:nvCxnSpPr>
      <xdr:spPr>
        <a:xfrm flipV="1">
          <a:off x="16318864" y="95497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118127</xdr:rowOff>
    </xdr:from>
    <xdr:ext cx="405111" cy="259045"/>
    <xdr:sp macro="" textlink="">
      <xdr:nvSpPr>
        <xdr:cNvPr id="629" name="【学校施設】&#10;有形固定資産減価償却率最小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114300</xdr:rowOff>
    </xdr:from>
    <xdr:to>
      <xdr:col>86</xdr:col>
      <xdr:colOff>25400</xdr:colOff>
      <xdr:row>62</xdr:row>
      <xdr:rowOff>114300</xdr:rowOff>
    </xdr:to>
    <xdr:cxnSp macro="">
      <xdr:nvCxnSpPr>
        <xdr:cNvPr id="630" name="直線コネクタ 629"/>
        <xdr:cNvCxnSpPr/>
      </xdr:nvCxnSpPr>
      <xdr:spPr>
        <a:xfrm>
          <a:off x="16230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1"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2" name="直線コネクタ 631"/>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633"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4" name="フローチャート: 判断 633"/>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635" name="フローチャート: 判断 634"/>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149225</xdr:rowOff>
    </xdr:from>
    <xdr:to>
      <xdr:col>76</xdr:col>
      <xdr:colOff>165100</xdr:colOff>
      <xdr:row>58</xdr:row>
      <xdr:rowOff>79375</xdr:rowOff>
    </xdr:to>
    <xdr:sp macro="" textlink="">
      <xdr:nvSpPr>
        <xdr:cNvPr id="636" name="フローチャート: 判断 635"/>
        <xdr:cNvSpPr/>
      </xdr:nvSpPr>
      <xdr:spPr>
        <a:xfrm>
          <a:off x="14541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37" name="フローチャート: 判断 636"/>
        <xdr:cNvSpPr/>
      </xdr:nvSpPr>
      <xdr:spPr>
        <a:xfrm>
          <a:off x="13652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23495</xdr:rowOff>
    </xdr:from>
    <xdr:to>
      <xdr:col>67</xdr:col>
      <xdr:colOff>101600</xdr:colOff>
      <xdr:row>57</xdr:row>
      <xdr:rowOff>125095</xdr:rowOff>
    </xdr:to>
    <xdr:sp macro="" textlink="">
      <xdr:nvSpPr>
        <xdr:cNvPr id="638" name="フローチャート: 判断 637"/>
        <xdr:cNvSpPr/>
      </xdr:nvSpPr>
      <xdr:spPr>
        <a:xfrm>
          <a:off x="12763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69215</xdr:rowOff>
    </xdr:from>
    <xdr:to>
      <xdr:col>85</xdr:col>
      <xdr:colOff>177800</xdr:colOff>
      <xdr:row>55</xdr:row>
      <xdr:rowOff>170815</xdr:rowOff>
    </xdr:to>
    <xdr:sp macro="" textlink="">
      <xdr:nvSpPr>
        <xdr:cNvPr id="644" name="楕円 643"/>
        <xdr:cNvSpPr/>
      </xdr:nvSpPr>
      <xdr:spPr>
        <a:xfrm>
          <a:off x="16268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22242</xdr:rowOff>
    </xdr:from>
    <xdr:ext cx="405111" cy="259045"/>
    <xdr:sp macro="" textlink="">
      <xdr:nvSpPr>
        <xdr:cNvPr id="645" name="【学校施設】&#10;有形固定資産減価償却率該当値テキスト"/>
        <xdr:cNvSpPr txBox="1"/>
      </xdr:nvSpPr>
      <xdr:spPr>
        <a:xfrm>
          <a:off x="16357600" y="945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74930</xdr:rowOff>
    </xdr:from>
    <xdr:to>
      <xdr:col>81</xdr:col>
      <xdr:colOff>101600</xdr:colOff>
      <xdr:row>56</xdr:row>
      <xdr:rowOff>5080</xdr:rowOff>
    </xdr:to>
    <xdr:sp macro="" textlink="">
      <xdr:nvSpPr>
        <xdr:cNvPr id="646" name="楕円 645"/>
        <xdr:cNvSpPr/>
      </xdr:nvSpPr>
      <xdr:spPr>
        <a:xfrm>
          <a:off x="15430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120015</xdr:rowOff>
    </xdr:from>
    <xdr:to>
      <xdr:col>85</xdr:col>
      <xdr:colOff>127000</xdr:colOff>
      <xdr:row>55</xdr:row>
      <xdr:rowOff>125730</xdr:rowOff>
    </xdr:to>
    <xdr:cxnSp macro="">
      <xdr:nvCxnSpPr>
        <xdr:cNvPr id="647" name="直線コネクタ 646"/>
        <xdr:cNvCxnSpPr/>
      </xdr:nvCxnSpPr>
      <xdr:spPr>
        <a:xfrm flipV="1">
          <a:off x="15481300" y="95497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160655</xdr:rowOff>
    </xdr:from>
    <xdr:to>
      <xdr:col>76</xdr:col>
      <xdr:colOff>165100</xdr:colOff>
      <xdr:row>57</xdr:row>
      <xdr:rowOff>90805</xdr:rowOff>
    </xdr:to>
    <xdr:sp macro="" textlink="">
      <xdr:nvSpPr>
        <xdr:cNvPr id="648" name="楕円 647"/>
        <xdr:cNvSpPr/>
      </xdr:nvSpPr>
      <xdr:spPr>
        <a:xfrm>
          <a:off x="14541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57</xdr:row>
      <xdr:rowOff>40005</xdr:rowOff>
    </xdr:to>
    <xdr:cxnSp macro="">
      <xdr:nvCxnSpPr>
        <xdr:cNvPr id="649" name="直線コネクタ 648"/>
        <xdr:cNvCxnSpPr/>
      </xdr:nvCxnSpPr>
      <xdr:spPr>
        <a:xfrm flipV="1">
          <a:off x="14592300" y="955548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650" name="楕円 649"/>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57</xdr:row>
      <xdr:rowOff>40005</xdr:rowOff>
    </xdr:to>
    <xdr:cxnSp macro="">
      <xdr:nvCxnSpPr>
        <xdr:cNvPr id="651" name="直線コネクタ 650"/>
        <xdr:cNvCxnSpPr/>
      </xdr:nvCxnSpPr>
      <xdr:spPr>
        <a:xfrm>
          <a:off x="13703300" y="97497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xdr:rowOff>
    </xdr:from>
    <xdr:to>
      <xdr:col>67</xdr:col>
      <xdr:colOff>101600</xdr:colOff>
      <xdr:row>56</xdr:row>
      <xdr:rowOff>107950</xdr:rowOff>
    </xdr:to>
    <xdr:sp macro="" textlink="">
      <xdr:nvSpPr>
        <xdr:cNvPr id="652" name="楕円 651"/>
        <xdr:cNvSpPr/>
      </xdr:nvSpPr>
      <xdr:spPr>
        <a:xfrm>
          <a:off x="1276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56</xdr:row>
      <xdr:rowOff>148590</xdr:rowOff>
    </xdr:to>
    <xdr:cxnSp macro="">
      <xdr:nvCxnSpPr>
        <xdr:cNvPr id="653" name="直線コネクタ 652"/>
        <xdr:cNvCxnSpPr/>
      </xdr:nvCxnSpPr>
      <xdr:spPr>
        <a:xfrm>
          <a:off x="12814300" y="96583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654" name="n_1aveValue【学校施設】&#10;有形固定資産減価償却率"/>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70502</xdr:rowOff>
    </xdr:from>
    <xdr:ext cx="405111" cy="259045"/>
    <xdr:sp macro="" textlink="">
      <xdr:nvSpPr>
        <xdr:cNvPr id="655" name="n_2aveValue【学校施設】&#10;有形固定資産減価償却率"/>
        <xdr:cNvSpPr txBox="1"/>
      </xdr:nvSpPr>
      <xdr:spPr>
        <a:xfrm>
          <a:off x="143897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133367</xdr:rowOff>
    </xdr:from>
    <xdr:ext cx="405111" cy="259045"/>
    <xdr:sp macro="" textlink="">
      <xdr:nvSpPr>
        <xdr:cNvPr id="656" name="n_3aveValue【学校施設】&#10;有形固定資産減価償却率"/>
        <xdr:cNvSpPr txBox="1"/>
      </xdr:nvSpPr>
      <xdr:spPr>
        <a:xfrm>
          <a:off x="1350074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116222</xdr:rowOff>
    </xdr:from>
    <xdr:ext cx="405111" cy="259045"/>
    <xdr:sp macro="" textlink="">
      <xdr:nvSpPr>
        <xdr:cNvPr id="657" name="n_4aveValue【学校施設】&#10;有形固定資産減価償却率"/>
        <xdr:cNvSpPr txBox="1"/>
      </xdr:nvSpPr>
      <xdr:spPr>
        <a:xfrm>
          <a:off x="126117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21607</xdr:rowOff>
    </xdr:from>
    <xdr:ext cx="405111" cy="259045"/>
    <xdr:sp macro="" textlink="">
      <xdr:nvSpPr>
        <xdr:cNvPr id="658" name="n_1mainValue【学校施設】&#10;有形固定資産減価償却率"/>
        <xdr:cNvSpPr txBox="1"/>
      </xdr:nvSpPr>
      <xdr:spPr>
        <a:xfrm>
          <a:off x="15266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107332</xdr:rowOff>
    </xdr:from>
    <xdr:ext cx="405111" cy="259045"/>
    <xdr:sp macro="" textlink="">
      <xdr:nvSpPr>
        <xdr:cNvPr id="659" name="n_2mainValue【学校施設】&#10;有形固定資産減価償却率"/>
        <xdr:cNvSpPr txBox="1"/>
      </xdr:nvSpPr>
      <xdr:spPr>
        <a:xfrm>
          <a:off x="143897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660" name="n_3mainValue【学校施設】&#10;有形固定資産減価償却率"/>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124477</xdr:rowOff>
    </xdr:from>
    <xdr:ext cx="405111" cy="259045"/>
    <xdr:sp macro="" textlink="">
      <xdr:nvSpPr>
        <xdr:cNvPr id="661" name="n_4mainValue【学校施設】&#10;有形固定資産減価償却率"/>
        <xdr:cNvSpPr txBox="1"/>
      </xdr:nvSpPr>
      <xdr:spPr>
        <a:xfrm>
          <a:off x="12611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4899</xdr:rowOff>
    </xdr:from>
    <xdr:to>
      <xdr:col>116</xdr:col>
      <xdr:colOff>62864</xdr:colOff>
      <xdr:row>63</xdr:row>
      <xdr:rowOff>63681</xdr:rowOff>
    </xdr:to>
    <xdr:cxnSp macro="">
      <xdr:nvCxnSpPr>
        <xdr:cNvPr id="688" name="直線コネクタ 687"/>
        <xdr:cNvCxnSpPr/>
      </xdr:nvCxnSpPr>
      <xdr:spPr>
        <a:xfrm flipV="1">
          <a:off x="22160864" y="9434649"/>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67508</xdr:rowOff>
    </xdr:from>
    <xdr:ext cx="469744" cy="259045"/>
    <xdr:sp macro="" textlink="">
      <xdr:nvSpPr>
        <xdr:cNvPr id="689" name="【学校施設】&#10;一人当たり面積最小値テキスト"/>
        <xdr:cNvSpPr txBox="1"/>
      </xdr:nvSpPr>
      <xdr:spPr>
        <a:xfrm>
          <a:off x="22199600" y="108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63681</xdr:rowOff>
    </xdr:from>
    <xdr:to>
      <xdr:col>116</xdr:col>
      <xdr:colOff>152400</xdr:colOff>
      <xdr:row>63</xdr:row>
      <xdr:rowOff>63681</xdr:rowOff>
    </xdr:to>
    <xdr:cxnSp macro="">
      <xdr:nvCxnSpPr>
        <xdr:cNvPr id="690" name="直線コネクタ 689"/>
        <xdr:cNvCxnSpPr/>
      </xdr:nvCxnSpPr>
      <xdr:spPr>
        <a:xfrm>
          <a:off x="22072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123026</xdr:rowOff>
    </xdr:from>
    <xdr:ext cx="469744" cy="259045"/>
    <xdr:sp macro="" textlink="">
      <xdr:nvSpPr>
        <xdr:cNvPr id="691" name="【学校施設】&#10;一人当たり面積最大値テキスト"/>
        <xdr:cNvSpPr txBox="1"/>
      </xdr:nvSpPr>
      <xdr:spPr>
        <a:xfrm>
          <a:off x="22199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4899</xdr:rowOff>
    </xdr:from>
    <xdr:to>
      <xdr:col>116</xdr:col>
      <xdr:colOff>152400</xdr:colOff>
      <xdr:row>55</xdr:row>
      <xdr:rowOff>4899</xdr:rowOff>
    </xdr:to>
    <xdr:cxnSp macro="">
      <xdr:nvCxnSpPr>
        <xdr:cNvPr id="692" name="直線コネクタ 691"/>
        <xdr:cNvCxnSpPr/>
      </xdr:nvCxnSpPr>
      <xdr:spPr>
        <a:xfrm>
          <a:off x="22072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169653</xdr:rowOff>
    </xdr:from>
    <xdr:ext cx="469744" cy="259045"/>
    <xdr:sp macro="" textlink="">
      <xdr:nvSpPr>
        <xdr:cNvPr id="693" name="【学校施設】&#10;一人当たり面積平均値テキスト"/>
        <xdr:cNvSpPr txBox="1"/>
      </xdr:nvSpPr>
      <xdr:spPr>
        <a:xfrm>
          <a:off x="22199600" y="1011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146776</xdr:rowOff>
    </xdr:from>
    <xdr:to>
      <xdr:col>116</xdr:col>
      <xdr:colOff>114300</xdr:colOff>
      <xdr:row>60</xdr:row>
      <xdr:rowOff>76926</xdr:rowOff>
    </xdr:to>
    <xdr:sp macro="" textlink="">
      <xdr:nvSpPr>
        <xdr:cNvPr id="694" name="フローチャート: 判断 693"/>
        <xdr:cNvSpPr/>
      </xdr:nvSpPr>
      <xdr:spPr>
        <a:xfrm>
          <a:off x="22110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159838</xdr:rowOff>
    </xdr:from>
    <xdr:to>
      <xdr:col>112</xdr:col>
      <xdr:colOff>38100</xdr:colOff>
      <xdr:row>60</xdr:row>
      <xdr:rowOff>89988</xdr:rowOff>
    </xdr:to>
    <xdr:sp macro="" textlink="">
      <xdr:nvSpPr>
        <xdr:cNvPr id="695" name="フローチャート: 判断 694"/>
        <xdr:cNvSpPr/>
      </xdr:nvSpPr>
      <xdr:spPr>
        <a:xfrm>
          <a:off x="21272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43906</xdr:rowOff>
    </xdr:from>
    <xdr:to>
      <xdr:col>107</xdr:col>
      <xdr:colOff>101600</xdr:colOff>
      <xdr:row>60</xdr:row>
      <xdr:rowOff>145506</xdr:rowOff>
    </xdr:to>
    <xdr:sp macro="" textlink="">
      <xdr:nvSpPr>
        <xdr:cNvPr id="696" name="フローチャート: 判断 695"/>
        <xdr:cNvSpPr/>
      </xdr:nvSpPr>
      <xdr:spPr>
        <a:xfrm>
          <a:off x="20383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148409</xdr:rowOff>
    </xdr:from>
    <xdr:to>
      <xdr:col>102</xdr:col>
      <xdr:colOff>165100</xdr:colOff>
      <xdr:row>61</xdr:row>
      <xdr:rowOff>78559</xdr:rowOff>
    </xdr:to>
    <xdr:sp macro="" textlink="">
      <xdr:nvSpPr>
        <xdr:cNvPr id="697" name="フローチャート: 判断 696"/>
        <xdr:cNvSpPr/>
      </xdr:nvSpPr>
      <xdr:spPr>
        <a:xfrm>
          <a:off x="19494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61867</xdr:rowOff>
    </xdr:from>
    <xdr:to>
      <xdr:col>98</xdr:col>
      <xdr:colOff>38100</xdr:colOff>
      <xdr:row>61</xdr:row>
      <xdr:rowOff>163467</xdr:rowOff>
    </xdr:to>
    <xdr:sp macro="" textlink="">
      <xdr:nvSpPr>
        <xdr:cNvPr id="698" name="フローチャート: 判断 697"/>
        <xdr:cNvSpPr/>
      </xdr:nvSpPr>
      <xdr:spPr>
        <a:xfrm>
          <a:off x="186055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87993</xdr:rowOff>
    </xdr:from>
    <xdr:to>
      <xdr:col>116</xdr:col>
      <xdr:colOff>114300</xdr:colOff>
      <xdr:row>62</xdr:row>
      <xdr:rowOff>18143</xdr:rowOff>
    </xdr:to>
    <xdr:sp macro="" textlink="">
      <xdr:nvSpPr>
        <xdr:cNvPr id="704" name="楕円 703"/>
        <xdr:cNvSpPr/>
      </xdr:nvSpPr>
      <xdr:spPr>
        <a:xfrm>
          <a:off x="22110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66420</xdr:rowOff>
    </xdr:from>
    <xdr:ext cx="469744" cy="259045"/>
    <xdr:sp macro="" textlink="">
      <xdr:nvSpPr>
        <xdr:cNvPr id="705" name="【学校施設】&#10;一人当たり面積該当値テキスト"/>
        <xdr:cNvSpPr txBox="1"/>
      </xdr:nvSpPr>
      <xdr:spPr>
        <a:xfrm>
          <a:off x="22199600"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30843</xdr:rowOff>
    </xdr:from>
    <xdr:to>
      <xdr:col>112</xdr:col>
      <xdr:colOff>38100</xdr:colOff>
      <xdr:row>60</xdr:row>
      <xdr:rowOff>132443</xdr:rowOff>
    </xdr:to>
    <xdr:sp macro="" textlink="">
      <xdr:nvSpPr>
        <xdr:cNvPr id="706" name="楕円 705"/>
        <xdr:cNvSpPr/>
      </xdr:nvSpPr>
      <xdr:spPr>
        <a:xfrm>
          <a:off x="21272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81643</xdr:rowOff>
    </xdr:from>
    <xdr:to>
      <xdr:col>116</xdr:col>
      <xdr:colOff>63500</xdr:colOff>
      <xdr:row>61</xdr:row>
      <xdr:rowOff>138793</xdr:rowOff>
    </xdr:to>
    <xdr:cxnSp macro="">
      <xdr:nvCxnSpPr>
        <xdr:cNvPr id="707" name="直線コネクタ 706"/>
        <xdr:cNvCxnSpPr/>
      </xdr:nvCxnSpPr>
      <xdr:spPr>
        <a:xfrm>
          <a:off x="21323300" y="10368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8" name="楕円 707"/>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81643</xdr:rowOff>
    </xdr:from>
    <xdr:to>
      <xdr:col>111</xdr:col>
      <xdr:colOff>177800</xdr:colOff>
      <xdr:row>62</xdr:row>
      <xdr:rowOff>91440</xdr:rowOff>
    </xdr:to>
    <xdr:cxnSp macro="">
      <xdr:nvCxnSpPr>
        <xdr:cNvPr id="709" name="直線コネクタ 708"/>
        <xdr:cNvCxnSpPr/>
      </xdr:nvCxnSpPr>
      <xdr:spPr>
        <a:xfrm flipV="1">
          <a:off x="20434300" y="10368643"/>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710" name="楕円 709"/>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163285</xdr:rowOff>
    </xdr:to>
    <xdr:cxnSp macro="">
      <xdr:nvCxnSpPr>
        <xdr:cNvPr id="711" name="直線コネクタ 710"/>
        <xdr:cNvCxnSpPr/>
      </xdr:nvCxnSpPr>
      <xdr:spPr>
        <a:xfrm flipV="1">
          <a:off x="19545300" y="1072134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161472</xdr:rowOff>
    </xdr:from>
    <xdr:to>
      <xdr:col>98</xdr:col>
      <xdr:colOff>38100</xdr:colOff>
      <xdr:row>63</xdr:row>
      <xdr:rowOff>91622</xdr:rowOff>
    </xdr:to>
    <xdr:sp macro="" textlink="">
      <xdr:nvSpPr>
        <xdr:cNvPr id="712" name="楕円 711"/>
        <xdr:cNvSpPr/>
      </xdr:nvSpPr>
      <xdr:spPr>
        <a:xfrm>
          <a:off x="18605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63</xdr:row>
      <xdr:rowOff>40822</xdr:rowOff>
    </xdr:to>
    <xdr:cxnSp macro="">
      <xdr:nvCxnSpPr>
        <xdr:cNvPr id="713" name="直線コネクタ 712"/>
        <xdr:cNvCxnSpPr/>
      </xdr:nvCxnSpPr>
      <xdr:spPr>
        <a:xfrm flipV="1">
          <a:off x="18656300" y="10793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106515</xdr:rowOff>
    </xdr:from>
    <xdr:ext cx="469744" cy="259045"/>
    <xdr:sp macro="" textlink="">
      <xdr:nvSpPr>
        <xdr:cNvPr id="714" name="n_1aveValue【学校施設】&#10;一人当たり面積"/>
        <xdr:cNvSpPr txBox="1"/>
      </xdr:nvSpPr>
      <xdr:spPr>
        <a:xfrm>
          <a:off x="210757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162033</xdr:rowOff>
    </xdr:from>
    <xdr:ext cx="469744" cy="259045"/>
    <xdr:sp macro="" textlink="">
      <xdr:nvSpPr>
        <xdr:cNvPr id="715" name="n_2aveValue【学校施設】&#10;一人当たり面積"/>
        <xdr:cNvSpPr txBox="1"/>
      </xdr:nvSpPr>
      <xdr:spPr>
        <a:xfrm>
          <a:off x="20199427" y="101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95086</xdr:rowOff>
    </xdr:from>
    <xdr:ext cx="469744" cy="259045"/>
    <xdr:sp macro="" textlink="">
      <xdr:nvSpPr>
        <xdr:cNvPr id="716" name="n_3aveValue【学校施設】&#10;一人当たり面積"/>
        <xdr:cNvSpPr txBox="1"/>
      </xdr:nvSpPr>
      <xdr:spPr>
        <a:xfrm>
          <a:off x="19310427" y="1021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8544</xdr:rowOff>
    </xdr:from>
    <xdr:ext cx="469744" cy="259045"/>
    <xdr:sp macro="" textlink="">
      <xdr:nvSpPr>
        <xdr:cNvPr id="717" name="n_4aveValue【学校施設】&#10;一人当たり面積"/>
        <xdr:cNvSpPr txBox="1"/>
      </xdr:nvSpPr>
      <xdr:spPr>
        <a:xfrm>
          <a:off x="18421427" y="102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123570</xdr:rowOff>
    </xdr:from>
    <xdr:ext cx="469744" cy="259045"/>
    <xdr:sp macro="" textlink="">
      <xdr:nvSpPr>
        <xdr:cNvPr id="718" name="n_1mainValue【学校施設】&#10;一人当たり面積"/>
        <xdr:cNvSpPr txBox="1"/>
      </xdr:nvSpPr>
      <xdr:spPr>
        <a:xfrm>
          <a:off x="21075727"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9" name="n_2mainValue【学校施設】&#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20" name="n_3mainValue【学校施設】&#10;一人当たり面積"/>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82749</xdr:rowOff>
    </xdr:from>
    <xdr:ext cx="469744" cy="259045"/>
    <xdr:sp macro="" textlink="">
      <xdr:nvSpPr>
        <xdr:cNvPr id="721" name="n_4mainValue【学校施設】&#10;一人当たり面積"/>
        <xdr:cNvSpPr txBox="1"/>
      </xdr:nvSpPr>
      <xdr:spPr>
        <a:xfrm>
          <a:off x="18421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4" name="テキスト ボックス 73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2" name="テキスト ボックス 74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170687</xdr:rowOff>
    </xdr:from>
    <xdr:to>
      <xdr:col>85</xdr:col>
      <xdr:colOff>126364</xdr:colOff>
      <xdr:row>85</xdr:row>
      <xdr:rowOff>120396</xdr:rowOff>
    </xdr:to>
    <xdr:cxnSp macro="">
      <xdr:nvCxnSpPr>
        <xdr:cNvPr id="744" name="直線コネクタ 743"/>
        <xdr:cNvCxnSpPr/>
      </xdr:nvCxnSpPr>
      <xdr:spPr>
        <a:xfrm flipV="1">
          <a:off x="16318864" y="13372337"/>
          <a:ext cx="0" cy="1321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124223</xdr:rowOff>
    </xdr:from>
    <xdr:ext cx="405111" cy="259045"/>
    <xdr:sp macro="" textlink="">
      <xdr:nvSpPr>
        <xdr:cNvPr id="745" name="【児童館】&#10;有形固定資産減価償却率最小値テキスト"/>
        <xdr:cNvSpPr txBox="1"/>
      </xdr:nvSpPr>
      <xdr:spPr>
        <a:xfrm>
          <a:off x="16357600" y="146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120396</xdr:rowOff>
    </xdr:from>
    <xdr:to>
      <xdr:col>86</xdr:col>
      <xdr:colOff>25400</xdr:colOff>
      <xdr:row>85</xdr:row>
      <xdr:rowOff>120396</xdr:rowOff>
    </xdr:to>
    <xdr:cxnSp macro="">
      <xdr:nvCxnSpPr>
        <xdr:cNvPr id="746" name="直線コネクタ 745"/>
        <xdr:cNvCxnSpPr/>
      </xdr:nvCxnSpPr>
      <xdr:spPr>
        <a:xfrm>
          <a:off x="16230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117364</xdr:rowOff>
    </xdr:from>
    <xdr:ext cx="405111" cy="259045"/>
    <xdr:sp macro="" textlink="">
      <xdr:nvSpPr>
        <xdr:cNvPr id="747" name="【児童館】&#10;有形固定資産減価償却率最大値テキスト"/>
        <xdr:cNvSpPr txBox="1"/>
      </xdr:nvSpPr>
      <xdr:spPr>
        <a:xfrm>
          <a:off x="16357600" y="1314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170687</xdr:rowOff>
    </xdr:from>
    <xdr:to>
      <xdr:col>86</xdr:col>
      <xdr:colOff>25400</xdr:colOff>
      <xdr:row>77</xdr:row>
      <xdr:rowOff>170687</xdr:rowOff>
    </xdr:to>
    <xdr:cxnSp macro="">
      <xdr:nvCxnSpPr>
        <xdr:cNvPr id="748" name="直線コネクタ 74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126764</xdr:rowOff>
    </xdr:from>
    <xdr:ext cx="405111" cy="259045"/>
    <xdr:sp macro="" textlink="">
      <xdr:nvSpPr>
        <xdr:cNvPr id="749" name="【児童館】&#10;有形固定資産減価償却率平均値テキスト"/>
        <xdr:cNvSpPr txBox="1"/>
      </xdr:nvSpPr>
      <xdr:spPr>
        <a:xfrm>
          <a:off x="16357600" y="13499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103887</xdr:rowOff>
    </xdr:from>
    <xdr:to>
      <xdr:col>85</xdr:col>
      <xdr:colOff>177800</xdr:colOff>
      <xdr:row>80</xdr:row>
      <xdr:rowOff>34037</xdr:rowOff>
    </xdr:to>
    <xdr:sp macro="" textlink="">
      <xdr:nvSpPr>
        <xdr:cNvPr id="750" name="フローチャート: 判断 749"/>
        <xdr:cNvSpPr/>
      </xdr:nvSpPr>
      <xdr:spPr>
        <a:xfrm>
          <a:off x="16268700" y="136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37592</xdr:rowOff>
    </xdr:from>
    <xdr:to>
      <xdr:col>81</xdr:col>
      <xdr:colOff>101600</xdr:colOff>
      <xdr:row>79</xdr:row>
      <xdr:rowOff>139192</xdr:rowOff>
    </xdr:to>
    <xdr:sp macro="" textlink="">
      <xdr:nvSpPr>
        <xdr:cNvPr id="751" name="フローチャート: 判断 750"/>
        <xdr:cNvSpPr/>
      </xdr:nvSpPr>
      <xdr:spPr>
        <a:xfrm>
          <a:off x="15430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30735</xdr:rowOff>
    </xdr:from>
    <xdr:to>
      <xdr:col>76</xdr:col>
      <xdr:colOff>165100</xdr:colOff>
      <xdr:row>79</xdr:row>
      <xdr:rowOff>132335</xdr:rowOff>
    </xdr:to>
    <xdr:sp macro="" textlink="">
      <xdr:nvSpPr>
        <xdr:cNvPr id="752" name="フローチャート: 判断 751"/>
        <xdr:cNvSpPr/>
      </xdr:nvSpPr>
      <xdr:spPr>
        <a:xfrm>
          <a:off x="14541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138176</xdr:rowOff>
    </xdr:from>
    <xdr:to>
      <xdr:col>72</xdr:col>
      <xdr:colOff>38100</xdr:colOff>
      <xdr:row>79</xdr:row>
      <xdr:rowOff>68326</xdr:rowOff>
    </xdr:to>
    <xdr:sp macro="" textlink="">
      <xdr:nvSpPr>
        <xdr:cNvPr id="753" name="フローチャート: 判断 752"/>
        <xdr:cNvSpPr/>
      </xdr:nvSpPr>
      <xdr:spPr>
        <a:xfrm>
          <a:off x="13652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117602</xdr:rowOff>
    </xdr:from>
    <xdr:to>
      <xdr:col>67</xdr:col>
      <xdr:colOff>101600</xdr:colOff>
      <xdr:row>79</xdr:row>
      <xdr:rowOff>47752</xdr:rowOff>
    </xdr:to>
    <xdr:sp macro="" textlink="">
      <xdr:nvSpPr>
        <xdr:cNvPr id="754" name="フローチャート: 判断 753"/>
        <xdr:cNvSpPr/>
      </xdr:nvSpPr>
      <xdr:spPr>
        <a:xfrm>
          <a:off x="12763500" y="134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0" name="楕円 759"/>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1" name="【児童館】&#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23876</xdr:rowOff>
    </xdr:from>
    <xdr:to>
      <xdr:col>81</xdr:col>
      <xdr:colOff>101600</xdr:colOff>
      <xdr:row>82</xdr:row>
      <xdr:rowOff>125476</xdr:rowOff>
    </xdr:to>
    <xdr:sp macro="" textlink="">
      <xdr:nvSpPr>
        <xdr:cNvPr id="762" name="楕円 761"/>
        <xdr:cNvSpPr/>
      </xdr:nvSpPr>
      <xdr:spPr>
        <a:xfrm>
          <a:off x="1543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74676</xdr:rowOff>
    </xdr:from>
    <xdr:to>
      <xdr:col>85</xdr:col>
      <xdr:colOff>127000</xdr:colOff>
      <xdr:row>82</xdr:row>
      <xdr:rowOff>106680</xdr:rowOff>
    </xdr:to>
    <xdr:cxnSp macro="">
      <xdr:nvCxnSpPr>
        <xdr:cNvPr id="763" name="直線コネクタ 762"/>
        <xdr:cNvCxnSpPr/>
      </xdr:nvCxnSpPr>
      <xdr:spPr>
        <a:xfrm>
          <a:off x="15481300" y="141335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4" name="楕円 763"/>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35813</xdr:rowOff>
    </xdr:from>
    <xdr:to>
      <xdr:col>81</xdr:col>
      <xdr:colOff>50800</xdr:colOff>
      <xdr:row>82</xdr:row>
      <xdr:rowOff>74676</xdr:rowOff>
    </xdr:to>
    <xdr:cxnSp macro="">
      <xdr:nvCxnSpPr>
        <xdr:cNvPr id="765" name="直線コネクタ 764"/>
        <xdr:cNvCxnSpPr/>
      </xdr:nvCxnSpPr>
      <xdr:spPr>
        <a:xfrm>
          <a:off x="14592300" y="140947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108458</xdr:rowOff>
    </xdr:from>
    <xdr:to>
      <xdr:col>72</xdr:col>
      <xdr:colOff>38100</xdr:colOff>
      <xdr:row>82</xdr:row>
      <xdr:rowOff>38608</xdr:rowOff>
    </xdr:to>
    <xdr:sp macro="" textlink="">
      <xdr:nvSpPr>
        <xdr:cNvPr id="766" name="楕円 765"/>
        <xdr:cNvSpPr/>
      </xdr:nvSpPr>
      <xdr:spPr>
        <a:xfrm>
          <a:off x="13652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159258</xdr:rowOff>
    </xdr:from>
    <xdr:to>
      <xdr:col>76</xdr:col>
      <xdr:colOff>114300</xdr:colOff>
      <xdr:row>82</xdr:row>
      <xdr:rowOff>35813</xdr:rowOff>
    </xdr:to>
    <xdr:cxnSp macro="">
      <xdr:nvCxnSpPr>
        <xdr:cNvPr id="767" name="直線コネクタ 766"/>
        <xdr:cNvCxnSpPr/>
      </xdr:nvCxnSpPr>
      <xdr:spPr>
        <a:xfrm>
          <a:off x="13703300" y="140467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62737</xdr:rowOff>
    </xdr:from>
    <xdr:to>
      <xdr:col>67</xdr:col>
      <xdr:colOff>101600</xdr:colOff>
      <xdr:row>81</xdr:row>
      <xdr:rowOff>164337</xdr:rowOff>
    </xdr:to>
    <xdr:sp macro="" textlink="">
      <xdr:nvSpPr>
        <xdr:cNvPr id="768" name="楕円 767"/>
        <xdr:cNvSpPr/>
      </xdr:nvSpPr>
      <xdr:spPr>
        <a:xfrm>
          <a:off x="12763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113537</xdr:rowOff>
    </xdr:from>
    <xdr:to>
      <xdr:col>71</xdr:col>
      <xdr:colOff>177800</xdr:colOff>
      <xdr:row>81</xdr:row>
      <xdr:rowOff>159258</xdr:rowOff>
    </xdr:to>
    <xdr:cxnSp macro="">
      <xdr:nvCxnSpPr>
        <xdr:cNvPr id="769" name="直線コネクタ 768"/>
        <xdr:cNvCxnSpPr/>
      </xdr:nvCxnSpPr>
      <xdr:spPr>
        <a:xfrm>
          <a:off x="12814300" y="140009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155719</xdr:rowOff>
    </xdr:from>
    <xdr:ext cx="405111" cy="259045"/>
    <xdr:sp macro="" textlink="">
      <xdr:nvSpPr>
        <xdr:cNvPr id="770" name="n_1aveValue【児童館】&#10;有形固定資産減価償却率"/>
        <xdr:cNvSpPr txBox="1"/>
      </xdr:nvSpPr>
      <xdr:spPr>
        <a:xfrm>
          <a:off x="152660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148862</xdr:rowOff>
    </xdr:from>
    <xdr:ext cx="405111" cy="259045"/>
    <xdr:sp macro="" textlink="">
      <xdr:nvSpPr>
        <xdr:cNvPr id="771" name="n_2aveValue【児童館】&#10;有形固定資産減価償却率"/>
        <xdr:cNvSpPr txBox="1"/>
      </xdr:nvSpPr>
      <xdr:spPr>
        <a:xfrm>
          <a:off x="14389744" y="1335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84853</xdr:rowOff>
    </xdr:from>
    <xdr:ext cx="405111" cy="259045"/>
    <xdr:sp macro="" textlink="">
      <xdr:nvSpPr>
        <xdr:cNvPr id="772" name="n_3aveValue【児童館】&#10;有形固定資産減価償却率"/>
        <xdr:cNvSpPr txBox="1"/>
      </xdr:nvSpPr>
      <xdr:spPr>
        <a:xfrm>
          <a:off x="13500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773" name="n_4aveValue【児童館】&#10;有形固定資産減価償却率"/>
        <xdr:cNvSpPr txBox="1"/>
      </xdr:nvSpPr>
      <xdr:spPr>
        <a:xfrm>
          <a:off x="12611744"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116603</xdr:rowOff>
    </xdr:from>
    <xdr:ext cx="405111" cy="259045"/>
    <xdr:sp macro="" textlink="">
      <xdr:nvSpPr>
        <xdr:cNvPr id="774" name="n_1mainValue【児童館】&#10;有形固定資産減価償却率"/>
        <xdr:cNvSpPr txBox="1"/>
      </xdr:nvSpPr>
      <xdr:spPr>
        <a:xfrm>
          <a:off x="152660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77740</xdr:rowOff>
    </xdr:from>
    <xdr:ext cx="405111" cy="259045"/>
    <xdr:sp macro="" textlink="">
      <xdr:nvSpPr>
        <xdr:cNvPr id="775" name="n_2mainValue【児童館】&#10;有形固定資産減価償却率"/>
        <xdr:cNvSpPr txBox="1"/>
      </xdr:nvSpPr>
      <xdr:spPr>
        <a:xfrm>
          <a:off x="14389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29735</xdr:rowOff>
    </xdr:from>
    <xdr:ext cx="405111" cy="259045"/>
    <xdr:sp macro="" textlink="">
      <xdr:nvSpPr>
        <xdr:cNvPr id="776" name="n_3mainValue【児童館】&#10;有形固定資産減価償却率"/>
        <xdr:cNvSpPr txBox="1"/>
      </xdr:nvSpPr>
      <xdr:spPr>
        <a:xfrm>
          <a:off x="13500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155464</xdr:rowOff>
    </xdr:from>
    <xdr:ext cx="405111" cy="259045"/>
    <xdr:sp macro="" textlink="">
      <xdr:nvSpPr>
        <xdr:cNvPr id="777" name="n_4mainValue【児童館】&#10;有形固定資産減価償却率"/>
        <xdr:cNvSpPr txBox="1"/>
      </xdr:nvSpPr>
      <xdr:spPr>
        <a:xfrm>
          <a:off x="12611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8" name="テキスト ボックス 7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87</xdr:row>
      <xdr:rowOff>19050</xdr:rowOff>
    </xdr:to>
    <xdr:cxnSp macro="">
      <xdr:nvCxnSpPr>
        <xdr:cNvPr id="802" name="直線コネクタ 801"/>
        <xdr:cNvCxnSpPr/>
      </xdr:nvCxnSpPr>
      <xdr:spPr>
        <a:xfrm flipV="1">
          <a:off x="22160864" y="134874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803"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804" name="直線コネクタ 803"/>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805" name="【児童館】&#10;一人当たり面積最大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806" name="直線コネクタ 805"/>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807"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08" name="フローチャート: 判断 80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809" name="フローチャート: 判断 808"/>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810" name="フローチャート: 判断 80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1" name="フローチャート: 判断 810"/>
        <xdr:cNvSpPr/>
      </xdr:nvSpPr>
      <xdr:spPr>
        <a:xfrm>
          <a:off x="19494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2" name="フローチャート: 判断 811"/>
        <xdr:cNvSpPr/>
      </xdr:nvSpPr>
      <xdr:spPr>
        <a:xfrm>
          <a:off x="18605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8" name="楕円 81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819"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820" name="楕円 81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821" name="直線コネクタ 820"/>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2" name="楕円 82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823" name="直線コネクタ 822"/>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4" name="楕円 823"/>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25" name="直線コネクタ 824"/>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38100</xdr:rowOff>
    </xdr:to>
    <xdr:cxnSp macro="">
      <xdr:nvCxnSpPr>
        <xdr:cNvPr id="827" name="直線コネクタ 826"/>
        <xdr:cNvCxnSpPr/>
      </xdr:nvCxnSpPr>
      <xdr:spPr>
        <a:xfrm flipV="1">
          <a:off x="18656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828" name="n_1ave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9" name="n_2ave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30" name="n_3ave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31" name="n_4aveValue【児童館】&#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832"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3"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4"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5"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160020</xdr:rowOff>
    </xdr:from>
    <xdr:to>
      <xdr:col>85</xdr:col>
      <xdr:colOff>126364</xdr:colOff>
      <xdr:row>107</xdr:row>
      <xdr:rowOff>118111</xdr:rowOff>
    </xdr:to>
    <xdr:cxnSp macro="">
      <xdr:nvCxnSpPr>
        <xdr:cNvPr id="860" name="直線コネクタ 859"/>
        <xdr:cNvCxnSpPr/>
      </xdr:nvCxnSpPr>
      <xdr:spPr>
        <a:xfrm flipV="1">
          <a:off x="16318864" y="17305020"/>
          <a:ext cx="0" cy="1158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861"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862" name="直線コネクタ 861"/>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106697</xdr:rowOff>
    </xdr:from>
    <xdr:ext cx="405111" cy="259045"/>
    <xdr:sp macro="" textlink="">
      <xdr:nvSpPr>
        <xdr:cNvPr id="863" name="【公民館】&#10;有形固定資産減価償却率最大値テキスト"/>
        <xdr:cNvSpPr txBox="1"/>
      </xdr:nvSpPr>
      <xdr:spPr>
        <a:xfrm>
          <a:off x="16357600"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160020</xdr:rowOff>
    </xdr:from>
    <xdr:to>
      <xdr:col>86</xdr:col>
      <xdr:colOff>25400</xdr:colOff>
      <xdr:row>100</xdr:row>
      <xdr:rowOff>160020</xdr:rowOff>
    </xdr:to>
    <xdr:cxnSp macro="">
      <xdr:nvCxnSpPr>
        <xdr:cNvPr id="864" name="直線コネクタ 863"/>
        <xdr:cNvCxnSpPr/>
      </xdr:nvCxnSpPr>
      <xdr:spPr>
        <a:xfrm>
          <a:off x="16230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83838</xdr:rowOff>
    </xdr:from>
    <xdr:ext cx="405111" cy="259045"/>
    <xdr:sp macro="" textlink="">
      <xdr:nvSpPr>
        <xdr:cNvPr id="865" name="【公民館】&#10;有形固定資産減価償却率平均値テキスト"/>
        <xdr:cNvSpPr txBox="1"/>
      </xdr:nvSpPr>
      <xdr:spPr>
        <a:xfrm>
          <a:off x="16357600" y="1774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66" name="フローチャート: 判断 865"/>
        <xdr:cNvSpPr/>
      </xdr:nvSpPr>
      <xdr:spPr>
        <a:xfrm>
          <a:off x="16268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139700</xdr:rowOff>
    </xdr:from>
    <xdr:to>
      <xdr:col>81</xdr:col>
      <xdr:colOff>101600</xdr:colOff>
      <xdr:row>103</xdr:row>
      <xdr:rowOff>69850</xdr:rowOff>
    </xdr:to>
    <xdr:sp macro="" textlink="">
      <xdr:nvSpPr>
        <xdr:cNvPr id="867" name="フローチャート: 判断 866"/>
        <xdr:cNvSpPr/>
      </xdr:nvSpPr>
      <xdr:spPr>
        <a:xfrm>
          <a:off x="15430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868" name="フローチャート: 判断 867"/>
        <xdr:cNvSpPr/>
      </xdr:nvSpPr>
      <xdr:spPr>
        <a:xfrm>
          <a:off x="14541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55880</xdr:rowOff>
    </xdr:from>
    <xdr:to>
      <xdr:col>72</xdr:col>
      <xdr:colOff>38100</xdr:colOff>
      <xdr:row>102</xdr:row>
      <xdr:rowOff>157480</xdr:rowOff>
    </xdr:to>
    <xdr:sp macro="" textlink="">
      <xdr:nvSpPr>
        <xdr:cNvPr id="869" name="フローチャート: 判断 868"/>
        <xdr:cNvSpPr/>
      </xdr:nvSpPr>
      <xdr:spPr>
        <a:xfrm>
          <a:off x="13652500" y="1754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48261</xdr:rowOff>
    </xdr:from>
    <xdr:to>
      <xdr:col>67</xdr:col>
      <xdr:colOff>101600</xdr:colOff>
      <xdr:row>102</xdr:row>
      <xdr:rowOff>149861</xdr:rowOff>
    </xdr:to>
    <xdr:sp macro="" textlink="">
      <xdr:nvSpPr>
        <xdr:cNvPr id="870" name="フローチャート: 判断 869"/>
        <xdr:cNvSpPr/>
      </xdr:nvSpPr>
      <xdr:spPr>
        <a:xfrm>
          <a:off x="1276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44450</xdr:rowOff>
    </xdr:from>
    <xdr:to>
      <xdr:col>85</xdr:col>
      <xdr:colOff>177800</xdr:colOff>
      <xdr:row>103</xdr:row>
      <xdr:rowOff>146050</xdr:rowOff>
    </xdr:to>
    <xdr:sp macro="" textlink="">
      <xdr:nvSpPr>
        <xdr:cNvPr id="876" name="楕円 875"/>
        <xdr:cNvSpPr/>
      </xdr:nvSpPr>
      <xdr:spPr>
        <a:xfrm>
          <a:off x="16268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67327</xdr:rowOff>
    </xdr:from>
    <xdr:ext cx="405111" cy="259045"/>
    <xdr:sp macro="" textlink="">
      <xdr:nvSpPr>
        <xdr:cNvPr id="877" name="【公民館】&#10;有形固定資産減価償却率該当値テキスト"/>
        <xdr:cNvSpPr txBox="1"/>
      </xdr:nvSpPr>
      <xdr:spPr>
        <a:xfrm>
          <a:off x="16357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78739</xdr:rowOff>
    </xdr:from>
    <xdr:to>
      <xdr:col>81</xdr:col>
      <xdr:colOff>101600</xdr:colOff>
      <xdr:row>103</xdr:row>
      <xdr:rowOff>8889</xdr:rowOff>
    </xdr:to>
    <xdr:sp macro="" textlink="">
      <xdr:nvSpPr>
        <xdr:cNvPr id="878" name="楕円 877"/>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103</xdr:row>
      <xdr:rowOff>95250</xdr:rowOff>
    </xdr:to>
    <xdr:cxnSp macro="">
      <xdr:nvCxnSpPr>
        <xdr:cNvPr id="879" name="直線コネクタ 878"/>
        <xdr:cNvCxnSpPr/>
      </xdr:nvCxnSpPr>
      <xdr:spPr>
        <a:xfrm>
          <a:off x="15481300" y="176174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80" name="楕円 879"/>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129539</xdr:rowOff>
    </xdr:to>
    <xdr:cxnSp macro="">
      <xdr:nvCxnSpPr>
        <xdr:cNvPr id="881" name="直線コネクタ 880"/>
        <xdr:cNvCxnSpPr/>
      </xdr:nvCxnSpPr>
      <xdr:spPr>
        <a:xfrm>
          <a:off x="14592300" y="175412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29211</xdr:rowOff>
    </xdr:from>
    <xdr:to>
      <xdr:col>72</xdr:col>
      <xdr:colOff>38100</xdr:colOff>
      <xdr:row>101</xdr:row>
      <xdr:rowOff>130811</xdr:rowOff>
    </xdr:to>
    <xdr:sp macro="" textlink="">
      <xdr:nvSpPr>
        <xdr:cNvPr id="882" name="楕円 881"/>
        <xdr:cNvSpPr/>
      </xdr:nvSpPr>
      <xdr:spPr>
        <a:xfrm>
          <a:off x="13652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80011</xdr:rowOff>
    </xdr:from>
    <xdr:to>
      <xdr:col>76</xdr:col>
      <xdr:colOff>114300</xdr:colOff>
      <xdr:row>102</xdr:row>
      <xdr:rowOff>53339</xdr:rowOff>
    </xdr:to>
    <xdr:cxnSp macro="">
      <xdr:nvCxnSpPr>
        <xdr:cNvPr id="883" name="直線コネクタ 882"/>
        <xdr:cNvCxnSpPr/>
      </xdr:nvCxnSpPr>
      <xdr:spPr>
        <a:xfrm>
          <a:off x="13703300" y="173964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884" name="楕円 883"/>
        <xdr:cNvSpPr/>
      </xdr:nvSpPr>
      <xdr:spPr>
        <a:xfrm>
          <a:off x="1276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80011</xdr:rowOff>
    </xdr:from>
    <xdr:to>
      <xdr:col>71</xdr:col>
      <xdr:colOff>177800</xdr:colOff>
      <xdr:row>104</xdr:row>
      <xdr:rowOff>114300</xdr:rowOff>
    </xdr:to>
    <xdr:cxnSp macro="">
      <xdr:nvCxnSpPr>
        <xdr:cNvPr id="885" name="直線コネクタ 884"/>
        <xdr:cNvCxnSpPr/>
      </xdr:nvCxnSpPr>
      <xdr:spPr>
        <a:xfrm flipV="1">
          <a:off x="12814300" y="17396461"/>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60977</xdr:rowOff>
    </xdr:from>
    <xdr:ext cx="405111" cy="259045"/>
    <xdr:sp macro="" textlink="">
      <xdr:nvSpPr>
        <xdr:cNvPr id="886" name="n_1aveValue【公民館】&#10;有形固定資産減価償却率"/>
        <xdr:cNvSpPr txBox="1"/>
      </xdr:nvSpPr>
      <xdr:spPr>
        <a:xfrm>
          <a:off x="152660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60977</xdr:rowOff>
    </xdr:from>
    <xdr:ext cx="405111" cy="259045"/>
    <xdr:sp macro="" textlink="">
      <xdr:nvSpPr>
        <xdr:cNvPr id="887" name="n_2aveValue【公民館】&#10;有形固定資産減価償却率"/>
        <xdr:cNvSpPr txBox="1"/>
      </xdr:nvSpPr>
      <xdr:spPr>
        <a:xfrm>
          <a:off x="143897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148607</xdr:rowOff>
    </xdr:from>
    <xdr:ext cx="405111" cy="259045"/>
    <xdr:sp macro="" textlink="">
      <xdr:nvSpPr>
        <xdr:cNvPr id="888" name="n_3aveValue【公民館】&#10;有形固定資産減価償却率"/>
        <xdr:cNvSpPr txBox="1"/>
      </xdr:nvSpPr>
      <xdr:spPr>
        <a:xfrm>
          <a:off x="13500744" y="176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166388</xdr:rowOff>
    </xdr:from>
    <xdr:ext cx="405111" cy="259045"/>
    <xdr:sp macro="" textlink="">
      <xdr:nvSpPr>
        <xdr:cNvPr id="889" name="n_4aveValue【公民館】&#10;有形固定資産減価償却率"/>
        <xdr:cNvSpPr txBox="1"/>
      </xdr:nvSpPr>
      <xdr:spPr>
        <a:xfrm>
          <a:off x="12611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25416</xdr:rowOff>
    </xdr:from>
    <xdr:ext cx="405111" cy="259045"/>
    <xdr:sp macro="" textlink="">
      <xdr:nvSpPr>
        <xdr:cNvPr id="890" name="n_1mainValue【公民館】&#10;有形固定資産減価償却率"/>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91" name="n_2mainValue【公民館】&#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147338</xdr:rowOff>
    </xdr:from>
    <xdr:ext cx="405111" cy="259045"/>
    <xdr:sp macro="" textlink="">
      <xdr:nvSpPr>
        <xdr:cNvPr id="892" name="n_3mainValue【公民館】&#10;有形固定資産減価償却率"/>
        <xdr:cNvSpPr txBox="1"/>
      </xdr:nvSpPr>
      <xdr:spPr>
        <a:xfrm>
          <a:off x="13500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893" name="n_4mainValue【公民館】&#10;有形固定資産減価償却率"/>
        <xdr:cNvSpPr txBox="1"/>
      </xdr:nvSpPr>
      <xdr:spPr>
        <a:xfrm>
          <a:off x="12611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5" name="直線コネクタ 90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6" name="テキスト ボックス 90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9" name="直線コネクタ 90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0" name="テキスト ボックス 90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53339</xdr:rowOff>
    </xdr:to>
    <xdr:cxnSp macro="">
      <xdr:nvCxnSpPr>
        <xdr:cNvPr id="914" name="直線コネクタ 913"/>
        <xdr:cNvCxnSpPr/>
      </xdr:nvCxnSpPr>
      <xdr:spPr>
        <a:xfrm flipV="1">
          <a:off x="22160864" y="1736978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5" name="【公民館】&#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6" name="直線コネクタ 915"/>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917" name="【公民館】&#10;一人当たり面積最大値テキスト"/>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918" name="直線コネクタ 917"/>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919"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0" name="フローチャート: 判断 919"/>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921" name="フローチャート: 判断 920"/>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88264</xdr:rowOff>
    </xdr:from>
    <xdr:to>
      <xdr:col>107</xdr:col>
      <xdr:colOff>101600</xdr:colOff>
      <xdr:row>106</xdr:row>
      <xdr:rowOff>18414</xdr:rowOff>
    </xdr:to>
    <xdr:sp macro="" textlink="">
      <xdr:nvSpPr>
        <xdr:cNvPr id="922" name="フローチャート: 判断 921"/>
        <xdr:cNvSpPr/>
      </xdr:nvSpPr>
      <xdr:spPr>
        <a:xfrm>
          <a:off x="2038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23" name="フローチャート: 判断 92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24" name="フローチャート: 判断 923"/>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19686</xdr:rowOff>
    </xdr:from>
    <xdr:to>
      <xdr:col>116</xdr:col>
      <xdr:colOff>114300</xdr:colOff>
      <xdr:row>103</xdr:row>
      <xdr:rowOff>121286</xdr:rowOff>
    </xdr:to>
    <xdr:sp macro="" textlink="">
      <xdr:nvSpPr>
        <xdr:cNvPr id="930" name="楕円 929"/>
        <xdr:cNvSpPr/>
      </xdr:nvSpPr>
      <xdr:spPr>
        <a:xfrm>
          <a:off x="22110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42563</xdr:rowOff>
    </xdr:from>
    <xdr:ext cx="469744" cy="259045"/>
    <xdr:sp macro="" textlink="">
      <xdr:nvSpPr>
        <xdr:cNvPr id="931" name="【公民館】&#10;一人当たり面積該当値テキスト"/>
        <xdr:cNvSpPr txBox="1"/>
      </xdr:nvSpPr>
      <xdr:spPr>
        <a:xfrm>
          <a:off x="22199600" y="17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932" name="楕円 931"/>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70486</xdr:rowOff>
    </xdr:from>
    <xdr:to>
      <xdr:col>116</xdr:col>
      <xdr:colOff>63500</xdr:colOff>
      <xdr:row>103</xdr:row>
      <xdr:rowOff>87630</xdr:rowOff>
    </xdr:to>
    <xdr:cxnSp macro="">
      <xdr:nvCxnSpPr>
        <xdr:cNvPr id="933" name="直線コネクタ 932"/>
        <xdr:cNvCxnSpPr/>
      </xdr:nvCxnSpPr>
      <xdr:spPr>
        <a:xfrm flipV="1">
          <a:off x="21323300" y="177298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934" name="楕円 933"/>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103</xdr:row>
      <xdr:rowOff>99061</xdr:rowOff>
    </xdr:to>
    <xdr:cxnSp macro="">
      <xdr:nvCxnSpPr>
        <xdr:cNvPr id="935" name="直線コネクタ 934"/>
        <xdr:cNvCxnSpPr/>
      </xdr:nvCxnSpPr>
      <xdr:spPr>
        <a:xfrm flipV="1">
          <a:off x="20434300" y="177469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936" name="楕円 935"/>
        <xdr:cNvSpPr/>
      </xdr:nvSpPr>
      <xdr:spPr>
        <a:xfrm>
          <a:off x="19494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99061</xdr:rowOff>
    </xdr:from>
    <xdr:to>
      <xdr:col>107</xdr:col>
      <xdr:colOff>50800</xdr:colOff>
      <xdr:row>103</xdr:row>
      <xdr:rowOff>116205</xdr:rowOff>
    </xdr:to>
    <xdr:cxnSp macro="">
      <xdr:nvCxnSpPr>
        <xdr:cNvPr id="937" name="直線コネクタ 936"/>
        <xdr:cNvCxnSpPr/>
      </xdr:nvCxnSpPr>
      <xdr:spPr>
        <a:xfrm flipV="1">
          <a:off x="19545300" y="177584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76836</xdr:rowOff>
    </xdr:from>
    <xdr:to>
      <xdr:col>98</xdr:col>
      <xdr:colOff>38100</xdr:colOff>
      <xdr:row>104</xdr:row>
      <xdr:rowOff>6986</xdr:rowOff>
    </xdr:to>
    <xdr:sp macro="" textlink="">
      <xdr:nvSpPr>
        <xdr:cNvPr id="938" name="楕円 937"/>
        <xdr:cNvSpPr/>
      </xdr:nvSpPr>
      <xdr:spPr>
        <a:xfrm>
          <a:off x="18605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116205</xdr:rowOff>
    </xdr:from>
    <xdr:to>
      <xdr:col>102</xdr:col>
      <xdr:colOff>114300</xdr:colOff>
      <xdr:row>103</xdr:row>
      <xdr:rowOff>127636</xdr:rowOff>
    </xdr:to>
    <xdr:cxnSp macro="">
      <xdr:nvCxnSpPr>
        <xdr:cNvPr id="939" name="直線コネクタ 938"/>
        <xdr:cNvCxnSpPr/>
      </xdr:nvCxnSpPr>
      <xdr:spPr>
        <a:xfrm flipV="1">
          <a:off x="18656300" y="177755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66691</xdr:rowOff>
    </xdr:from>
    <xdr:ext cx="469744" cy="259045"/>
    <xdr:sp macro="" textlink="">
      <xdr:nvSpPr>
        <xdr:cNvPr id="940" name="n_1aveValue【公民館】&#10;一人当たり面積"/>
        <xdr:cNvSpPr txBox="1"/>
      </xdr:nvSpPr>
      <xdr:spPr>
        <a:xfrm>
          <a:off x="21075727" y="1806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41" name="n_2aveValue【公民館】&#10;一人当たり面積"/>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42" name="n_3ave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43" name="n_4aveValue【公民館】&#10;一人当たり面積"/>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944" name="n_1mainValue【公民館】&#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945" name="n_2mainValue【公民館】&#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946" name="n_3mainValue【公民館】&#10;一人当たり面積"/>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23513</xdr:rowOff>
    </xdr:from>
    <xdr:ext cx="469744" cy="259045"/>
    <xdr:sp macro="" textlink="">
      <xdr:nvSpPr>
        <xdr:cNvPr id="947" name="n_4mainValue【公民館】&#10;一人当たり面積"/>
        <xdr:cNvSpPr txBox="1"/>
      </xdr:nvSpPr>
      <xdr:spPr>
        <a:xfrm>
          <a:off x="184214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は公営住宅、児童館が上回っており、これらは一人あたり面積も上回っているため、施設の利用状況や統合、除却等を進めていき数値の改善を検討していきたい。一方で、港湾・漁港については継続的に伊吹漁港の整備が進んでいること、認定こども園・幼稚園・保育所で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年度に観音寺中央幼稚園が完成したこと、学校施設では令和３年度に豊浜小学校新校舎が完成したことにより有形固定資産減価償却率が特に低くなっていると考えられる。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香川県観音寺市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57,738
56,681
117.83
31,233,500
30,120,508
894,570
16,203,568
33,497,037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124206</xdr:rowOff>
    </xdr:from>
    <xdr:to>
      <xdr:col>24</xdr:col>
      <xdr:colOff>62865</xdr:colOff>
      <xdr:row>41</xdr:row>
      <xdr:rowOff>108204</xdr:rowOff>
    </xdr:to>
    <xdr:cxnSp macro="">
      <xdr:nvCxnSpPr>
        <xdr:cNvPr id="55" name="直線コネクタ 54"/>
        <xdr:cNvCxnSpPr/>
      </xdr:nvCxnSpPr>
      <xdr:spPr>
        <a:xfrm flipV="1">
          <a:off x="4634865" y="595350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112031</xdr:rowOff>
    </xdr:from>
    <xdr:ext cx="405111" cy="259045"/>
    <xdr:sp macro="" textlink="">
      <xdr:nvSpPr>
        <xdr:cNvPr id="56" name="【図書館】&#10;有形固定資産減価償却率最小値テキスト"/>
        <xdr:cNvSpPr txBox="1"/>
      </xdr:nvSpPr>
      <xdr:spPr>
        <a:xfrm>
          <a:off x="4673600" y="714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108204</xdr:rowOff>
    </xdr:from>
    <xdr:to>
      <xdr:col>24</xdr:col>
      <xdr:colOff>152400</xdr:colOff>
      <xdr:row>41</xdr:row>
      <xdr:rowOff>108204</xdr:rowOff>
    </xdr:to>
    <xdr:cxnSp macro="">
      <xdr:nvCxnSpPr>
        <xdr:cNvPr id="57" name="直線コネクタ 56"/>
        <xdr:cNvCxnSpPr/>
      </xdr:nvCxnSpPr>
      <xdr:spPr>
        <a:xfrm>
          <a:off x="4546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70883</xdr:rowOff>
    </xdr:from>
    <xdr:ext cx="405111" cy="259045"/>
    <xdr:sp macro="" textlink="">
      <xdr:nvSpPr>
        <xdr:cNvPr id="58" name="【図書館】&#10;有形固定資産減価償却率最大値テキスト"/>
        <xdr:cNvSpPr txBox="1"/>
      </xdr:nvSpPr>
      <xdr:spPr>
        <a:xfrm>
          <a:off x="4673600" y="572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124206</xdr:rowOff>
    </xdr:from>
    <xdr:to>
      <xdr:col>24</xdr:col>
      <xdr:colOff>152400</xdr:colOff>
      <xdr:row>34</xdr:row>
      <xdr:rowOff>124206</xdr:rowOff>
    </xdr:to>
    <xdr:cxnSp macro="">
      <xdr:nvCxnSpPr>
        <xdr:cNvPr id="59" name="直線コネクタ 58"/>
        <xdr:cNvCxnSpPr/>
      </xdr:nvCxnSpPr>
      <xdr:spPr>
        <a:xfrm>
          <a:off x="4546600" y="595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0"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75692</xdr:rowOff>
    </xdr:from>
    <xdr:to>
      <xdr:col>15</xdr:col>
      <xdr:colOff>101600</xdr:colOff>
      <xdr:row>38</xdr:row>
      <xdr:rowOff>5842</xdr:rowOff>
    </xdr:to>
    <xdr:sp macro="" textlink="">
      <xdr:nvSpPr>
        <xdr:cNvPr id="63" name="フローチャート: 判断 62"/>
        <xdr:cNvSpPr/>
      </xdr:nvSpPr>
      <xdr:spPr>
        <a:xfrm>
          <a:off x="2857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4" name="フローチャート: 判断 63"/>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164846</xdr:rowOff>
    </xdr:from>
    <xdr:to>
      <xdr:col>6</xdr:col>
      <xdr:colOff>38100</xdr:colOff>
      <xdr:row>37</xdr:row>
      <xdr:rowOff>94996</xdr:rowOff>
    </xdr:to>
    <xdr:sp macro="" textlink="">
      <xdr:nvSpPr>
        <xdr:cNvPr id="65" name="フローチャート: 判断 64"/>
        <xdr:cNvSpPr/>
      </xdr:nvSpPr>
      <xdr:spPr>
        <a:xfrm>
          <a:off x="1079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71" name="楕円 70"/>
        <xdr:cNvSpPr/>
      </xdr:nvSpPr>
      <xdr:spPr>
        <a:xfrm>
          <a:off x="45847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68851</xdr:rowOff>
    </xdr:from>
    <xdr:ext cx="405111" cy="259045"/>
    <xdr:sp macro="" textlink="">
      <xdr:nvSpPr>
        <xdr:cNvPr id="72" name="【図書館】&#10;有形固定資産減価償却率該当値テキスト"/>
        <xdr:cNvSpPr txBox="1"/>
      </xdr:nvSpPr>
      <xdr:spPr>
        <a:xfrm>
          <a:off x="4673600"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96774</xdr:rowOff>
    </xdr:to>
    <xdr:cxnSp macro="">
      <xdr:nvCxnSpPr>
        <xdr:cNvPr id="74" name="直線コネクタ 73"/>
        <xdr:cNvCxnSpPr/>
      </xdr:nvCxnSpPr>
      <xdr:spPr>
        <a:xfrm>
          <a:off x="3797300" y="63832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98552</xdr:rowOff>
    </xdr:from>
    <xdr:to>
      <xdr:col>15</xdr:col>
      <xdr:colOff>101600</xdr:colOff>
      <xdr:row>37</xdr:row>
      <xdr:rowOff>28702</xdr:rowOff>
    </xdr:to>
    <xdr:sp macro="" textlink="">
      <xdr:nvSpPr>
        <xdr:cNvPr id="75" name="楕円 74"/>
        <xdr:cNvSpPr/>
      </xdr:nvSpPr>
      <xdr:spPr>
        <a:xfrm>
          <a:off x="2857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149352</xdr:rowOff>
    </xdr:from>
    <xdr:to>
      <xdr:col>19</xdr:col>
      <xdr:colOff>177800</xdr:colOff>
      <xdr:row>37</xdr:row>
      <xdr:rowOff>39624</xdr:rowOff>
    </xdr:to>
    <xdr:cxnSp macro="">
      <xdr:nvCxnSpPr>
        <xdr:cNvPr id="76" name="直線コネクタ 75"/>
        <xdr:cNvCxnSpPr/>
      </xdr:nvCxnSpPr>
      <xdr:spPr>
        <a:xfrm>
          <a:off x="2908300" y="63215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149352</xdr:rowOff>
    </xdr:to>
    <xdr:cxnSp macro="">
      <xdr:nvCxnSpPr>
        <xdr:cNvPr id="78" name="直線コネクタ 77"/>
        <xdr:cNvCxnSpPr/>
      </xdr:nvCxnSpPr>
      <xdr:spPr>
        <a:xfrm>
          <a:off x="2019300" y="62598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146558</xdr:rowOff>
    </xdr:from>
    <xdr:to>
      <xdr:col>6</xdr:col>
      <xdr:colOff>38100</xdr:colOff>
      <xdr:row>36</xdr:row>
      <xdr:rowOff>76708</xdr:rowOff>
    </xdr:to>
    <xdr:sp macro="" textlink="">
      <xdr:nvSpPr>
        <xdr:cNvPr id="79" name="楕円 78"/>
        <xdr:cNvSpPr/>
      </xdr:nvSpPr>
      <xdr:spPr>
        <a:xfrm>
          <a:off x="1079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25908</xdr:rowOff>
    </xdr:from>
    <xdr:to>
      <xdr:col>10</xdr:col>
      <xdr:colOff>114300</xdr:colOff>
      <xdr:row>36</xdr:row>
      <xdr:rowOff>87630</xdr:rowOff>
    </xdr:to>
    <xdr:cxnSp macro="">
      <xdr:nvCxnSpPr>
        <xdr:cNvPr id="80" name="直線コネクタ 79"/>
        <xdr:cNvCxnSpPr/>
      </xdr:nvCxnSpPr>
      <xdr:spPr>
        <a:xfrm>
          <a:off x="1130300" y="61981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図書館】&#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168419</xdr:rowOff>
    </xdr:from>
    <xdr:ext cx="405111" cy="259045"/>
    <xdr:sp macro="" textlink="">
      <xdr:nvSpPr>
        <xdr:cNvPr id="82" name="n_2aveValue【図書館】&#10;有形固定資産減価償却率"/>
        <xdr:cNvSpPr txBox="1"/>
      </xdr:nvSpPr>
      <xdr:spPr>
        <a:xfrm>
          <a:off x="2705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3" name="n_3ave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86123</xdr:rowOff>
    </xdr:from>
    <xdr:ext cx="405111" cy="259045"/>
    <xdr:sp macro="" textlink="">
      <xdr:nvSpPr>
        <xdr:cNvPr id="84" name="n_4aveValue【図書館】&#10;有形固定資産減価償却率"/>
        <xdr:cNvSpPr txBox="1"/>
      </xdr:nvSpPr>
      <xdr:spPr>
        <a:xfrm>
          <a:off x="927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106951</xdr:rowOff>
    </xdr:from>
    <xdr:ext cx="405111" cy="259045"/>
    <xdr:sp macro="" textlink="">
      <xdr:nvSpPr>
        <xdr:cNvPr id="85" name="n_1main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6" name="n_2mainValue【図書館】&#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図書館】&#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93235</xdr:rowOff>
    </xdr:from>
    <xdr:ext cx="405111" cy="259045"/>
    <xdr:sp macro="" textlink="">
      <xdr:nvSpPr>
        <xdr:cNvPr id="88" name="n_4mainValue【図書館】&#10;有形固定資産減価償却率"/>
        <xdr:cNvSpPr txBox="1"/>
      </xdr:nvSpPr>
      <xdr:spPr>
        <a:xfrm>
          <a:off x="927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157843</xdr:rowOff>
    </xdr:from>
    <xdr:to>
      <xdr:col>54</xdr:col>
      <xdr:colOff>189865</xdr:colOff>
      <xdr:row>41</xdr:row>
      <xdr:rowOff>100693</xdr:rowOff>
    </xdr:to>
    <xdr:cxnSp macro="">
      <xdr:nvCxnSpPr>
        <xdr:cNvPr id="114" name="直線コネクタ 113"/>
        <xdr:cNvCxnSpPr/>
      </xdr:nvCxnSpPr>
      <xdr:spPr>
        <a:xfrm flipV="1">
          <a:off x="10476865" y="56442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104520</xdr:rowOff>
    </xdr:from>
    <xdr:ext cx="469744" cy="259045"/>
    <xdr:sp macro="" textlink="">
      <xdr:nvSpPr>
        <xdr:cNvPr id="115" name="【図書館】&#10;一人当たり面積最小値テキスト"/>
        <xdr:cNvSpPr txBox="1"/>
      </xdr:nvSpPr>
      <xdr:spPr>
        <a:xfrm>
          <a:off x="105156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100693</xdr:rowOff>
    </xdr:from>
    <xdr:to>
      <xdr:col>55</xdr:col>
      <xdr:colOff>88900</xdr:colOff>
      <xdr:row>41</xdr:row>
      <xdr:rowOff>100693</xdr:rowOff>
    </xdr:to>
    <xdr:cxnSp macro="">
      <xdr:nvCxnSpPr>
        <xdr:cNvPr id="116" name="直線コネクタ 11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104520</xdr:rowOff>
    </xdr:from>
    <xdr:ext cx="469744" cy="259045"/>
    <xdr:sp macro="" textlink="">
      <xdr:nvSpPr>
        <xdr:cNvPr id="117" name="【図書館】&#10;一人当たり面積最大値テキスト"/>
        <xdr:cNvSpPr txBox="1"/>
      </xdr:nvSpPr>
      <xdr:spPr>
        <a:xfrm>
          <a:off x="10515600" y="54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157843</xdr:rowOff>
    </xdr:from>
    <xdr:to>
      <xdr:col>55</xdr:col>
      <xdr:colOff>88900</xdr:colOff>
      <xdr:row>32</xdr:row>
      <xdr:rowOff>157843</xdr:rowOff>
    </xdr:to>
    <xdr:cxnSp macro="">
      <xdr:nvCxnSpPr>
        <xdr:cNvPr id="118" name="直線コネクタ 117"/>
        <xdr:cNvCxnSpPr/>
      </xdr:nvCxnSpPr>
      <xdr:spPr>
        <a:xfrm>
          <a:off x="10388600" y="564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21" name="フローチャート: 判断 120"/>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2" name="フローチャート: 判断 12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98878</xdr:rowOff>
    </xdr:from>
    <xdr:to>
      <xdr:col>41</xdr:col>
      <xdr:colOff>101600</xdr:colOff>
      <xdr:row>38</xdr:row>
      <xdr:rowOff>29028</xdr:rowOff>
    </xdr:to>
    <xdr:sp macro="" textlink="">
      <xdr:nvSpPr>
        <xdr:cNvPr id="123" name="フローチャート: 判断 122"/>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30" name="楕円 129"/>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52812</xdr:rowOff>
    </xdr:from>
    <xdr:ext cx="469744" cy="259045"/>
    <xdr:sp macro="" textlink="">
      <xdr:nvSpPr>
        <xdr:cNvPr id="131" name="【図書館】&#10;一人当たり面積該当値テキスト"/>
        <xdr:cNvSpPr txBox="1"/>
      </xdr:nvSpPr>
      <xdr:spPr>
        <a:xfrm>
          <a:off x="10515600"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32" name="楕円 131"/>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125185</xdr:rowOff>
    </xdr:to>
    <xdr:cxnSp macro="">
      <xdr:nvCxnSpPr>
        <xdr:cNvPr id="133" name="直線コネクタ 132"/>
        <xdr:cNvCxnSpPr/>
      </xdr:nvCxnSpPr>
      <xdr:spPr>
        <a:xfrm>
          <a:off x="96393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90715</xdr:rowOff>
    </xdr:from>
    <xdr:to>
      <xdr:col>46</xdr:col>
      <xdr:colOff>38100</xdr:colOff>
      <xdr:row>39</xdr:row>
      <xdr:rowOff>20865</xdr:rowOff>
    </xdr:to>
    <xdr:sp macro="" textlink="">
      <xdr:nvSpPr>
        <xdr:cNvPr id="134" name="楕円 133"/>
        <xdr:cNvSpPr/>
      </xdr:nvSpPr>
      <xdr:spPr>
        <a:xfrm>
          <a:off x="8699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141515</xdr:rowOff>
    </xdr:to>
    <xdr:cxnSp macro="">
      <xdr:nvCxnSpPr>
        <xdr:cNvPr id="135" name="直線コネクタ 134"/>
        <xdr:cNvCxnSpPr/>
      </xdr:nvCxnSpPr>
      <xdr:spPr>
        <a:xfrm flipV="1">
          <a:off x="8750300" y="664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90715</xdr:rowOff>
    </xdr:from>
    <xdr:to>
      <xdr:col>41</xdr:col>
      <xdr:colOff>101600</xdr:colOff>
      <xdr:row>39</xdr:row>
      <xdr:rowOff>20865</xdr:rowOff>
    </xdr:to>
    <xdr:sp macro="" textlink="">
      <xdr:nvSpPr>
        <xdr:cNvPr id="136" name="楕円 135"/>
        <xdr:cNvSpPr/>
      </xdr:nvSpPr>
      <xdr:spPr>
        <a:xfrm>
          <a:off x="781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141515</xdr:rowOff>
    </xdr:from>
    <xdr:to>
      <xdr:col>45</xdr:col>
      <xdr:colOff>177800</xdr:colOff>
      <xdr:row>38</xdr:row>
      <xdr:rowOff>141515</xdr:rowOff>
    </xdr:to>
    <xdr:cxnSp macro="">
      <xdr:nvCxnSpPr>
        <xdr:cNvPr id="137" name="直線コネクタ 136"/>
        <xdr:cNvCxnSpPr/>
      </xdr:nvCxnSpPr>
      <xdr:spPr>
        <a:xfrm>
          <a:off x="7861300" y="66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107043</xdr:rowOff>
    </xdr:from>
    <xdr:to>
      <xdr:col>36</xdr:col>
      <xdr:colOff>165100</xdr:colOff>
      <xdr:row>39</xdr:row>
      <xdr:rowOff>37193</xdr:rowOff>
    </xdr:to>
    <xdr:sp macro="" textlink="">
      <xdr:nvSpPr>
        <xdr:cNvPr id="138" name="楕円 137"/>
        <xdr:cNvSpPr/>
      </xdr:nvSpPr>
      <xdr:spPr>
        <a:xfrm>
          <a:off x="692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141515</xdr:rowOff>
    </xdr:from>
    <xdr:to>
      <xdr:col>41</xdr:col>
      <xdr:colOff>50800</xdr:colOff>
      <xdr:row>38</xdr:row>
      <xdr:rowOff>157843</xdr:rowOff>
    </xdr:to>
    <xdr:cxnSp macro="">
      <xdr:nvCxnSpPr>
        <xdr:cNvPr id="139" name="直線コネクタ 138"/>
        <xdr:cNvCxnSpPr/>
      </xdr:nvCxnSpPr>
      <xdr:spPr>
        <a:xfrm flipV="1">
          <a:off x="6972300" y="66566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40"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1"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45555</xdr:rowOff>
    </xdr:from>
    <xdr:ext cx="469744" cy="259045"/>
    <xdr:sp macro="" textlink="">
      <xdr:nvSpPr>
        <xdr:cNvPr id="142"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43"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167112</xdr:rowOff>
    </xdr:from>
    <xdr:ext cx="469744" cy="259045"/>
    <xdr:sp macro="" textlink="">
      <xdr:nvSpPr>
        <xdr:cNvPr id="144"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11992</xdr:rowOff>
    </xdr:from>
    <xdr:ext cx="469744" cy="259045"/>
    <xdr:sp macro="" textlink="">
      <xdr:nvSpPr>
        <xdr:cNvPr id="145" name="n_2mainValue【図書館】&#10;一人当たり面積"/>
        <xdr:cNvSpPr txBox="1"/>
      </xdr:nvSpPr>
      <xdr:spPr>
        <a:xfrm>
          <a:off x="85154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11992</xdr:rowOff>
    </xdr:from>
    <xdr:ext cx="469744" cy="259045"/>
    <xdr:sp macro="" textlink="">
      <xdr:nvSpPr>
        <xdr:cNvPr id="146" name="n_3mainValue【図書館】&#10;一人当たり面積"/>
        <xdr:cNvSpPr txBox="1"/>
      </xdr:nvSpPr>
      <xdr:spPr>
        <a:xfrm>
          <a:off x="7626427"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28320</xdr:rowOff>
    </xdr:from>
    <xdr:ext cx="469744" cy="259045"/>
    <xdr:sp macro="" textlink="">
      <xdr:nvSpPr>
        <xdr:cNvPr id="147" name="n_4mainValue【図書館】&#10;一人当たり面積"/>
        <xdr:cNvSpPr txBox="1"/>
      </xdr:nvSpPr>
      <xdr:spPr>
        <a:xfrm>
          <a:off x="6737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153488</xdr:rowOff>
    </xdr:to>
    <xdr:cxnSp macro="">
      <xdr:nvCxnSpPr>
        <xdr:cNvPr id="174" name="直線コネクタ 173"/>
        <xdr:cNvCxnSpPr/>
      </xdr:nvCxnSpPr>
      <xdr:spPr>
        <a:xfrm flipV="1">
          <a:off x="4634865" y="965998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157315</xdr:rowOff>
    </xdr:from>
    <xdr:ext cx="405111" cy="259045"/>
    <xdr:sp macro="" textlink="">
      <xdr:nvSpPr>
        <xdr:cNvPr id="175" name="【体育館・プール】&#10;有形固定資産減価償却率最小値テキスト"/>
        <xdr:cNvSpPr txBox="1"/>
      </xdr:nvSpPr>
      <xdr:spPr>
        <a:xfrm>
          <a:off x="46736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153488</xdr:rowOff>
    </xdr:from>
    <xdr:to>
      <xdr:col>24</xdr:col>
      <xdr:colOff>152400</xdr:colOff>
      <xdr:row>64</xdr:row>
      <xdr:rowOff>153488</xdr:rowOff>
    </xdr:to>
    <xdr:cxnSp macro="">
      <xdr:nvCxnSpPr>
        <xdr:cNvPr id="176" name="直線コネクタ 175"/>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77" name="【体育館・プール】&#10;有形固定資産減価償却率最大値テキスト"/>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78" name="直線コネクタ 177"/>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9" name="【体育館・プー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0" name="フローチャート: 判断 179"/>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82" name="フローチャート: 判断 181"/>
        <xdr:cNvSpPr/>
      </xdr:nvSpPr>
      <xdr:spPr>
        <a:xfrm>
          <a:off x="2857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83" name="フローチャート: 判断 182"/>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37374</xdr:rowOff>
    </xdr:from>
    <xdr:to>
      <xdr:col>6</xdr:col>
      <xdr:colOff>38100</xdr:colOff>
      <xdr:row>58</xdr:row>
      <xdr:rowOff>138974</xdr:rowOff>
    </xdr:to>
    <xdr:sp macro="" textlink="">
      <xdr:nvSpPr>
        <xdr:cNvPr id="184" name="フローチャート: 判断 183"/>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7983</xdr:rowOff>
    </xdr:from>
    <xdr:to>
      <xdr:col>24</xdr:col>
      <xdr:colOff>114300</xdr:colOff>
      <xdr:row>56</xdr:row>
      <xdr:rowOff>109583</xdr:rowOff>
    </xdr:to>
    <xdr:sp macro="" textlink="">
      <xdr:nvSpPr>
        <xdr:cNvPr id="190" name="楕円 189"/>
        <xdr:cNvSpPr/>
      </xdr:nvSpPr>
      <xdr:spPr>
        <a:xfrm>
          <a:off x="4584700" y="9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132460</xdr:rowOff>
    </xdr:from>
    <xdr:ext cx="405111" cy="259045"/>
    <xdr:sp macro="" textlink="">
      <xdr:nvSpPr>
        <xdr:cNvPr id="191" name="【体育館・プール】&#10;有形固定資産減価償却率該当値テキスト"/>
        <xdr:cNvSpPr txBox="1"/>
      </xdr:nvSpPr>
      <xdr:spPr>
        <a:xfrm>
          <a:off x="4673600" y="956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140244</xdr:rowOff>
    </xdr:from>
    <xdr:to>
      <xdr:col>20</xdr:col>
      <xdr:colOff>38100</xdr:colOff>
      <xdr:row>56</xdr:row>
      <xdr:rowOff>70394</xdr:rowOff>
    </xdr:to>
    <xdr:sp macro="" textlink="">
      <xdr:nvSpPr>
        <xdr:cNvPr id="192" name="楕円 191"/>
        <xdr:cNvSpPr/>
      </xdr:nvSpPr>
      <xdr:spPr>
        <a:xfrm>
          <a:off x="37465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19594</xdr:rowOff>
    </xdr:from>
    <xdr:to>
      <xdr:col>24</xdr:col>
      <xdr:colOff>63500</xdr:colOff>
      <xdr:row>56</xdr:row>
      <xdr:rowOff>58783</xdr:rowOff>
    </xdr:to>
    <xdr:cxnSp macro="">
      <xdr:nvCxnSpPr>
        <xdr:cNvPr id="193" name="直線コネクタ 192"/>
        <xdr:cNvCxnSpPr/>
      </xdr:nvCxnSpPr>
      <xdr:spPr>
        <a:xfrm>
          <a:off x="3797300" y="96207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71665</xdr:rowOff>
    </xdr:from>
    <xdr:to>
      <xdr:col>15</xdr:col>
      <xdr:colOff>101600</xdr:colOff>
      <xdr:row>56</xdr:row>
      <xdr:rowOff>1815</xdr:rowOff>
    </xdr:to>
    <xdr:sp macro="" textlink="">
      <xdr:nvSpPr>
        <xdr:cNvPr id="194" name="楕円 193"/>
        <xdr:cNvSpPr/>
      </xdr:nvSpPr>
      <xdr:spPr>
        <a:xfrm>
          <a:off x="2857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122465</xdr:rowOff>
    </xdr:from>
    <xdr:to>
      <xdr:col>19</xdr:col>
      <xdr:colOff>177800</xdr:colOff>
      <xdr:row>56</xdr:row>
      <xdr:rowOff>19594</xdr:rowOff>
    </xdr:to>
    <xdr:cxnSp macro="">
      <xdr:nvCxnSpPr>
        <xdr:cNvPr id="195" name="直線コネクタ 194"/>
        <xdr:cNvCxnSpPr/>
      </xdr:nvCxnSpPr>
      <xdr:spPr>
        <a:xfrm>
          <a:off x="2908300" y="95522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42273</xdr:rowOff>
    </xdr:from>
    <xdr:to>
      <xdr:col>10</xdr:col>
      <xdr:colOff>165100</xdr:colOff>
      <xdr:row>55</xdr:row>
      <xdr:rowOff>143873</xdr:rowOff>
    </xdr:to>
    <xdr:sp macro="" textlink="">
      <xdr:nvSpPr>
        <xdr:cNvPr id="196" name="楕円 195"/>
        <xdr:cNvSpPr/>
      </xdr:nvSpPr>
      <xdr:spPr>
        <a:xfrm>
          <a:off x="1968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93073</xdr:rowOff>
    </xdr:from>
    <xdr:to>
      <xdr:col>15</xdr:col>
      <xdr:colOff>50800</xdr:colOff>
      <xdr:row>55</xdr:row>
      <xdr:rowOff>122465</xdr:rowOff>
    </xdr:to>
    <xdr:cxnSp macro="">
      <xdr:nvCxnSpPr>
        <xdr:cNvPr id="197" name="直線コネクタ 196"/>
        <xdr:cNvCxnSpPr/>
      </xdr:nvCxnSpPr>
      <xdr:spPr>
        <a:xfrm>
          <a:off x="2019300" y="95228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42273</xdr:rowOff>
    </xdr:from>
    <xdr:to>
      <xdr:col>6</xdr:col>
      <xdr:colOff>38100</xdr:colOff>
      <xdr:row>55</xdr:row>
      <xdr:rowOff>143873</xdr:rowOff>
    </xdr:to>
    <xdr:sp macro="" textlink="">
      <xdr:nvSpPr>
        <xdr:cNvPr id="198" name="楕円 197"/>
        <xdr:cNvSpPr/>
      </xdr:nvSpPr>
      <xdr:spPr>
        <a:xfrm>
          <a:off x="1079500" y="94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93073</xdr:rowOff>
    </xdr:from>
    <xdr:to>
      <xdr:col>10</xdr:col>
      <xdr:colOff>114300</xdr:colOff>
      <xdr:row>55</xdr:row>
      <xdr:rowOff>93073</xdr:rowOff>
    </xdr:to>
    <xdr:cxnSp macro="">
      <xdr:nvCxnSpPr>
        <xdr:cNvPr id="199" name="直線コネクタ 198"/>
        <xdr:cNvCxnSpPr/>
      </xdr:nvCxnSpPr>
      <xdr:spPr>
        <a:xfrm>
          <a:off x="1130300" y="9522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10903</xdr:rowOff>
    </xdr:from>
    <xdr:ext cx="405111" cy="259045"/>
    <xdr:sp macro="" textlink="">
      <xdr:nvSpPr>
        <xdr:cNvPr id="200" name="n_1aveValue【体育館・プール】&#10;有形固定資産減価償却率"/>
        <xdr:cNvSpPr txBox="1"/>
      </xdr:nvSpPr>
      <xdr:spPr>
        <a:xfrm>
          <a:off x="35820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56623</xdr:rowOff>
    </xdr:from>
    <xdr:ext cx="405111" cy="259045"/>
    <xdr:sp macro="" textlink="">
      <xdr:nvSpPr>
        <xdr:cNvPr id="201" name="n_2aveValue【体育館・プール】&#10;有形固定資産減価償却率"/>
        <xdr:cNvSpPr txBox="1"/>
      </xdr:nvSpPr>
      <xdr:spPr>
        <a:xfrm>
          <a:off x="2705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202" name="n_3aveValue【体育館・プール】&#10;有形固定資産減価償却率"/>
        <xdr:cNvSpPr txBox="1"/>
      </xdr:nvSpPr>
      <xdr:spPr>
        <a:xfrm>
          <a:off x="1816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130101</xdr:rowOff>
    </xdr:from>
    <xdr:ext cx="405111" cy="259045"/>
    <xdr:sp macro="" textlink="">
      <xdr:nvSpPr>
        <xdr:cNvPr id="203" name="n_4aveValue【体育館・プール】&#10;有形固定資産減価償却率"/>
        <xdr:cNvSpPr txBox="1"/>
      </xdr:nvSpPr>
      <xdr:spPr>
        <a:xfrm>
          <a:off x="927744" y="1007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86921</xdr:rowOff>
    </xdr:from>
    <xdr:ext cx="405111" cy="259045"/>
    <xdr:sp macro="" textlink="">
      <xdr:nvSpPr>
        <xdr:cNvPr id="204" name="n_1mainValue【体育館・プール】&#10;有形固定資産減価償却率"/>
        <xdr:cNvSpPr txBox="1"/>
      </xdr:nvSpPr>
      <xdr:spPr>
        <a:xfrm>
          <a:off x="3582044" y="934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18342</xdr:rowOff>
    </xdr:from>
    <xdr:ext cx="405111" cy="259045"/>
    <xdr:sp macro="" textlink="">
      <xdr:nvSpPr>
        <xdr:cNvPr id="205" name="n_2mainValue【体育館・プール】&#10;有形固定資産減価償却率"/>
        <xdr:cNvSpPr txBox="1"/>
      </xdr:nvSpPr>
      <xdr:spPr>
        <a:xfrm>
          <a:off x="2705744" y="927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160400</xdr:rowOff>
    </xdr:from>
    <xdr:ext cx="405111" cy="259045"/>
    <xdr:sp macro="" textlink="">
      <xdr:nvSpPr>
        <xdr:cNvPr id="206" name="n_3mainValue【体育館・プール】&#10;有形固定資産減価償却率"/>
        <xdr:cNvSpPr txBox="1"/>
      </xdr:nvSpPr>
      <xdr:spPr>
        <a:xfrm>
          <a:off x="18167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160400</xdr:rowOff>
    </xdr:from>
    <xdr:ext cx="405111" cy="259045"/>
    <xdr:sp macro="" textlink="">
      <xdr:nvSpPr>
        <xdr:cNvPr id="207" name="n_4mainValue【体育館・プール】&#10;有形固定資産減価償却率"/>
        <xdr:cNvSpPr txBox="1"/>
      </xdr:nvSpPr>
      <xdr:spPr>
        <a:xfrm>
          <a:off x="927744" y="924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134874</xdr:rowOff>
    </xdr:from>
    <xdr:to>
      <xdr:col>54</xdr:col>
      <xdr:colOff>189865</xdr:colOff>
      <xdr:row>64</xdr:row>
      <xdr:rowOff>22860</xdr:rowOff>
    </xdr:to>
    <xdr:cxnSp macro="">
      <xdr:nvCxnSpPr>
        <xdr:cNvPr id="230" name="直線コネクタ 229"/>
        <xdr:cNvCxnSpPr/>
      </xdr:nvCxnSpPr>
      <xdr:spPr>
        <a:xfrm flipV="1">
          <a:off x="10476865" y="956462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26687</xdr:rowOff>
    </xdr:from>
    <xdr:ext cx="469744" cy="259045"/>
    <xdr:sp macro="" textlink="">
      <xdr:nvSpPr>
        <xdr:cNvPr id="231" name="【体育館・プール】&#10;一人当たり面積最小値テキスト"/>
        <xdr:cNvSpPr txBox="1"/>
      </xdr:nvSpPr>
      <xdr:spPr>
        <a:xfrm>
          <a:off x="10515600"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22860</xdr:rowOff>
    </xdr:from>
    <xdr:to>
      <xdr:col>55</xdr:col>
      <xdr:colOff>88900</xdr:colOff>
      <xdr:row>64</xdr:row>
      <xdr:rowOff>22860</xdr:rowOff>
    </xdr:to>
    <xdr:cxnSp macro="">
      <xdr:nvCxnSpPr>
        <xdr:cNvPr id="232" name="直線コネクタ 231"/>
        <xdr:cNvCxnSpPr/>
      </xdr:nvCxnSpPr>
      <xdr:spPr>
        <a:xfrm>
          <a:off x="10388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81551</xdr:rowOff>
    </xdr:from>
    <xdr:ext cx="469744" cy="259045"/>
    <xdr:sp macro="" textlink="">
      <xdr:nvSpPr>
        <xdr:cNvPr id="233" name="【体育館・プール】&#10;一人当たり面積最大値テキスト"/>
        <xdr:cNvSpPr txBox="1"/>
      </xdr:nvSpPr>
      <xdr:spPr>
        <a:xfrm>
          <a:off x="105156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134874</xdr:rowOff>
    </xdr:from>
    <xdr:to>
      <xdr:col>55</xdr:col>
      <xdr:colOff>88900</xdr:colOff>
      <xdr:row>55</xdr:row>
      <xdr:rowOff>134874</xdr:rowOff>
    </xdr:to>
    <xdr:cxnSp macro="">
      <xdr:nvCxnSpPr>
        <xdr:cNvPr id="234" name="直線コネクタ 233"/>
        <xdr:cNvCxnSpPr/>
      </xdr:nvCxnSpPr>
      <xdr:spPr>
        <a:xfrm>
          <a:off x="10388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169943</xdr:rowOff>
    </xdr:from>
    <xdr:ext cx="469744" cy="259045"/>
    <xdr:sp macro="" textlink="">
      <xdr:nvSpPr>
        <xdr:cNvPr id="235" name="【体育館・プール】&#10;一人当たり面積平均値テキスト"/>
        <xdr:cNvSpPr txBox="1"/>
      </xdr:nvSpPr>
      <xdr:spPr>
        <a:xfrm>
          <a:off x="10515600" y="1045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236" name="フローチャート: 判断 235"/>
        <xdr:cNvSpPr/>
      </xdr:nvSpPr>
      <xdr:spPr>
        <a:xfrm>
          <a:off x="104267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37" name="フローチャート: 判断 236"/>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132080</xdr:rowOff>
    </xdr:from>
    <xdr:to>
      <xdr:col>46</xdr:col>
      <xdr:colOff>38100</xdr:colOff>
      <xdr:row>61</xdr:row>
      <xdr:rowOff>62230</xdr:rowOff>
    </xdr:to>
    <xdr:sp macro="" textlink="">
      <xdr:nvSpPr>
        <xdr:cNvPr id="238" name="フローチャート: 判断 237"/>
        <xdr:cNvSpPr/>
      </xdr:nvSpPr>
      <xdr:spPr>
        <a:xfrm>
          <a:off x="869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136652</xdr:rowOff>
    </xdr:from>
    <xdr:to>
      <xdr:col>41</xdr:col>
      <xdr:colOff>101600</xdr:colOff>
      <xdr:row>61</xdr:row>
      <xdr:rowOff>66802</xdr:rowOff>
    </xdr:to>
    <xdr:sp macro="" textlink="">
      <xdr:nvSpPr>
        <xdr:cNvPr id="239" name="フローチャート: 判断 238"/>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136652</xdr:rowOff>
    </xdr:from>
    <xdr:to>
      <xdr:col>36</xdr:col>
      <xdr:colOff>165100</xdr:colOff>
      <xdr:row>61</xdr:row>
      <xdr:rowOff>66802</xdr:rowOff>
    </xdr:to>
    <xdr:sp macro="" textlink="">
      <xdr:nvSpPr>
        <xdr:cNvPr id="240" name="フローチャート: 判断 239"/>
        <xdr:cNvSpPr/>
      </xdr:nvSpPr>
      <xdr:spPr>
        <a:xfrm>
          <a:off x="6921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xdr:rowOff>
    </xdr:from>
    <xdr:to>
      <xdr:col>55</xdr:col>
      <xdr:colOff>50800</xdr:colOff>
      <xdr:row>60</xdr:row>
      <xdr:rowOff>110236</xdr:rowOff>
    </xdr:to>
    <xdr:sp macro="" textlink="">
      <xdr:nvSpPr>
        <xdr:cNvPr id="246" name="楕円 245"/>
        <xdr:cNvSpPr/>
      </xdr:nvSpPr>
      <xdr:spPr>
        <a:xfrm>
          <a:off x="10426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31513</xdr:rowOff>
    </xdr:from>
    <xdr:ext cx="469744" cy="259045"/>
    <xdr:sp macro="" textlink="">
      <xdr:nvSpPr>
        <xdr:cNvPr id="247" name="【体育館・プール】&#10;一人当たり面積該当値テキスト"/>
        <xdr:cNvSpPr txBox="1"/>
      </xdr:nvSpPr>
      <xdr:spPr>
        <a:xfrm>
          <a:off x="10515600"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134366</xdr:rowOff>
    </xdr:from>
    <xdr:to>
      <xdr:col>50</xdr:col>
      <xdr:colOff>165100</xdr:colOff>
      <xdr:row>60</xdr:row>
      <xdr:rowOff>64516</xdr:rowOff>
    </xdr:to>
    <xdr:sp macro="" textlink="">
      <xdr:nvSpPr>
        <xdr:cNvPr id="248" name="楕円 247"/>
        <xdr:cNvSpPr/>
      </xdr:nvSpPr>
      <xdr:spPr>
        <a:xfrm>
          <a:off x="9588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13716</xdr:rowOff>
    </xdr:from>
    <xdr:to>
      <xdr:col>55</xdr:col>
      <xdr:colOff>0</xdr:colOff>
      <xdr:row>60</xdr:row>
      <xdr:rowOff>59436</xdr:rowOff>
    </xdr:to>
    <xdr:cxnSp macro="">
      <xdr:nvCxnSpPr>
        <xdr:cNvPr id="249" name="直線コネクタ 248"/>
        <xdr:cNvCxnSpPr/>
      </xdr:nvCxnSpPr>
      <xdr:spPr>
        <a:xfrm>
          <a:off x="9639300" y="103007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148082</xdr:rowOff>
    </xdr:from>
    <xdr:to>
      <xdr:col>46</xdr:col>
      <xdr:colOff>38100</xdr:colOff>
      <xdr:row>60</xdr:row>
      <xdr:rowOff>78232</xdr:rowOff>
    </xdr:to>
    <xdr:sp macro="" textlink="">
      <xdr:nvSpPr>
        <xdr:cNvPr id="250" name="楕円 249"/>
        <xdr:cNvSpPr/>
      </xdr:nvSpPr>
      <xdr:spPr>
        <a:xfrm>
          <a:off x="8699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13716</xdr:rowOff>
    </xdr:from>
    <xdr:to>
      <xdr:col>50</xdr:col>
      <xdr:colOff>114300</xdr:colOff>
      <xdr:row>60</xdr:row>
      <xdr:rowOff>27432</xdr:rowOff>
    </xdr:to>
    <xdr:cxnSp macro="">
      <xdr:nvCxnSpPr>
        <xdr:cNvPr id="251" name="直線コネクタ 250"/>
        <xdr:cNvCxnSpPr/>
      </xdr:nvCxnSpPr>
      <xdr:spPr>
        <a:xfrm flipV="1">
          <a:off x="8750300" y="10300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161798</xdr:rowOff>
    </xdr:from>
    <xdr:to>
      <xdr:col>41</xdr:col>
      <xdr:colOff>101600</xdr:colOff>
      <xdr:row>60</xdr:row>
      <xdr:rowOff>91948</xdr:rowOff>
    </xdr:to>
    <xdr:sp macro="" textlink="">
      <xdr:nvSpPr>
        <xdr:cNvPr id="252" name="楕円 251"/>
        <xdr:cNvSpPr/>
      </xdr:nvSpPr>
      <xdr:spPr>
        <a:xfrm>
          <a:off x="7810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27432</xdr:rowOff>
    </xdr:from>
    <xdr:to>
      <xdr:col>45</xdr:col>
      <xdr:colOff>177800</xdr:colOff>
      <xdr:row>60</xdr:row>
      <xdr:rowOff>41148</xdr:rowOff>
    </xdr:to>
    <xdr:cxnSp macro="">
      <xdr:nvCxnSpPr>
        <xdr:cNvPr id="253" name="直線コネクタ 252"/>
        <xdr:cNvCxnSpPr/>
      </xdr:nvCxnSpPr>
      <xdr:spPr>
        <a:xfrm flipV="1">
          <a:off x="7861300" y="103144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170942</xdr:rowOff>
    </xdr:from>
    <xdr:to>
      <xdr:col>36</xdr:col>
      <xdr:colOff>165100</xdr:colOff>
      <xdr:row>60</xdr:row>
      <xdr:rowOff>101092</xdr:rowOff>
    </xdr:to>
    <xdr:sp macro="" textlink="">
      <xdr:nvSpPr>
        <xdr:cNvPr id="254" name="楕円 253"/>
        <xdr:cNvSpPr/>
      </xdr:nvSpPr>
      <xdr:spPr>
        <a:xfrm>
          <a:off x="692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41148</xdr:rowOff>
    </xdr:from>
    <xdr:to>
      <xdr:col>41</xdr:col>
      <xdr:colOff>50800</xdr:colOff>
      <xdr:row>60</xdr:row>
      <xdr:rowOff>50292</xdr:rowOff>
    </xdr:to>
    <xdr:cxnSp macro="">
      <xdr:nvCxnSpPr>
        <xdr:cNvPr id="255" name="直線コネクタ 254"/>
        <xdr:cNvCxnSpPr/>
      </xdr:nvCxnSpPr>
      <xdr:spPr>
        <a:xfrm flipV="1">
          <a:off x="6972300" y="10328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6" name="n_1aveValue【体育館・プール】&#10;一人当たり面積"/>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53357</xdr:rowOff>
    </xdr:from>
    <xdr:ext cx="469744" cy="259045"/>
    <xdr:sp macro="" textlink="">
      <xdr:nvSpPr>
        <xdr:cNvPr id="257" name="n_2aveValue【体育館・プール】&#10;一人当たり面積"/>
        <xdr:cNvSpPr txBox="1"/>
      </xdr:nvSpPr>
      <xdr:spPr>
        <a:xfrm>
          <a:off x="8515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57929</xdr:rowOff>
    </xdr:from>
    <xdr:ext cx="469744" cy="259045"/>
    <xdr:sp macro="" textlink="">
      <xdr:nvSpPr>
        <xdr:cNvPr id="258" name="n_3aveValue【体育館・プール】&#10;一人当たり面積"/>
        <xdr:cNvSpPr txBox="1"/>
      </xdr:nvSpPr>
      <xdr:spPr>
        <a:xfrm>
          <a:off x="7626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57929</xdr:rowOff>
    </xdr:from>
    <xdr:ext cx="469744" cy="259045"/>
    <xdr:sp macro="" textlink="">
      <xdr:nvSpPr>
        <xdr:cNvPr id="259" name="n_4aveValue【体育館・プール】&#10;一人当たり面積"/>
        <xdr:cNvSpPr txBox="1"/>
      </xdr:nvSpPr>
      <xdr:spPr>
        <a:xfrm>
          <a:off x="6737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81043</xdr:rowOff>
    </xdr:from>
    <xdr:ext cx="469744" cy="259045"/>
    <xdr:sp macro="" textlink="">
      <xdr:nvSpPr>
        <xdr:cNvPr id="260" name="n_1mainValue【体育館・プール】&#10;一人当たり面積"/>
        <xdr:cNvSpPr txBox="1"/>
      </xdr:nvSpPr>
      <xdr:spPr>
        <a:xfrm>
          <a:off x="9391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94759</xdr:rowOff>
    </xdr:from>
    <xdr:ext cx="469744" cy="259045"/>
    <xdr:sp macro="" textlink="">
      <xdr:nvSpPr>
        <xdr:cNvPr id="261" name="n_2mainValue【体育館・プール】&#10;一人当たり面積"/>
        <xdr:cNvSpPr txBox="1"/>
      </xdr:nvSpPr>
      <xdr:spPr>
        <a:xfrm>
          <a:off x="8515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108475</xdr:rowOff>
    </xdr:from>
    <xdr:ext cx="469744" cy="259045"/>
    <xdr:sp macro="" textlink="">
      <xdr:nvSpPr>
        <xdr:cNvPr id="262" name="n_3mainValue【体育館・プール】&#10;一人当たり面積"/>
        <xdr:cNvSpPr txBox="1"/>
      </xdr:nvSpPr>
      <xdr:spPr>
        <a:xfrm>
          <a:off x="7626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117619</xdr:rowOff>
    </xdr:from>
    <xdr:ext cx="469744" cy="259045"/>
    <xdr:sp macro="" textlink="">
      <xdr:nvSpPr>
        <xdr:cNvPr id="263" name="n_4mainValue【体育館・プール】&#10;一人当たり面積"/>
        <xdr:cNvSpPr txBox="1"/>
      </xdr:nvSpPr>
      <xdr:spPr>
        <a:xfrm>
          <a:off x="6737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84</xdr:row>
      <xdr:rowOff>56387</xdr:rowOff>
    </xdr:to>
    <xdr:cxnSp macro="">
      <xdr:nvCxnSpPr>
        <xdr:cNvPr id="286" name="直線コネクタ 285"/>
        <xdr:cNvCxnSpPr/>
      </xdr:nvCxnSpPr>
      <xdr:spPr>
        <a:xfrm flipV="1">
          <a:off x="4634865" y="13411200"/>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87"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88" name="直線コネクタ 287"/>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89"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0" name="直線コネクタ 28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91" name="【福祉施設】&#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92" name="フローチャート: 判断 291"/>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119887</xdr:rowOff>
    </xdr:from>
    <xdr:to>
      <xdr:col>20</xdr:col>
      <xdr:colOff>38100</xdr:colOff>
      <xdr:row>81</xdr:row>
      <xdr:rowOff>50037</xdr:rowOff>
    </xdr:to>
    <xdr:sp macro="" textlink="">
      <xdr:nvSpPr>
        <xdr:cNvPr id="293" name="フローチャート: 判断 292"/>
        <xdr:cNvSpPr/>
      </xdr:nvSpPr>
      <xdr:spPr>
        <a:xfrm>
          <a:off x="3746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294" name="フローチャート: 判断 293"/>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30735</xdr:rowOff>
    </xdr:from>
    <xdr:to>
      <xdr:col>10</xdr:col>
      <xdr:colOff>165100</xdr:colOff>
      <xdr:row>81</xdr:row>
      <xdr:rowOff>132335</xdr:rowOff>
    </xdr:to>
    <xdr:sp macro="" textlink="">
      <xdr:nvSpPr>
        <xdr:cNvPr id="295" name="フローチャート: 判断 294"/>
        <xdr:cNvSpPr/>
      </xdr:nvSpPr>
      <xdr:spPr>
        <a:xfrm>
          <a:off x="1968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140463</xdr:rowOff>
    </xdr:from>
    <xdr:to>
      <xdr:col>6</xdr:col>
      <xdr:colOff>38100</xdr:colOff>
      <xdr:row>82</xdr:row>
      <xdr:rowOff>70613</xdr:rowOff>
    </xdr:to>
    <xdr:sp macro="" textlink="">
      <xdr:nvSpPr>
        <xdr:cNvPr id="296" name="フローチャート: 判断 295"/>
        <xdr:cNvSpPr/>
      </xdr:nvSpPr>
      <xdr:spPr>
        <a:xfrm>
          <a:off x="1079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302" name="楕円 301"/>
        <xdr:cNvSpPr/>
      </xdr:nvSpPr>
      <xdr:spPr>
        <a:xfrm>
          <a:off x="4584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6875</xdr:rowOff>
    </xdr:from>
    <xdr:ext cx="405111" cy="259045"/>
    <xdr:sp macro="" textlink="">
      <xdr:nvSpPr>
        <xdr:cNvPr id="303" name="【福祉施設】&#10;有形固定資産減価償却率該当値テキスト"/>
        <xdr:cNvSpPr txBox="1"/>
      </xdr:nvSpPr>
      <xdr:spPr>
        <a:xfrm>
          <a:off x="4673600"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304" name="楕円 303"/>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159258</xdr:rowOff>
    </xdr:from>
    <xdr:to>
      <xdr:col>24</xdr:col>
      <xdr:colOff>63500</xdr:colOff>
      <xdr:row>82</xdr:row>
      <xdr:rowOff>79248</xdr:rowOff>
    </xdr:to>
    <xdr:cxnSp macro="">
      <xdr:nvCxnSpPr>
        <xdr:cNvPr id="305" name="直線コネクタ 304"/>
        <xdr:cNvCxnSpPr/>
      </xdr:nvCxnSpPr>
      <xdr:spPr>
        <a:xfrm>
          <a:off x="3797300" y="140467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23876</xdr:rowOff>
    </xdr:from>
    <xdr:to>
      <xdr:col>15</xdr:col>
      <xdr:colOff>101600</xdr:colOff>
      <xdr:row>82</xdr:row>
      <xdr:rowOff>125476</xdr:rowOff>
    </xdr:to>
    <xdr:sp macro="" textlink="">
      <xdr:nvSpPr>
        <xdr:cNvPr id="306" name="楕円 305"/>
        <xdr:cNvSpPr/>
      </xdr:nvSpPr>
      <xdr:spPr>
        <a:xfrm>
          <a:off x="2857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74676</xdr:rowOff>
    </xdr:to>
    <xdr:cxnSp macro="">
      <xdr:nvCxnSpPr>
        <xdr:cNvPr id="307" name="直線コネクタ 306"/>
        <xdr:cNvCxnSpPr/>
      </xdr:nvCxnSpPr>
      <xdr:spPr>
        <a:xfrm flipV="1">
          <a:off x="2908300" y="140467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103887</xdr:rowOff>
    </xdr:from>
    <xdr:to>
      <xdr:col>10</xdr:col>
      <xdr:colOff>165100</xdr:colOff>
      <xdr:row>82</xdr:row>
      <xdr:rowOff>34037</xdr:rowOff>
    </xdr:to>
    <xdr:sp macro="" textlink="">
      <xdr:nvSpPr>
        <xdr:cNvPr id="308" name="楕円 307"/>
        <xdr:cNvSpPr/>
      </xdr:nvSpPr>
      <xdr:spPr>
        <a:xfrm>
          <a:off x="1968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154687</xdr:rowOff>
    </xdr:from>
    <xdr:to>
      <xdr:col>15</xdr:col>
      <xdr:colOff>50800</xdr:colOff>
      <xdr:row>82</xdr:row>
      <xdr:rowOff>74676</xdr:rowOff>
    </xdr:to>
    <xdr:cxnSp macro="">
      <xdr:nvCxnSpPr>
        <xdr:cNvPr id="309" name="直線コネクタ 308"/>
        <xdr:cNvCxnSpPr/>
      </xdr:nvCxnSpPr>
      <xdr:spPr>
        <a:xfrm>
          <a:off x="2019300" y="140421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7874</xdr:rowOff>
    </xdr:from>
    <xdr:to>
      <xdr:col>6</xdr:col>
      <xdr:colOff>38100</xdr:colOff>
      <xdr:row>81</xdr:row>
      <xdr:rowOff>109474</xdr:rowOff>
    </xdr:to>
    <xdr:sp macro="" textlink="">
      <xdr:nvSpPr>
        <xdr:cNvPr id="310" name="楕円 309"/>
        <xdr:cNvSpPr/>
      </xdr:nvSpPr>
      <xdr:spPr>
        <a:xfrm>
          <a:off x="1079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58674</xdr:rowOff>
    </xdr:from>
    <xdr:to>
      <xdr:col>10</xdr:col>
      <xdr:colOff>114300</xdr:colOff>
      <xdr:row>81</xdr:row>
      <xdr:rowOff>154687</xdr:rowOff>
    </xdr:to>
    <xdr:cxnSp macro="">
      <xdr:nvCxnSpPr>
        <xdr:cNvPr id="311" name="直線コネクタ 310"/>
        <xdr:cNvCxnSpPr/>
      </xdr:nvCxnSpPr>
      <xdr:spPr>
        <a:xfrm>
          <a:off x="1130300" y="139461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66564</xdr:rowOff>
    </xdr:from>
    <xdr:ext cx="405111" cy="259045"/>
    <xdr:sp macro="" textlink="">
      <xdr:nvSpPr>
        <xdr:cNvPr id="312" name="n_1aveValue【福祉施設】&#10;有形固定資産減価償却率"/>
        <xdr:cNvSpPr txBox="1"/>
      </xdr:nvSpPr>
      <xdr:spPr>
        <a:xfrm>
          <a:off x="35820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313" name="n_2aveValue【福祉施設】&#10;有形固定資産減価償却率"/>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148862</xdr:rowOff>
    </xdr:from>
    <xdr:ext cx="405111" cy="259045"/>
    <xdr:sp macro="" textlink="">
      <xdr:nvSpPr>
        <xdr:cNvPr id="314" name="n_3aveValue【福祉施設】&#10;有形固定資産減価償却率"/>
        <xdr:cNvSpPr txBox="1"/>
      </xdr:nvSpPr>
      <xdr:spPr>
        <a:xfrm>
          <a:off x="18167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61740</xdr:rowOff>
    </xdr:from>
    <xdr:ext cx="405111" cy="259045"/>
    <xdr:sp macro="" textlink="">
      <xdr:nvSpPr>
        <xdr:cNvPr id="315" name="n_4aveValue【福祉施設】&#10;有形固定資産減価償却率"/>
        <xdr:cNvSpPr txBox="1"/>
      </xdr:nvSpPr>
      <xdr:spPr>
        <a:xfrm>
          <a:off x="927744" y="141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29735</xdr:rowOff>
    </xdr:from>
    <xdr:ext cx="405111" cy="259045"/>
    <xdr:sp macro="" textlink="">
      <xdr:nvSpPr>
        <xdr:cNvPr id="316" name="n_1main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116603</xdr:rowOff>
    </xdr:from>
    <xdr:ext cx="405111" cy="259045"/>
    <xdr:sp macro="" textlink="">
      <xdr:nvSpPr>
        <xdr:cNvPr id="317" name="n_2mainValue【福祉施設】&#10;有形固定資産減価償却率"/>
        <xdr:cNvSpPr txBox="1"/>
      </xdr:nvSpPr>
      <xdr:spPr>
        <a:xfrm>
          <a:off x="2705744" y="1417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25164</xdr:rowOff>
    </xdr:from>
    <xdr:ext cx="405111" cy="259045"/>
    <xdr:sp macro="" textlink="">
      <xdr:nvSpPr>
        <xdr:cNvPr id="318" name="n_3mainValue【福祉施設】&#10;有形固定資産減価償却率"/>
        <xdr:cNvSpPr txBox="1"/>
      </xdr:nvSpPr>
      <xdr:spPr>
        <a:xfrm>
          <a:off x="1816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19" name="n_4mainValue【福祉施設】&#10;有形固定資産減価償却率"/>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86</xdr:row>
      <xdr:rowOff>48986</xdr:rowOff>
    </xdr:to>
    <xdr:cxnSp macro="">
      <xdr:nvCxnSpPr>
        <xdr:cNvPr id="345" name="直線コネクタ 344"/>
        <xdr:cNvCxnSpPr/>
      </xdr:nvCxnSpPr>
      <xdr:spPr>
        <a:xfrm flipV="1">
          <a:off x="10476865" y="13443857"/>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48" name="【福祉施設】&#10;一人当たり面積最大値テキスト"/>
        <xdr:cNvSpPr txBox="1"/>
      </xdr:nvSpPr>
      <xdr:spPr>
        <a:xfrm>
          <a:off x="10515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49" name="直線コネクタ 348"/>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20156</xdr:rowOff>
    </xdr:from>
    <xdr:ext cx="469744" cy="259045"/>
    <xdr:sp macro="" textlink="">
      <xdr:nvSpPr>
        <xdr:cNvPr id="350" name="【福祉施設】&#10;一人当たり面積平均値テキスト"/>
        <xdr:cNvSpPr txBox="1"/>
      </xdr:nvSpPr>
      <xdr:spPr>
        <a:xfrm>
          <a:off x="10515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41729</xdr:rowOff>
    </xdr:from>
    <xdr:to>
      <xdr:col>50</xdr:col>
      <xdr:colOff>165100</xdr:colOff>
      <xdr:row>82</xdr:row>
      <xdr:rowOff>143329</xdr:rowOff>
    </xdr:to>
    <xdr:sp macro="" textlink="">
      <xdr:nvSpPr>
        <xdr:cNvPr id="352" name="フローチャート: 判断 351"/>
        <xdr:cNvSpPr/>
      </xdr:nvSpPr>
      <xdr:spPr>
        <a:xfrm>
          <a:off x="9588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139700</xdr:rowOff>
    </xdr:from>
    <xdr:to>
      <xdr:col>46</xdr:col>
      <xdr:colOff>38100</xdr:colOff>
      <xdr:row>83</xdr:row>
      <xdr:rowOff>69850</xdr:rowOff>
    </xdr:to>
    <xdr:sp macro="" textlink="">
      <xdr:nvSpPr>
        <xdr:cNvPr id="353" name="フローチャート: 判断 352"/>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139700</xdr:rowOff>
    </xdr:from>
    <xdr:to>
      <xdr:col>41</xdr:col>
      <xdr:colOff>101600</xdr:colOff>
      <xdr:row>83</xdr:row>
      <xdr:rowOff>69850</xdr:rowOff>
    </xdr:to>
    <xdr:sp macro="" textlink="">
      <xdr:nvSpPr>
        <xdr:cNvPr id="354" name="フローチャート: 判断 353"/>
        <xdr:cNvSpPr/>
      </xdr:nvSpPr>
      <xdr:spPr>
        <a:xfrm>
          <a:off x="781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22679</xdr:rowOff>
    </xdr:from>
    <xdr:to>
      <xdr:col>36</xdr:col>
      <xdr:colOff>165100</xdr:colOff>
      <xdr:row>83</xdr:row>
      <xdr:rowOff>124279</xdr:rowOff>
    </xdr:to>
    <xdr:sp macro="" textlink="">
      <xdr:nvSpPr>
        <xdr:cNvPr id="355" name="フローチャート: 判断 354"/>
        <xdr:cNvSpPr/>
      </xdr:nvSpPr>
      <xdr:spPr>
        <a:xfrm>
          <a:off x="6921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115207</xdr:rowOff>
    </xdr:from>
    <xdr:to>
      <xdr:col>55</xdr:col>
      <xdr:colOff>50800</xdr:colOff>
      <xdr:row>82</xdr:row>
      <xdr:rowOff>45357</xdr:rowOff>
    </xdr:to>
    <xdr:sp macro="" textlink="">
      <xdr:nvSpPr>
        <xdr:cNvPr id="361" name="楕円 360"/>
        <xdr:cNvSpPr/>
      </xdr:nvSpPr>
      <xdr:spPr>
        <a:xfrm>
          <a:off x="104267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138084</xdr:rowOff>
    </xdr:from>
    <xdr:ext cx="469744" cy="259045"/>
    <xdr:sp macro="" textlink="">
      <xdr:nvSpPr>
        <xdr:cNvPr id="362" name="【福祉施設】&#10;一人当たり面積該当値テキスト"/>
        <xdr:cNvSpPr txBox="1"/>
      </xdr:nvSpPr>
      <xdr:spPr>
        <a:xfrm>
          <a:off x="10515600"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3" name="楕円 362"/>
        <xdr:cNvSpPr/>
      </xdr:nvSpPr>
      <xdr:spPr>
        <a:xfrm>
          <a:off x="958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166007</xdr:rowOff>
    </xdr:from>
    <xdr:to>
      <xdr:col>55</xdr:col>
      <xdr:colOff>0</xdr:colOff>
      <xdr:row>82</xdr:row>
      <xdr:rowOff>5443</xdr:rowOff>
    </xdr:to>
    <xdr:cxnSp macro="">
      <xdr:nvCxnSpPr>
        <xdr:cNvPr id="364" name="直線コネクタ 363"/>
        <xdr:cNvCxnSpPr/>
      </xdr:nvCxnSpPr>
      <xdr:spPr>
        <a:xfrm flipV="1">
          <a:off x="9639300" y="1405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107043</xdr:rowOff>
    </xdr:from>
    <xdr:to>
      <xdr:col>46</xdr:col>
      <xdr:colOff>38100</xdr:colOff>
      <xdr:row>83</xdr:row>
      <xdr:rowOff>37193</xdr:rowOff>
    </xdr:to>
    <xdr:sp macro="" textlink="">
      <xdr:nvSpPr>
        <xdr:cNvPr id="365" name="楕円 364"/>
        <xdr:cNvSpPr/>
      </xdr:nvSpPr>
      <xdr:spPr>
        <a:xfrm>
          <a:off x="8699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157843</xdr:rowOff>
    </xdr:to>
    <xdr:cxnSp macro="">
      <xdr:nvCxnSpPr>
        <xdr:cNvPr id="366" name="直線コネクタ 365"/>
        <xdr:cNvCxnSpPr/>
      </xdr:nvCxnSpPr>
      <xdr:spPr>
        <a:xfrm flipV="1">
          <a:off x="8750300" y="140643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107043</xdr:rowOff>
    </xdr:from>
    <xdr:to>
      <xdr:col>41</xdr:col>
      <xdr:colOff>101600</xdr:colOff>
      <xdr:row>83</xdr:row>
      <xdr:rowOff>37193</xdr:rowOff>
    </xdr:to>
    <xdr:sp macro="" textlink="">
      <xdr:nvSpPr>
        <xdr:cNvPr id="367" name="楕円 366"/>
        <xdr:cNvSpPr/>
      </xdr:nvSpPr>
      <xdr:spPr>
        <a:xfrm>
          <a:off x="7810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157843</xdr:rowOff>
    </xdr:from>
    <xdr:to>
      <xdr:col>45</xdr:col>
      <xdr:colOff>177800</xdr:colOff>
      <xdr:row>82</xdr:row>
      <xdr:rowOff>157843</xdr:rowOff>
    </xdr:to>
    <xdr:cxnSp macro="">
      <xdr:nvCxnSpPr>
        <xdr:cNvPr id="368" name="直線コネクタ 367"/>
        <xdr:cNvCxnSpPr/>
      </xdr:nvCxnSpPr>
      <xdr:spPr>
        <a:xfrm>
          <a:off x="7861300" y="14216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9" name="楕円 368"/>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157843</xdr:rowOff>
    </xdr:from>
    <xdr:to>
      <xdr:col>41</xdr:col>
      <xdr:colOff>50800</xdr:colOff>
      <xdr:row>82</xdr:row>
      <xdr:rowOff>168729</xdr:rowOff>
    </xdr:to>
    <xdr:cxnSp macro="">
      <xdr:nvCxnSpPr>
        <xdr:cNvPr id="370" name="直線コネクタ 369"/>
        <xdr:cNvCxnSpPr/>
      </xdr:nvCxnSpPr>
      <xdr:spPr>
        <a:xfrm flipV="1">
          <a:off x="6972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134456</xdr:rowOff>
    </xdr:from>
    <xdr:ext cx="469744" cy="259045"/>
    <xdr:sp macro="" textlink="">
      <xdr:nvSpPr>
        <xdr:cNvPr id="371" name="n_1aveValue【福祉施設】&#10;一人当たり面積"/>
        <xdr:cNvSpPr txBox="1"/>
      </xdr:nvSpPr>
      <xdr:spPr>
        <a:xfrm>
          <a:off x="9391727" y="141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60977</xdr:rowOff>
    </xdr:from>
    <xdr:ext cx="469744" cy="259045"/>
    <xdr:sp macro="" textlink="">
      <xdr:nvSpPr>
        <xdr:cNvPr id="372" name="n_2aveValue【福祉施設】&#10;一人当たり面積"/>
        <xdr:cNvSpPr txBox="1"/>
      </xdr:nvSpPr>
      <xdr:spPr>
        <a:xfrm>
          <a:off x="8515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60977</xdr:rowOff>
    </xdr:from>
    <xdr:ext cx="469744" cy="259045"/>
    <xdr:sp macro="" textlink="">
      <xdr:nvSpPr>
        <xdr:cNvPr id="373" name="n_3aveValue【福祉施設】&#10;一人当たり面積"/>
        <xdr:cNvSpPr txBox="1"/>
      </xdr:nvSpPr>
      <xdr:spPr>
        <a:xfrm>
          <a:off x="7626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115406</xdr:rowOff>
    </xdr:from>
    <xdr:ext cx="469744" cy="259045"/>
    <xdr:sp macro="" textlink="">
      <xdr:nvSpPr>
        <xdr:cNvPr id="374" name="n_4aveValue【福祉施設】&#10;一人当たり面積"/>
        <xdr:cNvSpPr txBox="1"/>
      </xdr:nvSpPr>
      <xdr:spPr>
        <a:xfrm>
          <a:off x="6737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75" name="n_1mainValue【福祉施設】&#10;一人当たり面積"/>
        <xdr:cNvSpPr txBox="1"/>
      </xdr:nvSpPr>
      <xdr:spPr>
        <a:xfrm>
          <a:off x="9391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53720</xdr:rowOff>
    </xdr:from>
    <xdr:ext cx="469744" cy="259045"/>
    <xdr:sp macro="" textlink="">
      <xdr:nvSpPr>
        <xdr:cNvPr id="376" name="n_2mainValue【福祉施設】&#10;一人当たり面積"/>
        <xdr:cNvSpPr txBox="1"/>
      </xdr:nvSpPr>
      <xdr:spPr>
        <a:xfrm>
          <a:off x="8515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53720</xdr:rowOff>
    </xdr:from>
    <xdr:ext cx="469744" cy="259045"/>
    <xdr:sp macro="" textlink="">
      <xdr:nvSpPr>
        <xdr:cNvPr id="377" name="n_3mainValue【福祉施設】&#10;一人当たり面積"/>
        <xdr:cNvSpPr txBox="1"/>
      </xdr:nvSpPr>
      <xdr:spPr>
        <a:xfrm>
          <a:off x="76264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8" name="n_4main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139881</xdr:rowOff>
    </xdr:from>
    <xdr:to>
      <xdr:col>24</xdr:col>
      <xdr:colOff>62865</xdr:colOff>
      <xdr:row>108</xdr:row>
      <xdr:rowOff>48442</xdr:rowOff>
    </xdr:to>
    <xdr:cxnSp macro="">
      <xdr:nvCxnSpPr>
        <xdr:cNvPr id="404" name="直線コネクタ 403"/>
        <xdr:cNvCxnSpPr/>
      </xdr:nvCxnSpPr>
      <xdr:spPr>
        <a:xfrm flipV="1">
          <a:off x="4634865" y="17456331"/>
          <a:ext cx="0" cy="110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52269</xdr:rowOff>
    </xdr:from>
    <xdr:ext cx="405111" cy="259045"/>
    <xdr:sp macro="" textlink="">
      <xdr:nvSpPr>
        <xdr:cNvPr id="405" name="【市民会館】&#10;有形固定資産減価償却率最小値テキスト"/>
        <xdr:cNvSpPr txBox="1"/>
      </xdr:nvSpPr>
      <xdr:spPr>
        <a:xfrm>
          <a:off x="4673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48442</xdr:rowOff>
    </xdr:from>
    <xdr:to>
      <xdr:col>24</xdr:col>
      <xdr:colOff>152400</xdr:colOff>
      <xdr:row>108</xdr:row>
      <xdr:rowOff>48442</xdr:rowOff>
    </xdr:to>
    <xdr:cxnSp macro="">
      <xdr:nvCxnSpPr>
        <xdr:cNvPr id="406" name="直線コネクタ 405"/>
        <xdr:cNvCxnSpPr/>
      </xdr:nvCxnSpPr>
      <xdr:spPr>
        <a:xfrm>
          <a:off x="4546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86558</xdr:rowOff>
    </xdr:from>
    <xdr:ext cx="405111" cy="259045"/>
    <xdr:sp macro="" textlink="">
      <xdr:nvSpPr>
        <xdr:cNvPr id="407" name="【市民会館】&#10;有形固定資産減価償却率最大値テキスト"/>
        <xdr:cNvSpPr txBox="1"/>
      </xdr:nvSpPr>
      <xdr:spPr>
        <a:xfrm>
          <a:off x="4673600" y="17231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139881</xdr:rowOff>
    </xdr:from>
    <xdr:to>
      <xdr:col>24</xdr:col>
      <xdr:colOff>152400</xdr:colOff>
      <xdr:row>101</xdr:row>
      <xdr:rowOff>139881</xdr:rowOff>
    </xdr:to>
    <xdr:cxnSp macro="">
      <xdr:nvCxnSpPr>
        <xdr:cNvPr id="408" name="直線コネクタ 407"/>
        <xdr:cNvCxnSpPr/>
      </xdr:nvCxnSpPr>
      <xdr:spPr>
        <a:xfrm>
          <a:off x="4546600" y="174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70775</xdr:rowOff>
    </xdr:from>
    <xdr:ext cx="405111" cy="259045"/>
    <xdr:sp macro="" textlink="">
      <xdr:nvSpPr>
        <xdr:cNvPr id="409" name="【市民会館】&#10;有形固定資産減価償却率平均値テキスト"/>
        <xdr:cNvSpPr txBox="1"/>
      </xdr:nvSpPr>
      <xdr:spPr>
        <a:xfrm>
          <a:off x="4673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410" name="フローチャート: 判断 409"/>
        <xdr:cNvSpPr/>
      </xdr:nvSpPr>
      <xdr:spPr>
        <a:xfrm>
          <a:off x="4584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61323</xdr:rowOff>
    </xdr:from>
    <xdr:to>
      <xdr:col>20</xdr:col>
      <xdr:colOff>38100</xdr:colOff>
      <xdr:row>104</xdr:row>
      <xdr:rowOff>162923</xdr:rowOff>
    </xdr:to>
    <xdr:sp macro="" textlink="">
      <xdr:nvSpPr>
        <xdr:cNvPr id="411" name="フローチャート: 判断 410"/>
        <xdr:cNvSpPr/>
      </xdr:nvSpPr>
      <xdr:spPr>
        <a:xfrm>
          <a:off x="3746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43362</xdr:rowOff>
    </xdr:from>
    <xdr:to>
      <xdr:col>15</xdr:col>
      <xdr:colOff>101600</xdr:colOff>
      <xdr:row>104</xdr:row>
      <xdr:rowOff>144962</xdr:rowOff>
    </xdr:to>
    <xdr:sp macro="" textlink="">
      <xdr:nvSpPr>
        <xdr:cNvPr id="412" name="フローチャート: 判断 411"/>
        <xdr:cNvSpPr/>
      </xdr:nvSpPr>
      <xdr:spPr>
        <a:xfrm>
          <a:off x="2857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3" name="フローチャート: 判断 412"/>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149498</xdr:rowOff>
    </xdr:from>
    <xdr:to>
      <xdr:col>6</xdr:col>
      <xdr:colOff>38100</xdr:colOff>
      <xdr:row>104</xdr:row>
      <xdr:rowOff>79648</xdr:rowOff>
    </xdr:to>
    <xdr:sp macro="" textlink="">
      <xdr:nvSpPr>
        <xdr:cNvPr id="414" name="フローチャート: 判断 413"/>
        <xdr:cNvSpPr/>
      </xdr:nvSpPr>
      <xdr:spPr>
        <a:xfrm>
          <a:off x="1079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420" name="楕円 419"/>
        <xdr:cNvSpPr/>
      </xdr:nvSpPr>
      <xdr:spPr>
        <a:xfrm>
          <a:off x="4584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42108</xdr:rowOff>
    </xdr:from>
    <xdr:ext cx="405111" cy="259045"/>
    <xdr:sp macro="" textlink="">
      <xdr:nvSpPr>
        <xdr:cNvPr id="421" name="【市民会館】&#10;有形固定資産減価償却率該当値テキスト"/>
        <xdr:cNvSpPr txBox="1"/>
      </xdr:nvSpPr>
      <xdr:spPr>
        <a:xfrm>
          <a:off x="4673600" y="1735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56424</xdr:rowOff>
    </xdr:from>
    <xdr:to>
      <xdr:col>20</xdr:col>
      <xdr:colOff>38100</xdr:colOff>
      <xdr:row>101</xdr:row>
      <xdr:rowOff>158024</xdr:rowOff>
    </xdr:to>
    <xdr:sp macro="" textlink="">
      <xdr:nvSpPr>
        <xdr:cNvPr id="422" name="楕円 421"/>
        <xdr:cNvSpPr/>
      </xdr:nvSpPr>
      <xdr:spPr>
        <a:xfrm>
          <a:off x="3746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107224</xdr:rowOff>
    </xdr:from>
    <xdr:to>
      <xdr:col>24</xdr:col>
      <xdr:colOff>63500</xdr:colOff>
      <xdr:row>101</xdr:row>
      <xdr:rowOff>139881</xdr:rowOff>
    </xdr:to>
    <xdr:cxnSp macro="">
      <xdr:nvCxnSpPr>
        <xdr:cNvPr id="423" name="直線コネクタ 422"/>
        <xdr:cNvCxnSpPr/>
      </xdr:nvCxnSpPr>
      <xdr:spPr>
        <a:xfrm>
          <a:off x="3797300" y="174236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23768</xdr:rowOff>
    </xdr:from>
    <xdr:to>
      <xdr:col>15</xdr:col>
      <xdr:colOff>101600</xdr:colOff>
      <xdr:row>101</xdr:row>
      <xdr:rowOff>125368</xdr:rowOff>
    </xdr:to>
    <xdr:sp macro="" textlink="">
      <xdr:nvSpPr>
        <xdr:cNvPr id="424" name="楕円 423"/>
        <xdr:cNvSpPr/>
      </xdr:nvSpPr>
      <xdr:spPr>
        <a:xfrm>
          <a:off x="2857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74568</xdr:rowOff>
    </xdr:from>
    <xdr:to>
      <xdr:col>19</xdr:col>
      <xdr:colOff>177800</xdr:colOff>
      <xdr:row>101</xdr:row>
      <xdr:rowOff>107224</xdr:rowOff>
    </xdr:to>
    <xdr:cxnSp macro="">
      <xdr:nvCxnSpPr>
        <xdr:cNvPr id="425" name="直線コネクタ 424"/>
        <xdr:cNvCxnSpPr/>
      </xdr:nvCxnSpPr>
      <xdr:spPr>
        <a:xfrm>
          <a:off x="2908300" y="173910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120106</xdr:rowOff>
    </xdr:from>
    <xdr:to>
      <xdr:col>10</xdr:col>
      <xdr:colOff>165100</xdr:colOff>
      <xdr:row>101</xdr:row>
      <xdr:rowOff>50256</xdr:rowOff>
    </xdr:to>
    <xdr:sp macro="" textlink="">
      <xdr:nvSpPr>
        <xdr:cNvPr id="426" name="楕円 425"/>
        <xdr:cNvSpPr/>
      </xdr:nvSpPr>
      <xdr:spPr>
        <a:xfrm>
          <a:off x="1968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170906</xdr:rowOff>
    </xdr:from>
    <xdr:to>
      <xdr:col>15</xdr:col>
      <xdr:colOff>50800</xdr:colOff>
      <xdr:row>101</xdr:row>
      <xdr:rowOff>74568</xdr:rowOff>
    </xdr:to>
    <xdr:cxnSp macro="">
      <xdr:nvCxnSpPr>
        <xdr:cNvPr id="427" name="直線コネクタ 426"/>
        <xdr:cNvCxnSpPr/>
      </xdr:nvCxnSpPr>
      <xdr:spPr>
        <a:xfrm>
          <a:off x="2019300" y="1731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87449</xdr:rowOff>
    </xdr:from>
    <xdr:to>
      <xdr:col>6</xdr:col>
      <xdr:colOff>38100</xdr:colOff>
      <xdr:row>101</xdr:row>
      <xdr:rowOff>17599</xdr:rowOff>
    </xdr:to>
    <xdr:sp macro="" textlink="">
      <xdr:nvSpPr>
        <xdr:cNvPr id="428" name="楕円 427"/>
        <xdr:cNvSpPr/>
      </xdr:nvSpPr>
      <xdr:spPr>
        <a:xfrm>
          <a:off x="10795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138249</xdr:rowOff>
    </xdr:from>
    <xdr:to>
      <xdr:col>10</xdr:col>
      <xdr:colOff>114300</xdr:colOff>
      <xdr:row>100</xdr:row>
      <xdr:rowOff>170906</xdr:rowOff>
    </xdr:to>
    <xdr:cxnSp macro="">
      <xdr:nvCxnSpPr>
        <xdr:cNvPr id="429" name="直線コネクタ 428"/>
        <xdr:cNvCxnSpPr/>
      </xdr:nvCxnSpPr>
      <xdr:spPr>
        <a:xfrm>
          <a:off x="1130300" y="172832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154050</xdr:rowOff>
    </xdr:from>
    <xdr:ext cx="405111" cy="259045"/>
    <xdr:sp macro="" textlink="">
      <xdr:nvSpPr>
        <xdr:cNvPr id="430" name="n_1aveValue【市民会館】&#10;有形固定資産減価償却率"/>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136089</xdr:rowOff>
    </xdr:from>
    <xdr:ext cx="405111" cy="259045"/>
    <xdr:sp macro="" textlink="">
      <xdr:nvSpPr>
        <xdr:cNvPr id="431" name="n_2aveValue【市民会館】&#10;有形固定資産減価償却率"/>
        <xdr:cNvSpPr txBox="1"/>
      </xdr:nvSpPr>
      <xdr:spPr>
        <a:xfrm>
          <a:off x="2705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2"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70775</xdr:rowOff>
    </xdr:from>
    <xdr:ext cx="405111" cy="259045"/>
    <xdr:sp macro="" textlink="">
      <xdr:nvSpPr>
        <xdr:cNvPr id="433" name="n_4aveValue【市民会館】&#10;有形固定資産減価償却率"/>
        <xdr:cNvSpPr txBox="1"/>
      </xdr:nvSpPr>
      <xdr:spPr>
        <a:xfrm>
          <a:off x="927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3101</xdr:rowOff>
    </xdr:from>
    <xdr:ext cx="405111" cy="259045"/>
    <xdr:sp macro="" textlink="">
      <xdr:nvSpPr>
        <xdr:cNvPr id="434" name="n_1mainValue【市民会館】&#10;有形固定資産減価償却率"/>
        <xdr:cNvSpPr txBox="1"/>
      </xdr:nvSpPr>
      <xdr:spPr>
        <a:xfrm>
          <a:off x="3582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141895</xdr:rowOff>
    </xdr:from>
    <xdr:ext cx="405111" cy="259045"/>
    <xdr:sp macro="" textlink="">
      <xdr:nvSpPr>
        <xdr:cNvPr id="435" name="n_2mainValue【市民会館】&#10;有形固定資産減価償却率"/>
        <xdr:cNvSpPr txBox="1"/>
      </xdr:nvSpPr>
      <xdr:spPr>
        <a:xfrm>
          <a:off x="27057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66783</xdr:rowOff>
    </xdr:from>
    <xdr:ext cx="405111" cy="259045"/>
    <xdr:sp macro="" textlink="">
      <xdr:nvSpPr>
        <xdr:cNvPr id="436" name="n_3mainValue【市民会館】&#10;有形固定資産減価償却率"/>
        <xdr:cNvSpPr txBox="1"/>
      </xdr:nvSpPr>
      <xdr:spPr>
        <a:xfrm>
          <a:off x="1816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34126</xdr:rowOff>
    </xdr:from>
    <xdr:ext cx="405111" cy="259045"/>
    <xdr:sp macro="" textlink="">
      <xdr:nvSpPr>
        <xdr:cNvPr id="437" name="n_4mainValue【市民会館】&#10;有形固定資産減価償却率"/>
        <xdr:cNvSpPr txBox="1"/>
      </xdr:nvSpPr>
      <xdr:spPr>
        <a:xfrm>
          <a:off x="927744" y="1700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8" name="テキスト ボックス 44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62" name="直線コネクタ 461"/>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3"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4" name="直線コネクタ 463"/>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5"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6" name="直線コネクタ 465"/>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160038</xdr:rowOff>
    </xdr:from>
    <xdr:ext cx="469744" cy="259045"/>
    <xdr:sp macro="" textlink="">
      <xdr:nvSpPr>
        <xdr:cNvPr id="467" name="【市民会館】&#10;一人当たり面積平均値テキスト"/>
        <xdr:cNvSpPr txBox="1"/>
      </xdr:nvSpPr>
      <xdr:spPr>
        <a:xfrm>
          <a:off x="10515600" y="17819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468" name="フローチャート: 判断 467"/>
        <xdr:cNvSpPr/>
      </xdr:nvSpPr>
      <xdr:spPr>
        <a:xfrm>
          <a:off x="10426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69" name="フローチャート: 判断 468"/>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70" name="フローチャート: 判断 469"/>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71" name="フローチャート: 判断 470"/>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72" name="フローチャート: 判断 471"/>
        <xdr:cNvSpPr/>
      </xdr:nvSpPr>
      <xdr:spPr>
        <a:xfrm>
          <a:off x="6921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128270</xdr:rowOff>
    </xdr:from>
    <xdr:to>
      <xdr:col>55</xdr:col>
      <xdr:colOff>50800</xdr:colOff>
      <xdr:row>100</xdr:row>
      <xdr:rowOff>58420</xdr:rowOff>
    </xdr:to>
    <xdr:sp macro="" textlink="">
      <xdr:nvSpPr>
        <xdr:cNvPr id="478" name="楕円 477"/>
        <xdr:cNvSpPr/>
      </xdr:nvSpPr>
      <xdr:spPr>
        <a:xfrm>
          <a:off x="10426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81297</xdr:rowOff>
    </xdr:from>
    <xdr:ext cx="469744" cy="259045"/>
    <xdr:sp macro="" textlink="">
      <xdr:nvSpPr>
        <xdr:cNvPr id="479" name="【市民会館】&#10;一人当たり面積該当値テキスト"/>
        <xdr:cNvSpPr txBox="1"/>
      </xdr:nvSpPr>
      <xdr:spPr>
        <a:xfrm>
          <a:off x="10515600" y="170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151130</xdr:rowOff>
    </xdr:from>
    <xdr:to>
      <xdr:col>50</xdr:col>
      <xdr:colOff>165100</xdr:colOff>
      <xdr:row>100</xdr:row>
      <xdr:rowOff>81280</xdr:rowOff>
    </xdr:to>
    <xdr:sp macro="" textlink="">
      <xdr:nvSpPr>
        <xdr:cNvPr id="480" name="楕円 479"/>
        <xdr:cNvSpPr/>
      </xdr:nvSpPr>
      <xdr:spPr>
        <a:xfrm>
          <a:off x="958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7620</xdr:rowOff>
    </xdr:from>
    <xdr:to>
      <xdr:col>55</xdr:col>
      <xdr:colOff>0</xdr:colOff>
      <xdr:row>100</xdr:row>
      <xdr:rowOff>30480</xdr:rowOff>
    </xdr:to>
    <xdr:cxnSp macro="">
      <xdr:nvCxnSpPr>
        <xdr:cNvPr id="481" name="直線コネクタ 480"/>
        <xdr:cNvCxnSpPr/>
      </xdr:nvCxnSpPr>
      <xdr:spPr>
        <a:xfrm flipV="1">
          <a:off x="9639300" y="1715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2539</xdr:rowOff>
    </xdr:from>
    <xdr:to>
      <xdr:col>46</xdr:col>
      <xdr:colOff>38100</xdr:colOff>
      <xdr:row>100</xdr:row>
      <xdr:rowOff>104139</xdr:rowOff>
    </xdr:to>
    <xdr:sp macro="" textlink="">
      <xdr:nvSpPr>
        <xdr:cNvPr id="482" name="楕円 481"/>
        <xdr:cNvSpPr/>
      </xdr:nvSpPr>
      <xdr:spPr>
        <a:xfrm>
          <a:off x="8699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30480</xdr:rowOff>
    </xdr:from>
    <xdr:to>
      <xdr:col>50</xdr:col>
      <xdr:colOff>114300</xdr:colOff>
      <xdr:row>100</xdr:row>
      <xdr:rowOff>53339</xdr:rowOff>
    </xdr:to>
    <xdr:cxnSp macro="">
      <xdr:nvCxnSpPr>
        <xdr:cNvPr id="483" name="直線コネクタ 482"/>
        <xdr:cNvCxnSpPr/>
      </xdr:nvCxnSpPr>
      <xdr:spPr>
        <a:xfrm flipV="1">
          <a:off x="8750300" y="17175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25400</xdr:rowOff>
    </xdr:from>
    <xdr:to>
      <xdr:col>41</xdr:col>
      <xdr:colOff>101600</xdr:colOff>
      <xdr:row>100</xdr:row>
      <xdr:rowOff>127000</xdr:rowOff>
    </xdr:to>
    <xdr:sp macro="" textlink="">
      <xdr:nvSpPr>
        <xdr:cNvPr id="484" name="楕円 483"/>
        <xdr:cNvSpPr/>
      </xdr:nvSpPr>
      <xdr:spPr>
        <a:xfrm>
          <a:off x="781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53339</xdr:rowOff>
    </xdr:from>
    <xdr:to>
      <xdr:col>45</xdr:col>
      <xdr:colOff>177800</xdr:colOff>
      <xdr:row>100</xdr:row>
      <xdr:rowOff>76200</xdr:rowOff>
    </xdr:to>
    <xdr:cxnSp macro="">
      <xdr:nvCxnSpPr>
        <xdr:cNvPr id="485" name="直線コネクタ 484"/>
        <xdr:cNvCxnSpPr/>
      </xdr:nvCxnSpPr>
      <xdr:spPr>
        <a:xfrm flipV="1">
          <a:off x="7861300" y="17198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113030</xdr:rowOff>
    </xdr:from>
    <xdr:to>
      <xdr:col>36</xdr:col>
      <xdr:colOff>165100</xdr:colOff>
      <xdr:row>102</xdr:row>
      <xdr:rowOff>43180</xdr:rowOff>
    </xdr:to>
    <xdr:sp macro="" textlink="">
      <xdr:nvSpPr>
        <xdr:cNvPr id="486" name="楕円 485"/>
        <xdr:cNvSpPr/>
      </xdr:nvSpPr>
      <xdr:spPr>
        <a:xfrm>
          <a:off x="6921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101</xdr:row>
      <xdr:rowOff>163830</xdr:rowOff>
    </xdr:to>
    <xdr:cxnSp macro="">
      <xdr:nvCxnSpPr>
        <xdr:cNvPr id="487" name="直線コネクタ 486"/>
        <xdr:cNvCxnSpPr/>
      </xdr:nvCxnSpPr>
      <xdr:spPr>
        <a:xfrm flipV="1">
          <a:off x="6972300" y="172212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88" name="n_1aveValue【市民会館】&#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89" name="n_2aveValue【市民会館】&#10;一人当たり面積"/>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0" name="n_3aveValue【市民会館】&#10;一人当たり面積"/>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1" name="n_4aveValue【市民会館】&#10;一人当たり面積"/>
        <xdr:cNvSpPr txBox="1"/>
      </xdr:nvSpPr>
      <xdr:spPr>
        <a:xfrm>
          <a:off x="6737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97807</xdr:rowOff>
    </xdr:from>
    <xdr:ext cx="469744" cy="259045"/>
    <xdr:sp macro="" textlink="">
      <xdr:nvSpPr>
        <xdr:cNvPr id="492" name="n_1mainValue【市民会館】&#10;一人当たり面積"/>
        <xdr:cNvSpPr txBox="1"/>
      </xdr:nvSpPr>
      <xdr:spPr>
        <a:xfrm>
          <a:off x="9391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120666</xdr:rowOff>
    </xdr:from>
    <xdr:ext cx="469744" cy="259045"/>
    <xdr:sp macro="" textlink="">
      <xdr:nvSpPr>
        <xdr:cNvPr id="493" name="n_2mainValue【市民会館】&#10;一人当たり面積"/>
        <xdr:cNvSpPr txBox="1"/>
      </xdr:nvSpPr>
      <xdr:spPr>
        <a:xfrm>
          <a:off x="85154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94" name="n_3mainValue【市民会館】&#10;一人当たり面積"/>
        <xdr:cNvSpPr txBox="1"/>
      </xdr:nvSpPr>
      <xdr:spPr>
        <a:xfrm>
          <a:off x="7626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59707</xdr:rowOff>
    </xdr:from>
    <xdr:ext cx="469744" cy="259045"/>
    <xdr:sp macro="" textlink="">
      <xdr:nvSpPr>
        <xdr:cNvPr id="495" name="n_4mainValue【市民会館】&#10;一人当たり面積"/>
        <xdr:cNvSpPr txBox="1"/>
      </xdr:nvSpPr>
      <xdr:spPr>
        <a:xfrm>
          <a:off x="67374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163830</xdr:rowOff>
    </xdr:to>
    <xdr:cxnSp macro="">
      <xdr:nvCxnSpPr>
        <xdr:cNvPr id="520" name="直線コネクタ 519"/>
        <xdr:cNvCxnSpPr/>
      </xdr:nvCxnSpPr>
      <xdr:spPr>
        <a:xfrm flipV="1">
          <a:off x="16318864" y="573976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167657</xdr:rowOff>
    </xdr:from>
    <xdr:ext cx="405111" cy="259045"/>
    <xdr:sp macro="" textlink="">
      <xdr:nvSpPr>
        <xdr:cNvPr id="521" name="【一般廃棄物処理施設】&#10;有形固定資産減価償却率最小値テキスト"/>
        <xdr:cNvSpPr txBox="1"/>
      </xdr:nvSpPr>
      <xdr:spPr>
        <a:xfrm>
          <a:off x="16357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163830</xdr:rowOff>
    </xdr:from>
    <xdr:to>
      <xdr:col>86</xdr:col>
      <xdr:colOff>25400</xdr:colOff>
      <xdr:row>41</xdr:row>
      <xdr:rowOff>163830</xdr:rowOff>
    </xdr:to>
    <xdr:cxnSp macro="">
      <xdr:nvCxnSpPr>
        <xdr:cNvPr id="522" name="直線コネクタ 521"/>
        <xdr:cNvCxnSpPr/>
      </xdr:nvCxnSpPr>
      <xdr:spPr>
        <a:xfrm>
          <a:off x="16230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23"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24" name="直線コネクタ 523"/>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525" name="【一般廃棄物処理施設】&#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6" name="フローチャート: 判断 525"/>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82550</xdr:rowOff>
    </xdr:from>
    <xdr:to>
      <xdr:col>81</xdr:col>
      <xdr:colOff>101600</xdr:colOff>
      <xdr:row>37</xdr:row>
      <xdr:rowOff>12700</xdr:rowOff>
    </xdr:to>
    <xdr:sp macro="" textlink="">
      <xdr:nvSpPr>
        <xdr:cNvPr id="527" name="フローチャート: 判断 526"/>
        <xdr:cNvSpPr/>
      </xdr:nvSpPr>
      <xdr:spPr>
        <a:xfrm>
          <a:off x="15430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8" name="フローチャート: 判断 527"/>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9" name="フローチャート: 判断 528"/>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530" name="フローチャート: 判断 529"/>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36" name="楕円 535"/>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45737</xdr:rowOff>
    </xdr:from>
    <xdr:ext cx="405111" cy="259045"/>
    <xdr:sp macro="" textlink="">
      <xdr:nvSpPr>
        <xdr:cNvPr id="537" name="【一般廃棄物処理施設】&#10;有形固定資産減価償却率該当値テキスト"/>
        <xdr:cNvSpPr txBox="1"/>
      </xdr:nvSpPr>
      <xdr:spPr>
        <a:xfrm>
          <a:off x="16357600"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38" name="楕円 537"/>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118110</xdr:rowOff>
    </xdr:to>
    <xdr:cxnSp macro="">
      <xdr:nvCxnSpPr>
        <xdr:cNvPr id="539" name="直線コネクタ 538"/>
        <xdr:cNvCxnSpPr/>
      </xdr:nvCxnSpPr>
      <xdr:spPr>
        <a:xfrm>
          <a:off x="15481300" y="6435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40" name="楕円 539"/>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91440</xdr:rowOff>
    </xdr:to>
    <xdr:cxnSp macro="">
      <xdr:nvCxnSpPr>
        <xdr:cNvPr id="541" name="直線コネクタ 540"/>
        <xdr:cNvCxnSpPr/>
      </xdr:nvCxnSpPr>
      <xdr:spPr>
        <a:xfrm>
          <a:off x="14592300" y="6395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132080</xdr:rowOff>
    </xdr:from>
    <xdr:to>
      <xdr:col>72</xdr:col>
      <xdr:colOff>38100</xdr:colOff>
      <xdr:row>37</xdr:row>
      <xdr:rowOff>62230</xdr:rowOff>
    </xdr:to>
    <xdr:sp macro="" textlink="">
      <xdr:nvSpPr>
        <xdr:cNvPr id="542" name="楕円 541"/>
        <xdr:cNvSpPr/>
      </xdr:nvSpPr>
      <xdr:spPr>
        <a:xfrm>
          <a:off x="13652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11430</xdr:rowOff>
    </xdr:from>
    <xdr:to>
      <xdr:col>76</xdr:col>
      <xdr:colOff>114300</xdr:colOff>
      <xdr:row>37</xdr:row>
      <xdr:rowOff>51435</xdr:rowOff>
    </xdr:to>
    <xdr:cxnSp macro="">
      <xdr:nvCxnSpPr>
        <xdr:cNvPr id="543" name="直線コネクタ 542"/>
        <xdr:cNvCxnSpPr/>
      </xdr:nvCxnSpPr>
      <xdr:spPr>
        <a:xfrm>
          <a:off x="13703300" y="63550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544" name="楕円 543"/>
        <xdr:cNvSpPr/>
      </xdr:nvSpPr>
      <xdr:spPr>
        <a:xfrm>
          <a:off x="1276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11430</xdr:rowOff>
    </xdr:to>
    <xdr:cxnSp macro="">
      <xdr:nvCxnSpPr>
        <xdr:cNvPr id="545" name="直線コネクタ 544"/>
        <xdr:cNvCxnSpPr/>
      </xdr:nvCxnSpPr>
      <xdr:spPr>
        <a:xfrm>
          <a:off x="12814300" y="6316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29227</xdr:rowOff>
    </xdr:from>
    <xdr:ext cx="405111" cy="259045"/>
    <xdr:sp macro="" textlink="">
      <xdr:nvSpPr>
        <xdr:cNvPr id="546" name="n_1aveValue【一般廃棄物処理施設】&#10;有形固定資産減価償却率"/>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7" name="n_2aveValue【一般廃棄物処理施設】&#10;有形固定資産減価償却率"/>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8"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549"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133367</xdr:rowOff>
    </xdr:from>
    <xdr:ext cx="405111" cy="259045"/>
    <xdr:sp macro="" textlink="">
      <xdr:nvSpPr>
        <xdr:cNvPr id="550" name="n_1main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51" name="n_2mainValue【一般廃棄物処理施設】&#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53357</xdr:rowOff>
    </xdr:from>
    <xdr:ext cx="405111" cy="259045"/>
    <xdr:sp macro="" textlink="">
      <xdr:nvSpPr>
        <xdr:cNvPr id="552" name="n_3mainValue【一般廃棄物処理施設】&#10;有形固定資産減価償却率"/>
        <xdr:cNvSpPr txBox="1"/>
      </xdr:nvSpPr>
      <xdr:spPr>
        <a:xfrm>
          <a:off x="13500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40657</xdr:rowOff>
    </xdr:from>
    <xdr:ext cx="405111" cy="259045"/>
    <xdr:sp macro="" textlink="">
      <xdr:nvSpPr>
        <xdr:cNvPr id="553" name="n_4mainValue【一般廃棄物処理施設】&#10;有形固定資産減価償却率"/>
        <xdr:cNvSpPr txBox="1"/>
      </xdr:nvSpPr>
      <xdr:spPr>
        <a:xfrm>
          <a:off x="12611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7" name="テキスト ボックス 56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85100</xdr:rowOff>
    </xdr:from>
    <xdr:to>
      <xdr:col>116</xdr:col>
      <xdr:colOff>62864</xdr:colOff>
      <xdr:row>41</xdr:row>
      <xdr:rowOff>51512</xdr:rowOff>
    </xdr:to>
    <xdr:cxnSp macro="">
      <xdr:nvCxnSpPr>
        <xdr:cNvPr id="577" name="直線コネクタ 576"/>
        <xdr:cNvCxnSpPr/>
      </xdr:nvCxnSpPr>
      <xdr:spPr>
        <a:xfrm flipV="1">
          <a:off x="22160864" y="5742950"/>
          <a:ext cx="0" cy="133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55339</xdr:rowOff>
    </xdr:from>
    <xdr:ext cx="534377" cy="259045"/>
    <xdr:sp macro="" textlink="">
      <xdr:nvSpPr>
        <xdr:cNvPr id="578" name="【一般廃棄物処理施設】&#10;一人当たり有形固定資産（償却資産）額最小値テキスト"/>
        <xdr:cNvSpPr txBox="1"/>
      </xdr:nvSpPr>
      <xdr:spPr>
        <a:xfrm>
          <a:off x="22199600" y="70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51512</xdr:rowOff>
    </xdr:from>
    <xdr:to>
      <xdr:col>116</xdr:col>
      <xdr:colOff>152400</xdr:colOff>
      <xdr:row>41</xdr:row>
      <xdr:rowOff>51512</xdr:rowOff>
    </xdr:to>
    <xdr:cxnSp macro="">
      <xdr:nvCxnSpPr>
        <xdr:cNvPr id="579" name="直線コネクタ 578"/>
        <xdr:cNvCxnSpPr/>
      </xdr:nvCxnSpPr>
      <xdr:spPr>
        <a:xfrm>
          <a:off x="22072600" y="708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31777</xdr:rowOff>
    </xdr:from>
    <xdr:ext cx="599010" cy="259045"/>
    <xdr:sp macro="" textlink="">
      <xdr:nvSpPr>
        <xdr:cNvPr id="580" name="【一般廃棄物処理施設】&#10;一人当たり有形固定資産（償却資産）額最大値テキスト"/>
        <xdr:cNvSpPr txBox="1"/>
      </xdr:nvSpPr>
      <xdr:spPr>
        <a:xfrm>
          <a:off x="22199600" y="551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85100</xdr:rowOff>
    </xdr:from>
    <xdr:to>
      <xdr:col>116</xdr:col>
      <xdr:colOff>152400</xdr:colOff>
      <xdr:row>33</xdr:row>
      <xdr:rowOff>85100</xdr:rowOff>
    </xdr:to>
    <xdr:cxnSp macro="">
      <xdr:nvCxnSpPr>
        <xdr:cNvPr id="581" name="直線コネクタ 580"/>
        <xdr:cNvCxnSpPr/>
      </xdr:nvCxnSpPr>
      <xdr:spPr>
        <a:xfrm>
          <a:off x="22072600" y="574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115211</xdr:rowOff>
    </xdr:from>
    <xdr:ext cx="534377" cy="259045"/>
    <xdr:sp macro="" textlink="">
      <xdr:nvSpPr>
        <xdr:cNvPr id="582" name="【一般廃棄物処理施設】&#10;一人当たり有形固定資産（償却資産）額平均値テキスト"/>
        <xdr:cNvSpPr txBox="1"/>
      </xdr:nvSpPr>
      <xdr:spPr>
        <a:xfrm>
          <a:off x="22199600" y="628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92334</xdr:rowOff>
    </xdr:from>
    <xdr:to>
      <xdr:col>116</xdr:col>
      <xdr:colOff>114300</xdr:colOff>
      <xdr:row>38</xdr:row>
      <xdr:rowOff>22484</xdr:rowOff>
    </xdr:to>
    <xdr:sp macro="" textlink="">
      <xdr:nvSpPr>
        <xdr:cNvPr id="583" name="フローチャート: 判断 582"/>
        <xdr:cNvSpPr/>
      </xdr:nvSpPr>
      <xdr:spPr>
        <a:xfrm>
          <a:off x="22110700" y="643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95176</xdr:rowOff>
    </xdr:from>
    <xdr:to>
      <xdr:col>112</xdr:col>
      <xdr:colOff>38100</xdr:colOff>
      <xdr:row>38</xdr:row>
      <xdr:rowOff>25326</xdr:rowOff>
    </xdr:to>
    <xdr:sp macro="" textlink="">
      <xdr:nvSpPr>
        <xdr:cNvPr id="584" name="フローチャート: 判断 583"/>
        <xdr:cNvSpPr/>
      </xdr:nvSpPr>
      <xdr:spPr>
        <a:xfrm>
          <a:off x="212725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122220</xdr:rowOff>
    </xdr:from>
    <xdr:to>
      <xdr:col>107</xdr:col>
      <xdr:colOff>101600</xdr:colOff>
      <xdr:row>38</xdr:row>
      <xdr:rowOff>52370</xdr:rowOff>
    </xdr:to>
    <xdr:sp macro="" textlink="">
      <xdr:nvSpPr>
        <xdr:cNvPr id="585" name="フローチャート: 判断 584"/>
        <xdr:cNvSpPr/>
      </xdr:nvSpPr>
      <xdr:spPr>
        <a:xfrm>
          <a:off x="20383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146855</xdr:rowOff>
    </xdr:from>
    <xdr:to>
      <xdr:col>102</xdr:col>
      <xdr:colOff>165100</xdr:colOff>
      <xdr:row>38</xdr:row>
      <xdr:rowOff>77005</xdr:rowOff>
    </xdr:to>
    <xdr:sp macro="" textlink="">
      <xdr:nvSpPr>
        <xdr:cNvPr id="586" name="フローチャート: 判断 585"/>
        <xdr:cNvSpPr/>
      </xdr:nvSpPr>
      <xdr:spPr>
        <a:xfrm>
          <a:off x="19494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133879</xdr:rowOff>
    </xdr:from>
    <xdr:to>
      <xdr:col>98</xdr:col>
      <xdr:colOff>38100</xdr:colOff>
      <xdr:row>39</xdr:row>
      <xdr:rowOff>64029</xdr:rowOff>
    </xdr:to>
    <xdr:sp macro="" textlink="">
      <xdr:nvSpPr>
        <xdr:cNvPr id="587" name="フローチャート: 判断 586"/>
        <xdr:cNvSpPr/>
      </xdr:nvSpPr>
      <xdr:spPr>
        <a:xfrm>
          <a:off x="18605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712</xdr:rowOff>
    </xdr:from>
    <xdr:to>
      <xdr:col>116</xdr:col>
      <xdr:colOff>114300</xdr:colOff>
      <xdr:row>41</xdr:row>
      <xdr:rowOff>102312</xdr:rowOff>
    </xdr:to>
    <xdr:sp macro="" textlink="">
      <xdr:nvSpPr>
        <xdr:cNvPr id="593" name="楕円 592"/>
        <xdr:cNvSpPr/>
      </xdr:nvSpPr>
      <xdr:spPr>
        <a:xfrm>
          <a:off x="22110700" y="70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87089</xdr:rowOff>
    </xdr:from>
    <xdr:ext cx="534377" cy="259045"/>
    <xdr:sp macro="" textlink="">
      <xdr:nvSpPr>
        <xdr:cNvPr id="594" name="【一般廃棄物処理施設】&#10;一人当たり有形固定資産（償却資産）額該当値テキスト"/>
        <xdr:cNvSpPr txBox="1"/>
      </xdr:nvSpPr>
      <xdr:spPr>
        <a:xfrm>
          <a:off x="22199600" y="69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4849</xdr:rowOff>
    </xdr:from>
    <xdr:to>
      <xdr:col>112</xdr:col>
      <xdr:colOff>38100</xdr:colOff>
      <xdr:row>41</xdr:row>
      <xdr:rowOff>106449</xdr:rowOff>
    </xdr:to>
    <xdr:sp macro="" textlink="">
      <xdr:nvSpPr>
        <xdr:cNvPr id="595" name="楕円 594"/>
        <xdr:cNvSpPr/>
      </xdr:nvSpPr>
      <xdr:spPr>
        <a:xfrm>
          <a:off x="21272500" y="703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51512</xdr:rowOff>
    </xdr:from>
    <xdr:to>
      <xdr:col>116</xdr:col>
      <xdr:colOff>63500</xdr:colOff>
      <xdr:row>41</xdr:row>
      <xdr:rowOff>55649</xdr:rowOff>
    </xdr:to>
    <xdr:cxnSp macro="">
      <xdr:nvCxnSpPr>
        <xdr:cNvPr id="596" name="直線コネクタ 595"/>
        <xdr:cNvCxnSpPr/>
      </xdr:nvCxnSpPr>
      <xdr:spPr>
        <a:xfrm flipV="1">
          <a:off x="21323300" y="7080962"/>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6777</xdr:rowOff>
    </xdr:from>
    <xdr:to>
      <xdr:col>107</xdr:col>
      <xdr:colOff>101600</xdr:colOff>
      <xdr:row>41</xdr:row>
      <xdr:rowOff>108377</xdr:rowOff>
    </xdr:to>
    <xdr:sp macro="" textlink="">
      <xdr:nvSpPr>
        <xdr:cNvPr id="597" name="楕円 596"/>
        <xdr:cNvSpPr/>
      </xdr:nvSpPr>
      <xdr:spPr>
        <a:xfrm>
          <a:off x="20383500" y="70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55649</xdr:rowOff>
    </xdr:from>
    <xdr:to>
      <xdr:col>111</xdr:col>
      <xdr:colOff>177800</xdr:colOff>
      <xdr:row>41</xdr:row>
      <xdr:rowOff>57577</xdr:rowOff>
    </xdr:to>
    <xdr:cxnSp macro="">
      <xdr:nvCxnSpPr>
        <xdr:cNvPr id="598" name="直線コネクタ 597"/>
        <xdr:cNvCxnSpPr/>
      </xdr:nvCxnSpPr>
      <xdr:spPr>
        <a:xfrm flipV="1">
          <a:off x="20434300" y="7085099"/>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8590</xdr:rowOff>
    </xdr:from>
    <xdr:to>
      <xdr:col>102</xdr:col>
      <xdr:colOff>165100</xdr:colOff>
      <xdr:row>41</xdr:row>
      <xdr:rowOff>110190</xdr:rowOff>
    </xdr:to>
    <xdr:sp macro="" textlink="">
      <xdr:nvSpPr>
        <xdr:cNvPr id="599" name="楕円 598"/>
        <xdr:cNvSpPr/>
      </xdr:nvSpPr>
      <xdr:spPr>
        <a:xfrm>
          <a:off x="19494500" y="70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57577</xdr:rowOff>
    </xdr:from>
    <xdr:to>
      <xdr:col>107</xdr:col>
      <xdr:colOff>50800</xdr:colOff>
      <xdr:row>41</xdr:row>
      <xdr:rowOff>59390</xdr:rowOff>
    </xdr:to>
    <xdr:cxnSp macro="">
      <xdr:nvCxnSpPr>
        <xdr:cNvPr id="600" name="直線コネクタ 599"/>
        <xdr:cNvCxnSpPr/>
      </xdr:nvCxnSpPr>
      <xdr:spPr>
        <a:xfrm flipV="1">
          <a:off x="19545300" y="7087027"/>
          <a:ext cx="8890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10251</xdr:rowOff>
    </xdr:from>
    <xdr:to>
      <xdr:col>98</xdr:col>
      <xdr:colOff>38100</xdr:colOff>
      <xdr:row>41</xdr:row>
      <xdr:rowOff>111851</xdr:rowOff>
    </xdr:to>
    <xdr:sp macro="" textlink="">
      <xdr:nvSpPr>
        <xdr:cNvPr id="601" name="楕円 600"/>
        <xdr:cNvSpPr/>
      </xdr:nvSpPr>
      <xdr:spPr>
        <a:xfrm>
          <a:off x="18605500" y="70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59390</xdr:rowOff>
    </xdr:from>
    <xdr:to>
      <xdr:col>102</xdr:col>
      <xdr:colOff>114300</xdr:colOff>
      <xdr:row>41</xdr:row>
      <xdr:rowOff>61051</xdr:rowOff>
    </xdr:to>
    <xdr:cxnSp macro="">
      <xdr:nvCxnSpPr>
        <xdr:cNvPr id="602" name="直線コネクタ 601"/>
        <xdr:cNvCxnSpPr/>
      </xdr:nvCxnSpPr>
      <xdr:spPr>
        <a:xfrm flipV="1">
          <a:off x="18656300" y="7088840"/>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41853</xdr:rowOff>
    </xdr:from>
    <xdr:ext cx="534377" cy="259045"/>
    <xdr:sp macro="" textlink="">
      <xdr:nvSpPr>
        <xdr:cNvPr id="603" name="n_1aveValue【一般廃棄物処理施設】&#10;一人当たり有形固定資産（償却資産）額"/>
        <xdr:cNvSpPr txBox="1"/>
      </xdr:nvSpPr>
      <xdr:spPr>
        <a:xfrm>
          <a:off x="21043411" y="621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68897</xdr:rowOff>
    </xdr:from>
    <xdr:ext cx="534377" cy="259045"/>
    <xdr:sp macro="" textlink="">
      <xdr:nvSpPr>
        <xdr:cNvPr id="604" name="n_2aveValue【一般廃棄物処理施設】&#10;一人当たり有形固定資産（償却資産）額"/>
        <xdr:cNvSpPr txBox="1"/>
      </xdr:nvSpPr>
      <xdr:spPr>
        <a:xfrm>
          <a:off x="20167111" y="62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93532</xdr:rowOff>
    </xdr:from>
    <xdr:ext cx="534377" cy="259045"/>
    <xdr:sp macro="" textlink="">
      <xdr:nvSpPr>
        <xdr:cNvPr id="605" name="n_3aveValue【一般廃棄物処理施設】&#10;一人当たり有形固定資産（償却資産）額"/>
        <xdr:cNvSpPr txBox="1"/>
      </xdr:nvSpPr>
      <xdr:spPr>
        <a:xfrm>
          <a:off x="19278111" y="62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80555</xdr:rowOff>
    </xdr:from>
    <xdr:ext cx="534377" cy="259045"/>
    <xdr:sp macro="" textlink="">
      <xdr:nvSpPr>
        <xdr:cNvPr id="606" name="n_4aveValue【一般廃棄物処理施設】&#10;一人当たり有形固定資産（償却資産）額"/>
        <xdr:cNvSpPr txBox="1"/>
      </xdr:nvSpPr>
      <xdr:spPr>
        <a:xfrm>
          <a:off x="18389111" y="64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97576</xdr:rowOff>
    </xdr:from>
    <xdr:ext cx="534377" cy="259045"/>
    <xdr:sp macro="" textlink="">
      <xdr:nvSpPr>
        <xdr:cNvPr id="607" name="n_1mainValue【一般廃棄物処理施設】&#10;一人当たり有形固定資産（償却資産）額"/>
        <xdr:cNvSpPr txBox="1"/>
      </xdr:nvSpPr>
      <xdr:spPr>
        <a:xfrm>
          <a:off x="21043411" y="712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99504</xdr:rowOff>
    </xdr:from>
    <xdr:ext cx="534377" cy="259045"/>
    <xdr:sp macro="" textlink="">
      <xdr:nvSpPr>
        <xdr:cNvPr id="608" name="n_2mainValue【一般廃棄物処理施設】&#10;一人当たり有形固定資産（償却資産）額"/>
        <xdr:cNvSpPr txBox="1"/>
      </xdr:nvSpPr>
      <xdr:spPr>
        <a:xfrm>
          <a:off x="20167111" y="71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101317</xdr:rowOff>
    </xdr:from>
    <xdr:ext cx="534377" cy="259045"/>
    <xdr:sp macro="" textlink="">
      <xdr:nvSpPr>
        <xdr:cNvPr id="609" name="n_3mainValue【一般廃棄物処理施設】&#10;一人当たり有形固定資産（償却資産）額"/>
        <xdr:cNvSpPr txBox="1"/>
      </xdr:nvSpPr>
      <xdr:spPr>
        <a:xfrm>
          <a:off x="19278111" y="71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102978</xdr:rowOff>
    </xdr:from>
    <xdr:ext cx="534377" cy="259045"/>
    <xdr:sp macro="" textlink="">
      <xdr:nvSpPr>
        <xdr:cNvPr id="610" name="n_4mainValue【一般廃棄物処理施設】&#10;一人当たり有形固定資産（償却資産）額"/>
        <xdr:cNvSpPr txBox="1"/>
      </xdr:nvSpPr>
      <xdr:spPr>
        <a:xfrm>
          <a:off x="18389111" y="713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3" name="テキスト ボックス 6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62</xdr:row>
      <xdr:rowOff>59436</xdr:rowOff>
    </xdr:to>
    <xdr:cxnSp macro="">
      <xdr:nvCxnSpPr>
        <xdr:cNvPr id="633" name="直線コネクタ 632"/>
        <xdr:cNvCxnSpPr/>
      </xdr:nvCxnSpPr>
      <xdr:spPr>
        <a:xfrm flipV="1">
          <a:off x="16318864" y="9724644"/>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4" name="【保健センター・保健所】&#10;有形固定資産減価償却率最小値テキスト"/>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5" name="直線コネクタ 634"/>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636" name="【保健センター・保健所】&#10;有形固定資産減価償却率最大値テキスト"/>
        <xdr:cNvSpPr txBox="1"/>
      </xdr:nvSpPr>
      <xdr:spPr>
        <a:xfrm>
          <a:off x="163576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637" name="直線コネクタ 636"/>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126509</xdr:rowOff>
    </xdr:from>
    <xdr:ext cx="405111" cy="259045"/>
    <xdr:sp macro="" textlink="">
      <xdr:nvSpPr>
        <xdr:cNvPr id="638" name="【保健センター・保健所】&#10;有形固定資産減価償却率平均値テキスト"/>
        <xdr:cNvSpPr txBox="1"/>
      </xdr:nvSpPr>
      <xdr:spPr>
        <a:xfrm>
          <a:off x="16357600" y="989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148082</xdr:rowOff>
    </xdr:from>
    <xdr:to>
      <xdr:col>85</xdr:col>
      <xdr:colOff>177800</xdr:colOff>
      <xdr:row>58</xdr:row>
      <xdr:rowOff>78232</xdr:rowOff>
    </xdr:to>
    <xdr:sp macro="" textlink="">
      <xdr:nvSpPr>
        <xdr:cNvPr id="639" name="フローチャート: 判断 638"/>
        <xdr:cNvSpPr/>
      </xdr:nvSpPr>
      <xdr:spPr>
        <a:xfrm>
          <a:off x="162687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100076</xdr:rowOff>
    </xdr:from>
    <xdr:to>
      <xdr:col>81</xdr:col>
      <xdr:colOff>101600</xdr:colOff>
      <xdr:row>58</xdr:row>
      <xdr:rowOff>30226</xdr:rowOff>
    </xdr:to>
    <xdr:sp macro="" textlink="">
      <xdr:nvSpPr>
        <xdr:cNvPr id="640" name="フローチャート: 判断 639"/>
        <xdr:cNvSpPr/>
      </xdr:nvSpPr>
      <xdr:spPr>
        <a:xfrm>
          <a:off x="15430500" y="98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102362</xdr:rowOff>
    </xdr:from>
    <xdr:to>
      <xdr:col>76</xdr:col>
      <xdr:colOff>165100</xdr:colOff>
      <xdr:row>58</xdr:row>
      <xdr:rowOff>32512</xdr:rowOff>
    </xdr:to>
    <xdr:sp macro="" textlink="">
      <xdr:nvSpPr>
        <xdr:cNvPr id="641" name="フローチャート: 判断 640"/>
        <xdr:cNvSpPr/>
      </xdr:nvSpPr>
      <xdr:spPr>
        <a:xfrm>
          <a:off x="14541500" y="987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79502</xdr:rowOff>
    </xdr:from>
    <xdr:to>
      <xdr:col>72</xdr:col>
      <xdr:colOff>38100</xdr:colOff>
      <xdr:row>58</xdr:row>
      <xdr:rowOff>9652</xdr:rowOff>
    </xdr:to>
    <xdr:sp macro="" textlink="">
      <xdr:nvSpPr>
        <xdr:cNvPr id="642" name="フローチャート: 判断 641"/>
        <xdr:cNvSpPr/>
      </xdr:nvSpPr>
      <xdr:spPr>
        <a:xfrm>
          <a:off x="13652500" y="98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38354</xdr:rowOff>
    </xdr:from>
    <xdr:to>
      <xdr:col>67</xdr:col>
      <xdr:colOff>101600</xdr:colOff>
      <xdr:row>57</xdr:row>
      <xdr:rowOff>139954</xdr:rowOff>
    </xdr:to>
    <xdr:sp macro="" textlink="">
      <xdr:nvSpPr>
        <xdr:cNvPr id="643" name="フローチャート: 判断 642"/>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72644</xdr:rowOff>
    </xdr:from>
    <xdr:to>
      <xdr:col>85</xdr:col>
      <xdr:colOff>177800</xdr:colOff>
      <xdr:row>57</xdr:row>
      <xdr:rowOff>2794</xdr:rowOff>
    </xdr:to>
    <xdr:sp macro="" textlink="">
      <xdr:nvSpPr>
        <xdr:cNvPr id="649" name="楕円 648"/>
        <xdr:cNvSpPr/>
      </xdr:nvSpPr>
      <xdr:spPr>
        <a:xfrm>
          <a:off x="162687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25671</xdr:rowOff>
    </xdr:from>
    <xdr:ext cx="405111" cy="259045"/>
    <xdr:sp macro="" textlink="">
      <xdr:nvSpPr>
        <xdr:cNvPr id="650" name="【保健センター・保健所】&#10;有形固定資産減価償却率該当値テキスト"/>
        <xdr:cNvSpPr txBox="1"/>
      </xdr:nvSpPr>
      <xdr:spPr>
        <a:xfrm>
          <a:off x="16357600" y="9626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26924</xdr:rowOff>
    </xdr:from>
    <xdr:to>
      <xdr:col>81</xdr:col>
      <xdr:colOff>101600</xdr:colOff>
      <xdr:row>56</xdr:row>
      <xdr:rowOff>128524</xdr:rowOff>
    </xdr:to>
    <xdr:sp macro="" textlink="">
      <xdr:nvSpPr>
        <xdr:cNvPr id="651" name="楕円 650"/>
        <xdr:cNvSpPr/>
      </xdr:nvSpPr>
      <xdr:spPr>
        <a:xfrm>
          <a:off x="15430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77724</xdr:rowOff>
    </xdr:from>
    <xdr:to>
      <xdr:col>85</xdr:col>
      <xdr:colOff>127000</xdr:colOff>
      <xdr:row>56</xdr:row>
      <xdr:rowOff>123444</xdr:rowOff>
    </xdr:to>
    <xdr:cxnSp macro="">
      <xdr:nvCxnSpPr>
        <xdr:cNvPr id="652" name="直線コネクタ 651"/>
        <xdr:cNvCxnSpPr/>
      </xdr:nvCxnSpPr>
      <xdr:spPr>
        <a:xfrm>
          <a:off x="15481300" y="9678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154940</xdr:rowOff>
    </xdr:from>
    <xdr:to>
      <xdr:col>76</xdr:col>
      <xdr:colOff>165100</xdr:colOff>
      <xdr:row>56</xdr:row>
      <xdr:rowOff>85090</xdr:rowOff>
    </xdr:to>
    <xdr:sp macro="" textlink="">
      <xdr:nvSpPr>
        <xdr:cNvPr id="653" name="楕円 652"/>
        <xdr:cNvSpPr/>
      </xdr:nvSpPr>
      <xdr:spPr>
        <a:xfrm>
          <a:off x="14541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34290</xdr:rowOff>
    </xdr:from>
    <xdr:to>
      <xdr:col>81</xdr:col>
      <xdr:colOff>50800</xdr:colOff>
      <xdr:row>56</xdr:row>
      <xdr:rowOff>77724</xdr:rowOff>
    </xdr:to>
    <xdr:cxnSp macro="">
      <xdr:nvCxnSpPr>
        <xdr:cNvPr id="654" name="直線コネクタ 653"/>
        <xdr:cNvCxnSpPr/>
      </xdr:nvCxnSpPr>
      <xdr:spPr>
        <a:xfrm>
          <a:off x="14592300" y="96354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109220</xdr:rowOff>
    </xdr:from>
    <xdr:to>
      <xdr:col>72</xdr:col>
      <xdr:colOff>38100</xdr:colOff>
      <xdr:row>56</xdr:row>
      <xdr:rowOff>39370</xdr:rowOff>
    </xdr:to>
    <xdr:sp macro="" textlink="">
      <xdr:nvSpPr>
        <xdr:cNvPr id="655" name="楕円 654"/>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160020</xdr:rowOff>
    </xdr:from>
    <xdr:to>
      <xdr:col>76</xdr:col>
      <xdr:colOff>114300</xdr:colOff>
      <xdr:row>56</xdr:row>
      <xdr:rowOff>34290</xdr:rowOff>
    </xdr:to>
    <xdr:cxnSp macro="">
      <xdr:nvCxnSpPr>
        <xdr:cNvPr id="656" name="直線コネクタ 655"/>
        <xdr:cNvCxnSpPr/>
      </xdr:nvCxnSpPr>
      <xdr:spPr>
        <a:xfrm>
          <a:off x="13703300" y="9589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61214</xdr:rowOff>
    </xdr:from>
    <xdr:to>
      <xdr:col>67</xdr:col>
      <xdr:colOff>101600</xdr:colOff>
      <xdr:row>55</xdr:row>
      <xdr:rowOff>162814</xdr:rowOff>
    </xdr:to>
    <xdr:sp macro="" textlink="">
      <xdr:nvSpPr>
        <xdr:cNvPr id="657" name="楕円 656"/>
        <xdr:cNvSpPr/>
      </xdr:nvSpPr>
      <xdr:spPr>
        <a:xfrm>
          <a:off x="12763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112014</xdr:rowOff>
    </xdr:from>
    <xdr:to>
      <xdr:col>71</xdr:col>
      <xdr:colOff>177800</xdr:colOff>
      <xdr:row>55</xdr:row>
      <xdr:rowOff>160020</xdr:rowOff>
    </xdr:to>
    <xdr:cxnSp macro="">
      <xdr:nvCxnSpPr>
        <xdr:cNvPr id="658" name="直線コネクタ 657"/>
        <xdr:cNvCxnSpPr/>
      </xdr:nvCxnSpPr>
      <xdr:spPr>
        <a:xfrm>
          <a:off x="12814300" y="95417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21353</xdr:rowOff>
    </xdr:from>
    <xdr:ext cx="405111" cy="259045"/>
    <xdr:sp macro="" textlink="">
      <xdr:nvSpPr>
        <xdr:cNvPr id="659" name="n_1aveValue【保健センター・保健所】&#10;有形固定資産減価償却率"/>
        <xdr:cNvSpPr txBox="1"/>
      </xdr:nvSpPr>
      <xdr:spPr>
        <a:xfrm>
          <a:off x="15266044" y="996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23639</xdr:rowOff>
    </xdr:from>
    <xdr:ext cx="405111" cy="259045"/>
    <xdr:sp macro="" textlink="">
      <xdr:nvSpPr>
        <xdr:cNvPr id="660" name="n_2aveValue【保健センター・保健所】&#10;有形固定資産減価償却率"/>
        <xdr:cNvSpPr txBox="1"/>
      </xdr:nvSpPr>
      <xdr:spPr>
        <a:xfrm>
          <a:off x="14389744" y="996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779</xdr:rowOff>
    </xdr:from>
    <xdr:ext cx="405111" cy="259045"/>
    <xdr:sp macro="" textlink="">
      <xdr:nvSpPr>
        <xdr:cNvPr id="661" name="n_3aveValue【保健センター・保健所】&#10;有形固定資産減価償却率"/>
        <xdr:cNvSpPr txBox="1"/>
      </xdr:nvSpPr>
      <xdr:spPr>
        <a:xfrm>
          <a:off x="13500744" y="99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131081</xdr:rowOff>
    </xdr:from>
    <xdr:ext cx="405111" cy="259045"/>
    <xdr:sp macro="" textlink="">
      <xdr:nvSpPr>
        <xdr:cNvPr id="662" name="n_4aveValue【保健センター・保健所】&#10;有形固定資産減価償却率"/>
        <xdr:cNvSpPr txBox="1"/>
      </xdr:nvSpPr>
      <xdr:spPr>
        <a:xfrm>
          <a:off x="12611744" y="990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145051</xdr:rowOff>
    </xdr:from>
    <xdr:ext cx="405111" cy="259045"/>
    <xdr:sp macro="" textlink="">
      <xdr:nvSpPr>
        <xdr:cNvPr id="663" name="n_1mainValue【保健センター・保健所】&#10;有形固定資産減価償却率"/>
        <xdr:cNvSpPr txBox="1"/>
      </xdr:nvSpPr>
      <xdr:spPr>
        <a:xfrm>
          <a:off x="152660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101617</xdr:rowOff>
    </xdr:from>
    <xdr:ext cx="405111" cy="259045"/>
    <xdr:sp macro="" textlink="">
      <xdr:nvSpPr>
        <xdr:cNvPr id="664" name="n_2mainValue【保健センター・保健所】&#10;有形固定資産減価償却率"/>
        <xdr:cNvSpPr txBox="1"/>
      </xdr:nvSpPr>
      <xdr:spPr>
        <a:xfrm>
          <a:off x="14389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55897</xdr:rowOff>
    </xdr:from>
    <xdr:ext cx="405111" cy="259045"/>
    <xdr:sp macro="" textlink="">
      <xdr:nvSpPr>
        <xdr:cNvPr id="665" name="n_3mainValue【保健センター・保健所】&#10;有形固定資産減価償却率"/>
        <xdr:cNvSpPr txBox="1"/>
      </xdr:nvSpPr>
      <xdr:spPr>
        <a:xfrm>
          <a:off x="13500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7891</xdr:rowOff>
    </xdr:from>
    <xdr:ext cx="405111" cy="259045"/>
    <xdr:sp macro="" textlink="">
      <xdr:nvSpPr>
        <xdr:cNvPr id="666" name="n_4mainValue【保健センター・保健所】&#10;有形固定資産減価償却率"/>
        <xdr:cNvSpPr txBox="1"/>
      </xdr:nvSpPr>
      <xdr:spPr>
        <a:xfrm>
          <a:off x="12611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89807</xdr:rowOff>
    </xdr:from>
    <xdr:to>
      <xdr:col>116</xdr:col>
      <xdr:colOff>62864</xdr:colOff>
      <xdr:row>64</xdr:row>
      <xdr:rowOff>114300</xdr:rowOff>
    </xdr:to>
    <xdr:cxnSp macro="">
      <xdr:nvCxnSpPr>
        <xdr:cNvPr id="693" name="直線コネクタ 692"/>
        <xdr:cNvCxnSpPr/>
      </xdr:nvCxnSpPr>
      <xdr:spPr>
        <a:xfrm flipV="1">
          <a:off x="22160864" y="95195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694"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5" name="直線コネクタ 694"/>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36484</xdr:rowOff>
    </xdr:from>
    <xdr:ext cx="469744" cy="259045"/>
    <xdr:sp macro="" textlink="">
      <xdr:nvSpPr>
        <xdr:cNvPr id="696" name="【保健センター・保健所】&#10;一人当たり面積最大値テキスト"/>
        <xdr:cNvSpPr txBox="1"/>
      </xdr:nvSpPr>
      <xdr:spPr>
        <a:xfrm>
          <a:off x="22199600" y="92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89807</xdr:rowOff>
    </xdr:from>
    <xdr:to>
      <xdr:col>116</xdr:col>
      <xdr:colOff>152400</xdr:colOff>
      <xdr:row>55</xdr:row>
      <xdr:rowOff>89807</xdr:rowOff>
    </xdr:to>
    <xdr:cxnSp macro="">
      <xdr:nvCxnSpPr>
        <xdr:cNvPr id="697" name="直線コネクタ 696"/>
        <xdr:cNvCxnSpPr/>
      </xdr:nvCxnSpPr>
      <xdr:spPr>
        <a:xfrm>
          <a:off x="22072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151692</xdr:rowOff>
    </xdr:from>
    <xdr:ext cx="469744" cy="259045"/>
    <xdr:sp macro="" textlink="">
      <xdr:nvSpPr>
        <xdr:cNvPr id="698" name="【保健センター・保健所】&#10;一人当たり面積平均値テキスト"/>
        <xdr:cNvSpPr txBox="1"/>
      </xdr:nvSpPr>
      <xdr:spPr>
        <a:xfrm>
          <a:off x="22199600" y="1026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99" name="フローチャート: 判断 698"/>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128815</xdr:rowOff>
    </xdr:from>
    <xdr:to>
      <xdr:col>112</xdr:col>
      <xdr:colOff>38100</xdr:colOff>
      <xdr:row>61</xdr:row>
      <xdr:rowOff>58965</xdr:rowOff>
    </xdr:to>
    <xdr:sp macro="" textlink="">
      <xdr:nvSpPr>
        <xdr:cNvPr id="700" name="フローチャート: 判断 699"/>
        <xdr:cNvSpPr/>
      </xdr:nvSpPr>
      <xdr:spPr>
        <a:xfrm>
          <a:off x="21272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701" name="フローチャート: 判断 700"/>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702" name="フローチャート: 判断 701"/>
        <xdr:cNvSpPr/>
      </xdr:nvSpPr>
      <xdr:spPr>
        <a:xfrm>
          <a:off x="19494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30843</xdr:rowOff>
    </xdr:from>
    <xdr:to>
      <xdr:col>98</xdr:col>
      <xdr:colOff>38100</xdr:colOff>
      <xdr:row>62</xdr:row>
      <xdr:rowOff>132443</xdr:rowOff>
    </xdr:to>
    <xdr:sp macro="" textlink="">
      <xdr:nvSpPr>
        <xdr:cNvPr id="703" name="フローチャート: 判断 702"/>
        <xdr:cNvSpPr/>
      </xdr:nvSpPr>
      <xdr:spPr>
        <a:xfrm>
          <a:off x="18605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709" name="楕円 708"/>
        <xdr:cNvSpPr/>
      </xdr:nvSpPr>
      <xdr:spPr>
        <a:xfrm>
          <a:off x="22110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25599</xdr:rowOff>
    </xdr:from>
    <xdr:ext cx="469744" cy="259045"/>
    <xdr:sp macro="" textlink="">
      <xdr:nvSpPr>
        <xdr:cNvPr id="710" name="【保健センター・保健所】&#10;一人当たり面積該当値テキスト"/>
        <xdr:cNvSpPr txBox="1"/>
      </xdr:nvSpPr>
      <xdr:spPr>
        <a:xfrm>
          <a:off x="22199600"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11" name="楕円 71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97972</xdr:rowOff>
    </xdr:from>
    <xdr:to>
      <xdr:col>116</xdr:col>
      <xdr:colOff>63500</xdr:colOff>
      <xdr:row>62</xdr:row>
      <xdr:rowOff>114300</xdr:rowOff>
    </xdr:to>
    <xdr:cxnSp macro="">
      <xdr:nvCxnSpPr>
        <xdr:cNvPr id="712" name="直線コネクタ 711"/>
        <xdr:cNvCxnSpPr/>
      </xdr:nvCxnSpPr>
      <xdr:spPr>
        <a:xfrm flipV="1">
          <a:off x="21323300" y="10727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3" name="楕円 71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4" name="直線コネクタ 71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15" name="楕円 714"/>
        <xdr:cNvSpPr/>
      </xdr:nvSpPr>
      <xdr:spPr>
        <a:xfrm>
          <a:off x="19494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130628</xdr:rowOff>
    </xdr:to>
    <xdr:cxnSp macro="">
      <xdr:nvCxnSpPr>
        <xdr:cNvPr id="716" name="直線コネクタ 715"/>
        <xdr:cNvCxnSpPr/>
      </xdr:nvCxnSpPr>
      <xdr:spPr>
        <a:xfrm flipV="1">
          <a:off x="19545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79828</xdr:rowOff>
    </xdr:from>
    <xdr:to>
      <xdr:col>98</xdr:col>
      <xdr:colOff>38100</xdr:colOff>
      <xdr:row>63</xdr:row>
      <xdr:rowOff>9978</xdr:rowOff>
    </xdr:to>
    <xdr:sp macro="" textlink="">
      <xdr:nvSpPr>
        <xdr:cNvPr id="717" name="楕円 716"/>
        <xdr:cNvSpPr/>
      </xdr:nvSpPr>
      <xdr:spPr>
        <a:xfrm>
          <a:off x="18605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130628</xdr:rowOff>
    </xdr:from>
    <xdr:to>
      <xdr:col>102</xdr:col>
      <xdr:colOff>114300</xdr:colOff>
      <xdr:row>62</xdr:row>
      <xdr:rowOff>130628</xdr:rowOff>
    </xdr:to>
    <xdr:cxnSp macro="">
      <xdr:nvCxnSpPr>
        <xdr:cNvPr id="718" name="直線コネクタ 717"/>
        <xdr:cNvCxnSpPr/>
      </xdr:nvCxnSpPr>
      <xdr:spPr>
        <a:xfrm>
          <a:off x="18656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75492</xdr:rowOff>
    </xdr:from>
    <xdr:ext cx="469744" cy="259045"/>
    <xdr:sp macro="" textlink="">
      <xdr:nvSpPr>
        <xdr:cNvPr id="719" name="n_1aveValue【保健センター・保健所】&#10;一人当たり面積"/>
        <xdr:cNvSpPr txBox="1"/>
      </xdr:nvSpPr>
      <xdr:spPr>
        <a:xfrm>
          <a:off x="210757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20" name="n_2aveValue【保健センター・保健所】&#10;一人当たり面積"/>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148970</xdr:rowOff>
    </xdr:from>
    <xdr:ext cx="469744" cy="259045"/>
    <xdr:sp macro="" textlink="">
      <xdr:nvSpPr>
        <xdr:cNvPr id="721" name="n_3aveValue【保健センター・保健所】&#10;一人当たり面積"/>
        <xdr:cNvSpPr txBox="1"/>
      </xdr:nvSpPr>
      <xdr:spPr>
        <a:xfrm>
          <a:off x="19310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148970</xdr:rowOff>
    </xdr:from>
    <xdr:ext cx="469744" cy="259045"/>
    <xdr:sp macro="" textlink="">
      <xdr:nvSpPr>
        <xdr:cNvPr id="722" name="n_4aveValue【保健センター・保健所】&#10;一人当たり面積"/>
        <xdr:cNvSpPr txBox="1"/>
      </xdr:nvSpPr>
      <xdr:spPr>
        <a:xfrm>
          <a:off x="18421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3"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4"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25" name="n_3mainValue【保健センター・保健所】&#10;一人当たり面積"/>
        <xdr:cNvSpPr txBox="1"/>
      </xdr:nvSpPr>
      <xdr:spPr>
        <a:xfrm>
          <a:off x="19310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26" name="n_4mainValue【保健センター・保健所】&#10;一人当たり面積"/>
        <xdr:cNvSpPr txBox="1"/>
      </xdr:nvSpPr>
      <xdr:spPr>
        <a:xfrm>
          <a:off x="18421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7" name="テキスト ボックス 7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9" name="テキスト ボックス 7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9" name="テキスト ボックス 7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160020</xdr:rowOff>
    </xdr:from>
    <xdr:to>
      <xdr:col>85</xdr:col>
      <xdr:colOff>126364</xdr:colOff>
      <xdr:row>87</xdr:row>
      <xdr:rowOff>34289</xdr:rowOff>
    </xdr:to>
    <xdr:cxnSp macro="">
      <xdr:nvCxnSpPr>
        <xdr:cNvPr id="751" name="直線コネクタ 750"/>
        <xdr:cNvCxnSpPr/>
      </xdr:nvCxnSpPr>
      <xdr:spPr>
        <a:xfrm flipV="1">
          <a:off x="16318864" y="137045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752"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753" name="直線コネクタ 752"/>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106697</xdr:rowOff>
    </xdr:from>
    <xdr:ext cx="405111" cy="259045"/>
    <xdr:sp macro="" textlink="">
      <xdr:nvSpPr>
        <xdr:cNvPr id="754" name="【消防施設】&#10;有形固定資産減価償却率最大値テキスト"/>
        <xdr:cNvSpPr txBox="1"/>
      </xdr:nvSpPr>
      <xdr:spPr>
        <a:xfrm>
          <a:off x="16357600" y="1347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160020</xdr:rowOff>
    </xdr:from>
    <xdr:to>
      <xdr:col>86</xdr:col>
      <xdr:colOff>25400</xdr:colOff>
      <xdr:row>79</xdr:row>
      <xdr:rowOff>160020</xdr:rowOff>
    </xdr:to>
    <xdr:cxnSp macro="">
      <xdr:nvCxnSpPr>
        <xdr:cNvPr id="755" name="直線コネクタ 754"/>
        <xdr:cNvCxnSpPr/>
      </xdr:nvCxnSpPr>
      <xdr:spPr>
        <a:xfrm>
          <a:off x="16230600" y="1370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102888</xdr:rowOff>
    </xdr:from>
    <xdr:ext cx="405111" cy="259045"/>
    <xdr:sp macro="" textlink="">
      <xdr:nvSpPr>
        <xdr:cNvPr id="756" name="【消防施設】&#10;有形固定資産減価償却率平均値テキスト"/>
        <xdr:cNvSpPr txBox="1"/>
      </xdr:nvSpPr>
      <xdr:spPr>
        <a:xfrm>
          <a:off x="16357600" y="1433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57" name="フローチャート: 判断 756"/>
        <xdr:cNvSpPr/>
      </xdr:nvSpPr>
      <xdr:spPr>
        <a:xfrm>
          <a:off x="16268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758" name="フローチャート: 判断 757"/>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90170</xdr:rowOff>
    </xdr:from>
    <xdr:to>
      <xdr:col>76</xdr:col>
      <xdr:colOff>165100</xdr:colOff>
      <xdr:row>85</xdr:row>
      <xdr:rowOff>20320</xdr:rowOff>
    </xdr:to>
    <xdr:sp macro="" textlink="">
      <xdr:nvSpPr>
        <xdr:cNvPr id="759" name="フローチャート: 判断 758"/>
        <xdr:cNvSpPr/>
      </xdr:nvSpPr>
      <xdr:spPr>
        <a:xfrm>
          <a:off x="14541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60" name="フローチャート: 判断 759"/>
        <xdr:cNvSpPr/>
      </xdr:nvSpPr>
      <xdr:spPr>
        <a:xfrm>
          <a:off x="1365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74930</xdr:rowOff>
    </xdr:from>
    <xdr:to>
      <xdr:col>67</xdr:col>
      <xdr:colOff>101600</xdr:colOff>
      <xdr:row>85</xdr:row>
      <xdr:rowOff>5080</xdr:rowOff>
    </xdr:to>
    <xdr:sp macro="" textlink="">
      <xdr:nvSpPr>
        <xdr:cNvPr id="761" name="フローチャート: 判断 760"/>
        <xdr:cNvSpPr/>
      </xdr:nvSpPr>
      <xdr:spPr>
        <a:xfrm>
          <a:off x="12763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767" name="楕円 766"/>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62247</xdr:rowOff>
    </xdr:from>
    <xdr:ext cx="405111" cy="259045"/>
    <xdr:sp macro="" textlink="">
      <xdr:nvSpPr>
        <xdr:cNvPr id="768" name="【消防施設】&#10;有形固定資産減価償却率該当値テキスト"/>
        <xdr:cNvSpPr txBox="1"/>
      </xdr:nvSpPr>
      <xdr:spPr>
        <a:xfrm>
          <a:off x="16357600"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48261</xdr:rowOff>
    </xdr:from>
    <xdr:to>
      <xdr:col>81</xdr:col>
      <xdr:colOff>101600</xdr:colOff>
      <xdr:row>79</xdr:row>
      <xdr:rowOff>149861</xdr:rowOff>
    </xdr:to>
    <xdr:sp macro="" textlink="">
      <xdr:nvSpPr>
        <xdr:cNvPr id="769" name="楕円 768"/>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99061</xdr:rowOff>
    </xdr:from>
    <xdr:to>
      <xdr:col>85</xdr:col>
      <xdr:colOff>127000</xdr:colOff>
      <xdr:row>79</xdr:row>
      <xdr:rowOff>160020</xdr:rowOff>
    </xdr:to>
    <xdr:cxnSp macro="">
      <xdr:nvCxnSpPr>
        <xdr:cNvPr id="770" name="直線コネクタ 769"/>
        <xdr:cNvCxnSpPr/>
      </xdr:nvCxnSpPr>
      <xdr:spPr>
        <a:xfrm>
          <a:off x="15481300" y="136436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771" name="楕円 770"/>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99061</xdr:rowOff>
    </xdr:to>
    <xdr:cxnSp macro="">
      <xdr:nvCxnSpPr>
        <xdr:cNvPr id="772" name="直線コネクタ 771"/>
        <xdr:cNvCxnSpPr/>
      </xdr:nvCxnSpPr>
      <xdr:spPr>
        <a:xfrm>
          <a:off x="14592300" y="135636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90170</xdr:rowOff>
    </xdr:from>
    <xdr:to>
      <xdr:col>72</xdr:col>
      <xdr:colOff>38100</xdr:colOff>
      <xdr:row>79</xdr:row>
      <xdr:rowOff>20320</xdr:rowOff>
    </xdr:to>
    <xdr:sp macro="" textlink="">
      <xdr:nvSpPr>
        <xdr:cNvPr id="773" name="楕円 772"/>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140970</xdr:rowOff>
    </xdr:from>
    <xdr:to>
      <xdr:col>76</xdr:col>
      <xdr:colOff>114300</xdr:colOff>
      <xdr:row>79</xdr:row>
      <xdr:rowOff>19050</xdr:rowOff>
    </xdr:to>
    <xdr:cxnSp macro="">
      <xdr:nvCxnSpPr>
        <xdr:cNvPr id="774" name="直線コネクタ 773"/>
        <xdr:cNvCxnSpPr/>
      </xdr:nvCxnSpPr>
      <xdr:spPr>
        <a:xfrm>
          <a:off x="13703300" y="135140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33020</xdr:rowOff>
    </xdr:from>
    <xdr:to>
      <xdr:col>67</xdr:col>
      <xdr:colOff>101600</xdr:colOff>
      <xdr:row>78</xdr:row>
      <xdr:rowOff>134620</xdr:rowOff>
    </xdr:to>
    <xdr:sp macro="" textlink="">
      <xdr:nvSpPr>
        <xdr:cNvPr id="775" name="楕円 774"/>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83820</xdr:rowOff>
    </xdr:from>
    <xdr:to>
      <xdr:col>71</xdr:col>
      <xdr:colOff>177800</xdr:colOff>
      <xdr:row>78</xdr:row>
      <xdr:rowOff>140970</xdr:rowOff>
    </xdr:to>
    <xdr:cxnSp macro="">
      <xdr:nvCxnSpPr>
        <xdr:cNvPr id="776" name="直線コネクタ 775"/>
        <xdr:cNvCxnSpPr/>
      </xdr:nvCxnSpPr>
      <xdr:spPr>
        <a:xfrm>
          <a:off x="12814300" y="13456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777" name="n_1aveValue【消防施設】&#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778" name="n_2aveValue【消防施設】&#10;有形固定資産減価償却率"/>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779" name="n_3aveValue【消防施設】&#10;有形固定資産減価償却率"/>
        <xdr:cNvSpPr txBox="1"/>
      </xdr:nvSpPr>
      <xdr:spPr>
        <a:xfrm>
          <a:off x="13500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167657</xdr:rowOff>
    </xdr:from>
    <xdr:ext cx="405111" cy="259045"/>
    <xdr:sp macro="" textlink="">
      <xdr:nvSpPr>
        <xdr:cNvPr id="780" name="n_4aveValue【消防施設】&#10;有形固定資産減価償却率"/>
        <xdr:cNvSpPr txBox="1"/>
      </xdr:nvSpPr>
      <xdr:spPr>
        <a:xfrm>
          <a:off x="12611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166388</xdr:rowOff>
    </xdr:from>
    <xdr:ext cx="405111" cy="259045"/>
    <xdr:sp macro="" textlink="">
      <xdr:nvSpPr>
        <xdr:cNvPr id="781" name="n_1mainValue【消防施設】&#10;有形固定資産減価償却率"/>
        <xdr:cNvSpPr txBox="1"/>
      </xdr:nvSpPr>
      <xdr:spPr>
        <a:xfrm>
          <a:off x="15266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782" name="n_2mainValue【消防施設】&#10;有形固定資産減価償却率"/>
        <xdr:cNvSpPr txBox="1"/>
      </xdr:nvSpPr>
      <xdr:spPr>
        <a:xfrm>
          <a:off x="14389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36847</xdr:rowOff>
    </xdr:from>
    <xdr:ext cx="405111" cy="259045"/>
    <xdr:sp macro="" textlink="">
      <xdr:nvSpPr>
        <xdr:cNvPr id="783" name="n_3mainValue【消防施設】&#10;有形固定資産減価償却率"/>
        <xdr:cNvSpPr txBox="1"/>
      </xdr:nvSpPr>
      <xdr:spPr>
        <a:xfrm>
          <a:off x="13500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151147</xdr:rowOff>
    </xdr:from>
    <xdr:ext cx="405111" cy="259045"/>
    <xdr:sp macro="" textlink="">
      <xdr:nvSpPr>
        <xdr:cNvPr id="784" name="n_4mainValue【消防施設】&#10;有形固定資産減価償却率"/>
        <xdr:cNvSpPr txBox="1"/>
      </xdr:nvSpPr>
      <xdr:spPr>
        <a:xfrm>
          <a:off x="12611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5" name="テキスト ボックス 7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87</xdr:row>
      <xdr:rowOff>38100</xdr:rowOff>
    </xdr:to>
    <xdr:cxnSp macro="">
      <xdr:nvCxnSpPr>
        <xdr:cNvPr id="809" name="直線コネクタ 808"/>
        <xdr:cNvCxnSpPr/>
      </xdr:nvCxnSpPr>
      <xdr:spPr>
        <a:xfrm flipV="1">
          <a:off x="22160864" y="133731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10"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11" name="直線コネクタ 810"/>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2"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3" name="直線コネクタ 812"/>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162577</xdr:rowOff>
    </xdr:from>
    <xdr:ext cx="469744" cy="259045"/>
    <xdr:sp macro="" textlink="">
      <xdr:nvSpPr>
        <xdr:cNvPr id="814" name="【消防施設】&#10;一人当たり面積平均値テキスト"/>
        <xdr:cNvSpPr txBox="1"/>
      </xdr:nvSpPr>
      <xdr:spPr>
        <a:xfrm>
          <a:off x="221996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139700</xdr:rowOff>
    </xdr:from>
    <xdr:to>
      <xdr:col>116</xdr:col>
      <xdr:colOff>114300</xdr:colOff>
      <xdr:row>82</xdr:row>
      <xdr:rowOff>69850</xdr:rowOff>
    </xdr:to>
    <xdr:sp macro="" textlink="">
      <xdr:nvSpPr>
        <xdr:cNvPr id="815" name="フローチャート: 判断 814"/>
        <xdr:cNvSpPr/>
      </xdr:nvSpPr>
      <xdr:spPr>
        <a:xfrm>
          <a:off x="22110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xdr:rowOff>
    </xdr:from>
    <xdr:to>
      <xdr:col>112</xdr:col>
      <xdr:colOff>38100</xdr:colOff>
      <xdr:row>82</xdr:row>
      <xdr:rowOff>107950</xdr:rowOff>
    </xdr:to>
    <xdr:sp macro="" textlink="">
      <xdr:nvSpPr>
        <xdr:cNvPr id="816" name="フローチャート: 判断 815"/>
        <xdr:cNvSpPr/>
      </xdr:nvSpPr>
      <xdr:spPr>
        <a:xfrm>
          <a:off x="2127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7" name="フローチャート: 判断 816"/>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8" name="フローチャート: 判断 817"/>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xdr:rowOff>
    </xdr:from>
    <xdr:to>
      <xdr:col>98</xdr:col>
      <xdr:colOff>38100</xdr:colOff>
      <xdr:row>84</xdr:row>
      <xdr:rowOff>107950</xdr:rowOff>
    </xdr:to>
    <xdr:sp macro="" textlink="">
      <xdr:nvSpPr>
        <xdr:cNvPr id="819" name="フローチャート: 判断 818"/>
        <xdr:cNvSpPr/>
      </xdr:nvSpPr>
      <xdr:spPr>
        <a:xfrm>
          <a:off x="18605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25" name="楕円 824"/>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156227</xdr:rowOff>
    </xdr:from>
    <xdr:ext cx="469744" cy="259045"/>
    <xdr:sp macro="" textlink="">
      <xdr:nvSpPr>
        <xdr:cNvPr id="826" name="【消防施設】&#10;一人当たり面積該当値テキスト"/>
        <xdr:cNvSpPr txBox="1"/>
      </xdr:nvSpPr>
      <xdr:spPr>
        <a:xfrm>
          <a:off x="22199600"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27" name="楕円 826"/>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114300</xdr:rowOff>
    </xdr:to>
    <xdr:cxnSp macro="">
      <xdr:nvCxnSpPr>
        <xdr:cNvPr id="828" name="直線コネクタ 827"/>
        <xdr:cNvCxnSpPr/>
      </xdr:nvCxnSpPr>
      <xdr:spPr>
        <a:xfrm flipV="1">
          <a:off x="21323300" y="14116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9" name="楕円 828"/>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152400</xdr:rowOff>
    </xdr:to>
    <xdr:cxnSp macro="">
      <xdr:nvCxnSpPr>
        <xdr:cNvPr id="830" name="直線コネクタ 829"/>
        <xdr:cNvCxnSpPr/>
      </xdr:nvCxnSpPr>
      <xdr:spPr>
        <a:xfrm flipV="1">
          <a:off x="20434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31" name="楕円 830"/>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19050</xdr:rowOff>
    </xdr:to>
    <xdr:cxnSp macro="">
      <xdr:nvCxnSpPr>
        <xdr:cNvPr id="832" name="直線コネクタ 831"/>
        <xdr:cNvCxnSpPr/>
      </xdr:nvCxnSpPr>
      <xdr:spPr>
        <a:xfrm flipV="1">
          <a:off x="19545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33" name="楕円 832"/>
        <xdr:cNvSpPr/>
      </xdr:nvSpPr>
      <xdr:spPr>
        <a:xfrm>
          <a:off x="18605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38100</xdr:rowOff>
    </xdr:to>
    <xdr:cxnSp macro="">
      <xdr:nvCxnSpPr>
        <xdr:cNvPr id="834" name="直線コネクタ 833"/>
        <xdr:cNvCxnSpPr/>
      </xdr:nvCxnSpPr>
      <xdr:spPr>
        <a:xfrm flipV="1">
          <a:off x="18656300" y="1424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124477</xdr:rowOff>
    </xdr:from>
    <xdr:ext cx="469744" cy="259045"/>
    <xdr:sp macro="" textlink="">
      <xdr:nvSpPr>
        <xdr:cNvPr id="835" name="n_1aveValue【消防施設】&#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36"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37" name="n_3aveValue【消防施設】&#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99077</xdr:rowOff>
    </xdr:from>
    <xdr:ext cx="469744" cy="259045"/>
    <xdr:sp macro="" textlink="">
      <xdr:nvSpPr>
        <xdr:cNvPr id="838" name="n_4aveValue【消防施設】&#10;一人当たり面積"/>
        <xdr:cNvSpPr txBox="1"/>
      </xdr:nvSpPr>
      <xdr:spPr>
        <a:xfrm>
          <a:off x="18421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156227</xdr:rowOff>
    </xdr:from>
    <xdr:ext cx="469744" cy="259045"/>
    <xdr:sp macro="" textlink="">
      <xdr:nvSpPr>
        <xdr:cNvPr id="839" name="n_1main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40" name="n_2main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41" name="n_3main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842" name="n_4mainValue【消防施設】&#10;一人当たり面積"/>
        <xdr:cNvSpPr txBox="1"/>
      </xdr:nvSpPr>
      <xdr:spPr>
        <a:xfrm>
          <a:off x="18421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4" name="直線コネクタ 8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5" name="テキスト ボックス 8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6" name="直線コネクタ 8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7" name="テキスト ボックス 8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8" name="直線コネクタ 8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9" name="テキスト ボックス 8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0" name="直線コネクタ 8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1" name="テキスト ボックス 8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2" name="直線コネクタ 8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3" name="テキスト ボックス 86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135255</xdr:rowOff>
    </xdr:from>
    <xdr:to>
      <xdr:col>85</xdr:col>
      <xdr:colOff>126364</xdr:colOff>
      <xdr:row>108</xdr:row>
      <xdr:rowOff>76200</xdr:rowOff>
    </xdr:to>
    <xdr:cxnSp macro="">
      <xdr:nvCxnSpPr>
        <xdr:cNvPr id="866" name="直線コネクタ 865"/>
        <xdr:cNvCxnSpPr/>
      </xdr:nvCxnSpPr>
      <xdr:spPr>
        <a:xfrm flipV="1">
          <a:off x="16318864" y="1728025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05111" cy="259045"/>
    <xdr:sp macro="" textlink="">
      <xdr:nvSpPr>
        <xdr:cNvPr id="867" name="【庁舎】&#10;有形固定資産減価償却率最小値テキスト"/>
        <xdr:cNvSpPr txBox="1"/>
      </xdr:nvSpPr>
      <xdr:spPr>
        <a:xfrm>
          <a:off x="16357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68" name="直線コネクタ 867"/>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81932</xdr:rowOff>
    </xdr:from>
    <xdr:ext cx="340478" cy="259045"/>
    <xdr:sp macro="" textlink="">
      <xdr:nvSpPr>
        <xdr:cNvPr id="869" name="【庁舎】&#10;有形固定資産減価償却率最大値テキスト"/>
        <xdr:cNvSpPr txBox="1"/>
      </xdr:nvSpPr>
      <xdr:spPr>
        <a:xfrm>
          <a:off x="16357600" y="170554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135255</xdr:rowOff>
    </xdr:from>
    <xdr:to>
      <xdr:col>86</xdr:col>
      <xdr:colOff>25400</xdr:colOff>
      <xdr:row>100</xdr:row>
      <xdr:rowOff>135255</xdr:rowOff>
    </xdr:to>
    <xdr:cxnSp macro="">
      <xdr:nvCxnSpPr>
        <xdr:cNvPr id="870" name="直線コネクタ 869"/>
        <xdr:cNvCxnSpPr/>
      </xdr:nvCxnSpPr>
      <xdr:spPr>
        <a:xfrm>
          <a:off x="16230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871" name="【庁舎】&#10;有形固定資産減価償却率平均値テキスト"/>
        <xdr:cNvSpPr txBox="1"/>
      </xdr:nvSpPr>
      <xdr:spPr>
        <a:xfrm>
          <a:off x="16357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72" name="フローチャート: 判断 871"/>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73" name="フローチャート: 判断 872"/>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147320</xdr:rowOff>
    </xdr:from>
    <xdr:to>
      <xdr:col>76</xdr:col>
      <xdr:colOff>165100</xdr:colOff>
      <xdr:row>104</xdr:row>
      <xdr:rowOff>77470</xdr:rowOff>
    </xdr:to>
    <xdr:sp macro="" textlink="">
      <xdr:nvSpPr>
        <xdr:cNvPr id="874" name="フローチャート: 判断 873"/>
        <xdr:cNvSpPr/>
      </xdr:nvSpPr>
      <xdr:spPr>
        <a:xfrm>
          <a:off x="14541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5" name="フローチャート: 判断 874"/>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6" name="フローチャート: 判断 875"/>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19686</xdr:rowOff>
    </xdr:from>
    <xdr:to>
      <xdr:col>85</xdr:col>
      <xdr:colOff>177800</xdr:colOff>
      <xdr:row>104</xdr:row>
      <xdr:rowOff>121286</xdr:rowOff>
    </xdr:to>
    <xdr:sp macro="" textlink="">
      <xdr:nvSpPr>
        <xdr:cNvPr id="882" name="楕円 881"/>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42563</xdr:rowOff>
    </xdr:from>
    <xdr:ext cx="405111" cy="259045"/>
    <xdr:sp macro="" textlink="">
      <xdr:nvSpPr>
        <xdr:cNvPr id="883" name="【庁舎】&#10;有形固定資産減価償却率該当値テキスト"/>
        <xdr:cNvSpPr txBox="1"/>
      </xdr:nvSpPr>
      <xdr:spPr>
        <a:xfrm>
          <a:off x="16357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884" name="楕円 883"/>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28575</xdr:rowOff>
    </xdr:from>
    <xdr:to>
      <xdr:col>85</xdr:col>
      <xdr:colOff>127000</xdr:colOff>
      <xdr:row>104</xdr:row>
      <xdr:rowOff>70486</xdr:rowOff>
    </xdr:to>
    <xdr:cxnSp macro="">
      <xdr:nvCxnSpPr>
        <xdr:cNvPr id="885" name="直線コネクタ 884"/>
        <xdr:cNvCxnSpPr/>
      </xdr:nvCxnSpPr>
      <xdr:spPr>
        <a:xfrm>
          <a:off x="15481300" y="178593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886" name="楕円 885"/>
        <xdr:cNvSpPr/>
      </xdr:nvSpPr>
      <xdr:spPr>
        <a:xfrm>
          <a:off x="14541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161925</xdr:rowOff>
    </xdr:from>
    <xdr:to>
      <xdr:col>81</xdr:col>
      <xdr:colOff>50800</xdr:colOff>
      <xdr:row>104</xdr:row>
      <xdr:rowOff>28575</xdr:rowOff>
    </xdr:to>
    <xdr:cxnSp macro="">
      <xdr:nvCxnSpPr>
        <xdr:cNvPr id="887" name="直線コネクタ 886"/>
        <xdr:cNvCxnSpPr/>
      </xdr:nvCxnSpPr>
      <xdr:spPr>
        <a:xfrm>
          <a:off x="14592300" y="1782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73025</xdr:rowOff>
    </xdr:from>
    <xdr:to>
      <xdr:col>72</xdr:col>
      <xdr:colOff>38100</xdr:colOff>
      <xdr:row>104</xdr:row>
      <xdr:rowOff>3175</xdr:rowOff>
    </xdr:to>
    <xdr:sp macro="" textlink="">
      <xdr:nvSpPr>
        <xdr:cNvPr id="888" name="楕円 887"/>
        <xdr:cNvSpPr/>
      </xdr:nvSpPr>
      <xdr:spPr>
        <a:xfrm>
          <a:off x="1365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123825</xdr:rowOff>
    </xdr:from>
    <xdr:to>
      <xdr:col>76</xdr:col>
      <xdr:colOff>114300</xdr:colOff>
      <xdr:row>103</xdr:row>
      <xdr:rowOff>161925</xdr:rowOff>
    </xdr:to>
    <xdr:cxnSp macro="">
      <xdr:nvCxnSpPr>
        <xdr:cNvPr id="889" name="直線コネクタ 888"/>
        <xdr:cNvCxnSpPr/>
      </xdr:nvCxnSpPr>
      <xdr:spPr>
        <a:xfrm>
          <a:off x="13703300" y="1778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34925</xdr:rowOff>
    </xdr:from>
    <xdr:to>
      <xdr:col>67</xdr:col>
      <xdr:colOff>101600</xdr:colOff>
      <xdr:row>103</xdr:row>
      <xdr:rowOff>136525</xdr:rowOff>
    </xdr:to>
    <xdr:sp macro="" textlink="">
      <xdr:nvSpPr>
        <xdr:cNvPr id="890" name="楕円 889"/>
        <xdr:cNvSpPr/>
      </xdr:nvSpPr>
      <xdr:spPr>
        <a:xfrm>
          <a:off x="12763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85725</xdr:rowOff>
    </xdr:from>
    <xdr:to>
      <xdr:col>71</xdr:col>
      <xdr:colOff>177800</xdr:colOff>
      <xdr:row>103</xdr:row>
      <xdr:rowOff>123825</xdr:rowOff>
    </xdr:to>
    <xdr:cxnSp macro="">
      <xdr:nvCxnSpPr>
        <xdr:cNvPr id="891" name="直線コネクタ 890"/>
        <xdr:cNvCxnSpPr/>
      </xdr:nvCxnSpPr>
      <xdr:spPr>
        <a:xfrm>
          <a:off x="12814300" y="1774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92" name="n_1aveValue【庁舎】&#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68597</xdr:rowOff>
    </xdr:from>
    <xdr:ext cx="405111" cy="259045"/>
    <xdr:sp macro="" textlink="">
      <xdr:nvSpPr>
        <xdr:cNvPr id="893" name="n_2aveValue【庁舎】&#10;有形固定資産減価償却率"/>
        <xdr:cNvSpPr txBox="1"/>
      </xdr:nvSpPr>
      <xdr:spPr>
        <a:xfrm>
          <a:off x="14389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4"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5"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95902</xdr:rowOff>
    </xdr:from>
    <xdr:ext cx="405111" cy="259045"/>
    <xdr:sp macro="" textlink="">
      <xdr:nvSpPr>
        <xdr:cNvPr id="896" name="n_1mainValue【庁舎】&#10;有形固定資産減価償却率"/>
        <xdr:cNvSpPr txBox="1"/>
      </xdr:nvSpPr>
      <xdr:spPr>
        <a:xfrm>
          <a:off x="15266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897" name="n_2mainValue【庁舎】&#10;有形固定資産減価償却率"/>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19702</xdr:rowOff>
    </xdr:from>
    <xdr:ext cx="405111" cy="259045"/>
    <xdr:sp macro="" textlink="">
      <xdr:nvSpPr>
        <xdr:cNvPr id="898" name="n_3mainValue【庁舎】&#10;有形固定資産減価償却率"/>
        <xdr:cNvSpPr txBox="1"/>
      </xdr:nvSpPr>
      <xdr:spPr>
        <a:xfrm>
          <a:off x="13500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9" name="n_4main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147065</xdr:rowOff>
    </xdr:from>
    <xdr:to>
      <xdr:col>116</xdr:col>
      <xdr:colOff>62864</xdr:colOff>
      <xdr:row>108</xdr:row>
      <xdr:rowOff>16763</xdr:rowOff>
    </xdr:to>
    <xdr:cxnSp macro="">
      <xdr:nvCxnSpPr>
        <xdr:cNvPr id="922" name="直線コネクタ 921"/>
        <xdr:cNvCxnSpPr/>
      </xdr:nvCxnSpPr>
      <xdr:spPr>
        <a:xfrm flipV="1">
          <a:off x="22160864" y="17120615"/>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923" name="【庁舎】&#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924" name="直線コネクタ 923"/>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93742</xdr:rowOff>
    </xdr:from>
    <xdr:ext cx="469744" cy="259045"/>
    <xdr:sp macro="" textlink="">
      <xdr:nvSpPr>
        <xdr:cNvPr id="925" name="【庁舎】&#10;一人当たり面積最大値テキスト"/>
        <xdr:cNvSpPr txBox="1"/>
      </xdr:nvSpPr>
      <xdr:spPr>
        <a:xfrm>
          <a:off x="22199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147065</xdr:rowOff>
    </xdr:from>
    <xdr:to>
      <xdr:col>116</xdr:col>
      <xdr:colOff>152400</xdr:colOff>
      <xdr:row>99</xdr:row>
      <xdr:rowOff>147065</xdr:rowOff>
    </xdr:to>
    <xdr:cxnSp macro="">
      <xdr:nvCxnSpPr>
        <xdr:cNvPr id="926" name="直線コネクタ 925"/>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147845</xdr:rowOff>
    </xdr:from>
    <xdr:ext cx="469744" cy="259045"/>
    <xdr:sp macro="" textlink="">
      <xdr:nvSpPr>
        <xdr:cNvPr id="927" name="【庁舎】&#10;一人当たり面積平均値テキスト"/>
        <xdr:cNvSpPr txBox="1"/>
      </xdr:nvSpPr>
      <xdr:spPr>
        <a:xfrm>
          <a:off x="22199600" y="1780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928" name="フローチャート: 判断 927"/>
        <xdr:cNvSpPr/>
      </xdr:nvSpPr>
      <xdr:spPr>
        <a:xfrm>
          <a:off x="22110700" y="1782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xdr:rowOff>
    </xdr:from>
    <xdr:to>
      <xdr:col>112</xdr:col>
      <xdr:colOff>38100</xdr:colOff>
      <xdr:row>103</xdr:row>
      <xdr:rowOff>115570</xdr:rowOff>
    </xdr:to>
    <xdr:sp macro="" textlink="">
      <xdr:nvSpPr>
        <xdr:cNvPr id="929" name="フローチャート: 判断 928"/>
        <xdr:cNvSpPr/>
      </xdr:nvSpPr>
      <xdr:spPr>
        <a:xfrm>
          <a:off x="21272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18542</xdr:rowOff>
    </xdr:from>
    <xdr:to>
      <xdr:col>107</xdr:col>
      <xdr:colOff>101600</xdr:colOff>
      <xdr:row>103</xdr:row>
      <xdr:rowOff>120142</xdr:rowOff>
    </xdr:to>
    <xdr:sp macro="" textlink="">
      <xdr:nvSpPr>
        <xdr:cNvPr id="930" name="フローチャート: 判断 929"/>
        <xdr:cNvSpPr/>
      </xdr:nvSpPr>
      <xdr:spPr>
        <a:xfrm>
          <a:off x="20383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132842</xdr:rowOff>
    </xdr:from>
    <xdr:to>
      <xdr:col>102</xdr:col>
      <xdr:colOff>165100</xdr:colOff>
      <xdr:row>104</xdr:row>
      <xdr:rowOff>62992</xdr:rowOff>
    </xdr:to>
    <xdr:sp macro="" textlink="">
      <xdr:nvSpPr>
        <xdr:cNvPr id="931" name="フローチャート: 判断 930"/>
        <xdr:cNvSpPr/>
      </xdr:nvSpPr>
      <xdr:spPr>
        <a:xfrm>
          <a:off x="19494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932" name="フローチャート: 判断 931"/>
        <xdr:cNvSpPr/>
      </xdr:nvSpPr>
      <xdr:spPr>
        <a:xfrm>
          <a:off x="18605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125985</xdr:rowOff>
    </xdr:from>
    <xdr:to>
      <xdr:col>116</xdr:col>
      <xdr:colOff>114300</xdr:colOff>
      <xdr:row>103</xdr:row>
      <xdr:rowOff>56135</xdr:rowOff>
    </xdr:to>
    <xdr:sp macro="" textlink="">
      <xdr:nvSpPr>
        <xdr:cNvPr id="938" name="楕円 937"/>
        <xdr:cNvSpPr/>
      </xdr:nvSpPr>
      <xdr:spPr>
        <a:xfrm>
          <a:off x="22110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148862</xdr:rowOff>
    </xdr:from>
    <xdr:ext cx="469744" cy="259045"/>
    <xdr:sp macro="" textlink="">
      <xdr:nvSpPr>
        <xdr:cNvPr id="939" name="【庁舎】&#10;一人当たり面積該当値テキスト"/>
        <xdr:cNvSpPr txBox="1"/>
      </xdr:nvSpPr>
      <xdr:spPr>
        <a:xfrm>
          <a:off x="22199600" y="174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144272</xdr:rowOff>
    </xdr:from>
    <xdr:to>
      <xdr:col>112</xdr:col>
      <xdr:colOff>38100</xdr:colOff>
      <xdr:row>103</xdr:row>
      <xdr:rowOff>74422</xdr:rowOff>
    </xdr:to>
    <xdr:sp macro="" textlink="">
      <xdr:nvSpPr>
        <xdr:cNvPr id="940" name="楕円 939"/>
        <xdr:cNvSpPr/>
      </xdr:nvSpPr>
      <xdr:spPr>
        <a:xfrm>
          <a:off x="21272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5335</xdr:rowOff>
    </xdr:from>
    <xdr:to>
      <xdr:col>116</xdr:col>
      <xdr:colOff>63500</xdr:colOff>
      <xdr:row>103</xdr:row>
      <xdr:rowOff>23622</xdr:rowOff>
    </xdr:to>
    <xdr:cxnSp macro="">
      <xdr:nvCxnSpPr>
        <xdr:cNvPr id="941" name="直線コネクタ 940"/>
        <xdr:cNvCxnSpPr/>
      </xdr:nvCxnSpPr>
      <xdr:spPr>
        <a:xfrm flipV="1">
          <a:off x="21323300" y="176646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162561</xdr:rowOff>
    </xdr:from>
    <xdr:to>
      <xdr:col>107</xdr:col>
      <xdr:colOff>101600</xdr:colOff>
      <xdr:row>103</xdr:row>
      <xdr:rowOff>92711</xdr:rowOff>
    </xdr:to>
    <xdr:sp macro="" textlink="">
      <xdr:nvSpPr>
        <xdr:cNvPr id="942" name="楕円 941"/>
        <xdr:cNvSpPr/>
      </xdr:nvSpPr>
      <xdr:spPr>
        <a:xfrm>
          <a:off x="20383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23622</xdr:rowOff>
    </xdr:from>
    <xdr:to>
      <xdr:col>111</xdr:col>
      <xdr:colOff>177800</xdr:colOff>
      <xdr:row>103</xdr:row>
      <xdr:rowOff>41911</xdr:rowOff>
    </xdr:to>
    <xdr:cxnSp macro="">
      <xdr:nvCxnSpPr>
        <xdr:cNvPr id="943" name="直線コネクタ 942"/>
        <xdr:cNvCxnSpPr/>
      </xdr:nvCxnSpPr>
      <xdr:spPr>
        <a:xfrm flipV="1">
          <a:off x="20434300" y="17682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4826</xdr:rowOff>
    </xdr:from>
    <xdr:to>
      <xdr:col>102</xdr:col>
      <xdr:colOff>165100</xdr:colOff>
      <xdr:row>103</xdr:row>
      <xdr:rowOff>106426</xdr:rowOff>
    </xdr:to>
    <xdr:sp macro="" textlink="">
      <xdr:nvSpPr>
        <xdr:cNvPr id="944" name="楕円 943"/>
        <xdr:cNvSpPr/>
      </xdr:nvSpPr>
      <xdr:spPr>
        <a:xfrm>
          <a:off x="19494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41911</xdr:rowOff>
    </xdr:from>
    <xdr:to>
      <xdr:col>107</xdr:col>
      <xdr:colOff>50800</xdr:colOff>
      <xdr:row>103</xdr:row>
      <xdr:rowOff>55626</xdr:rowOff>
    </xdr:to>
    <xdr:cxnSp macro="">
      <xdr:nvCxnSpPr>
        <xdr:cNvPr id="945" name="直線コネクタ 944"/>
        <xdr:cNvCxnSpPr/>
      </xdr:nvCxnSpPr>
      <xdr:spPr>
        <a:xfrm flipV="1">
          <a:off x="19545300" y="177012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18542</xdr:rowOff>
    </xdr:from>
    <xdr:to>
      <xdr:col>98</xdr:col>
      <xdr:colOff>38100</xdr:colOff>
      <xdr:row>103</xdr:row>
      <xdr:rowOff>120142</xdr:rowOff>
    </xdr:to>
    <xdr:sp macro="" textlink="">
      <xdr:nvSpPr>
        <xdr:cNvPr id="946" name="楕円 945"/>
        <xdr:cNvSpPr/>
      </xdr:nvSpPr>
      <xdr:spPr>
        <a:xfrm>
          <a:off x="18605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55626</xdr:rowOff>
    </xdr:from>
    <xdr:to>
      <xdr:col>102</xdr:col>
      <xdr:colOff>114300</xdr:colOff>
      <xdr:row>103</xdr:row>
      <xdr:rowOff>69342</xdr:rowOff>
    </xdr:to>
    <xdr:cxnSp macro="">
      <xdr:nvCxnSpPr>
        <xdr:cNvPr id="947" name="直線コネクタ 946"/>
        <xdr:cNvCxnSpPr/>
      </xdr:nvCxnSpPr>
      <xdr:spPr>
        <a:xfrm flipV="1">
          <a:off x="18656300" y="17714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106697</xdr:rowOff>
    </xdr:from>
    <xdr:ext cx="469744" cy="259045"/>
    <xdr:sp macro="" textlink="">
      <xdr:nvSpPr>
        <xdr:cNvPr id="948" name="n_1aveValue【庁舎】&#10;一人当たり面積"/>
        <xdr:cNvSpPr txBox="1"/>
      </xdr:nvSpPr>
      <xdr:spPr>
        <a:xfrm>
          <a:off x="210757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111269</xdr:rowOff>
    </xdr:from>
    <xdr:ext cx="469744" cy="259045"/>
    <xdr:sp macro="" textlink="">
      <xdr:nvSpPr>
        <xdr:cNvPr id="949" name="n_2aveValue【庁舎】&#10;一人当たり面積"/>
        <xdr:cNvSpPr txBox="1"/>
      </xdr:nvSpPr>
      <xdr:spPr>
        <a:xfrm>
          <a:off x="201994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54119</xdr:rowOff>
    </xdr:from>
    <xdr:ext cx="469744" cy="259045"/>
    <xdr:sp macro="" textlink="">
      <xdr:nvSpPr>
        <xdr:cNvPr id="950" name="n_3aveValue【庁舎】&#10;一人当たり面積"/>
        <xdr:cNvSpPr txBox="1"/>
      </xdr:nvSpPr>
      <xdr:spPr>
        <a:xfrm>
          <a:off x="19310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49547</xdr:rowOff>
    </xdr:from>
    <xdr:ext cx="469744" cy="259045"/>
    <xdr:sp macro="" textlink="">
      <xdr:nvSpPr>
        <xdr:cNvPr id="951" name="n_4aveValue【庁舎】&#10;一人当たり面積"/>
        <xdr:cNvSpPr txBox="1"/>
      </xdr:nvSpPr>
      <xdr:spPr>
        <a:xfrm>
          <a:off x="18421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90949</xdr:rowOff>
    </xdr:from>
    <xdr:ext cx="469744" cy="259045"/>
    <xdr:sp macro="" textlink="">
      <xdr:nvSpPr>
        <xdr:cNvPr id="952" name="n_1mainValue【庁舎】&#10;一人当たり面積"/>
        <xdr:cNvSpPr txBox="1"/>
      </xdr:nvSpPr>
      <xdr:spPr>
        <a:xfrm>
          <a:off x="21075727" y="174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109238</xdr:rowOff>
    </xdr:from>
    <xdr:ext cx="469744" cy="259045"/>
    <xdr:sp macro="" textlink="">
      <xdr:nvSpPr>
        <xdr:cNvPr id="953" name="n_2mainValue【庁舎】&#10;一人当たり面積"/>
        <xdr:cNvSpPr txBox="1"/>
      </xdr:nvSpPr>
      <xdr:spPr>
        <a:xfrm>
          <a:off x="201994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122953</xdr:rowOff>
    </xdr:from>
    <xdr:ext cx="469744" cy="259045"/>
    <xdr:sp macro="" textlink="">
      <xdr:nvSpPr>
        <xdr:cNvPr id="954" name="n_3mainValue【庁舎】&#10;一人当たり面積"/>
        <xdr:cNvSpPr txBox="1"/>
      </xdr:nvSpPr>
      <xdr:spPr>
        <a:xfrm>
          <a:off x="193104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136669</xdr:rowOff>
    </xdr:from>
    <xdr:ext cx="469744" cy="259045"/>
    <xdr:sp macro="" textlink="">
      <xdr:nvSpPr>
        <xdr:cNvPr id="955" name="n_4mainValue【庁舎】&#10;一人当たり面積"/>
        <xdr:cNvSpPr txBox="1"/>
      </xdr:nvSpPr>
      <xdr:spPr>
        <a:xfrm>
          <a:off x="18421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継続的に建替えを行っている消防施設や平成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年度完成の市民会館など比較的新しい施設が多いため、多くの施設で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有形固定資産減価償却率は類似団体内平均値よりも低くなっている。平成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年度の市町村合併以降で旧市町ごとに存在している施設が多くあることから、今後は施設の集約化・複合化を推進し、施設の在り方を庁内組織と連携して検討していく必要がある。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6001;&#25919;2/&#36001;&#25919;&#29366;&#27841;&#36039;&#26009;&#38598;/R4/03&#30476;&#25552;&#20986;/2&#22238;&#30446;/&#12304;&#36001;&#25919;&#29366;&#27841;&#36039;&#26009;&#38598;&#12305;_372056_&#35251;&#38899;&#23546;&#24066;_2022(2&#22238;&#30446;)%20_0912&#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74.5</v>
          </cell>
          <cell r="BX51">
            <v>61.8</v>
          </cell>
          <cell r="CF51">
            <v>54.5</v>
          </cell>
          <cell r="CN51">
            <v>58.1</v>
          </cell>
          <cell r="CV51">
            <v>41.1</v>
          </cell>
        </row>
        <row r="53">
          <cell r="BP53">
            <v>50.9</v>
          </cell>
          <cell r="BX53">
            <v>53.1</v>
          </cell>
          <cell r="CF53">
            <v>54.3</v>
          </cell>
          <cell r="CN53">
            <v>53</v>
          </cell>
          <cell r="CV53">
            <v>53.4</v>
          </cell>
        </row>
        <row r="55">
          <cell r="AN55" t="str">
            <v>類似団体内平均値</v>
          </cell>
          <cell r="BP55">
            <v>35.200000000000003</v>
          </cell>
          <cell r="BX55">
            <v>40.4</v>
          </cell>
          <cell r="CF55">
            <v>39.5</v>
          </cell>
          <cell r="CN55">
            <v>39</v>
          </cell>
          <cell r="CV55">
            <v>28.7</v>
          </cell>
        </row>
        <row r="57">
          <cell r="BP57">
            <v>57.3</v>
          </cell>
          <cell r="BX57">
            <v>58.4</v>
          </cell>
          <cell r="CF57">
            <v>59.1</v>
          </cell>
          <cell r="CN57">
            <v>62.3</v>
          </cell>
          <cell r="CV57">
            <v>63.7</v>
          </cell>
        </row>
        <row r="72">
          <cell r="BP72" t="str">
            <v>H30</v>
          </cell>
          <cell r="BX72" t="str">
            <v>R01</v>
          </cell>
          <cell r="CF72" t="str">
            <v>R02</v>
          </cell>
          <cell r="CN72" t="str">
            <v>R03</v>
          </cell>
          <cell r="CV72" t="str">
            <v>R04</v>
          </cell>
        </row>
        <row r="73">
          <cell r="AN73" t="str">
            <v>当該団体値</v>
          </cell>
          <cell r="BP73">
            <v>74.5</v>
          </cell>
          <cell r="BX73">
            <v>61.8</v>
          </cell>
          <cell r="CF73">
            <v>54.5</v>
          </cell>
          <cell r="CN73">
            <v>58.1</v>
          </cell>
          <cell r="CV73">
            <v>41.1</v>
          </cell>
        </row>
        <row r="75">
          <cell r="BP75">
            <v>9.4</v>
          </cell>
          <cell r="BX75">
            <v>9.4</v>
          </cell>
          <cell r="CF75">
            <v>9.6</v>
          </cell>
          <cell r="CN75">
            <v>9.6</v>
          </cell>
          <cell r="CV75">
            <v>9.8000000000000007</v>
          </cell>
        </row>
        <row r="77">
          <cell r="AN77" t="str">
            <v>類似団体内平均値</v>
          </cell>
          <cell r="BP77">
            <v>35.200000000000003</v>
          </cell>
          <cell r="BX77">
            <v>40.4</v>
          </cell>
          <cell r="CF77">
            <v>39.5</v>
          </cell>
          <cell r="CN77">
            <v>39</v>
          </cell>
          <cell r="CV77">
            <v>28.7</v>
          </cell>
        </row>
        <row r="79">
          <cell r="BP79">
            <v>6.9</v>
          </cell>
          <cell r="BX79">
            <v>7</v>
          </cell>
          <cell r="CF79">
            <v>6.9</v>
          </cell>
          <cell r="CN79">
            <v>6.9</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c r="B2" s="3" t="s">
        <v>134</v>
      </c>
      <c r="C2" s="3"/>
      <c r="D2" s="10"/>
    </row>
    <row r="3" spans="1:119" ht="18.75" customHeight="1">
      <c r="A3" s="2"/>
      <c r="B3" s="460" t="s">
        <v>137</v>
      </c>
      <c r="C3" s="461"/>
      <c r="D3" s="461"/>
      <c r="E3" s="462"/>
      <c r="F3" s="462"/>
      <c r="G3" s="462"/>
      <c r="H3" s="462"/>
      <c r="I3" s="462"/>
      <c r="J3" s="462"/>
      <c r="K3" s="462"/>
      <c r="L3" s="462" t="s">
        <v>139</v>
      </c>
      <c r="M3" s="462"/>
      <c r="N3" s="462"/>
      <c r="O3" s="462"/>
      <c r="P3" s="462"/>
      <c r="Q3" s="462"/>
      <c r="R3" s="469"/>
      <c r="S3" s="469"/>
      <c r="T3" s="469"/>
      <c r="U3" s="469"/>
      <c r="V3" s="470"/>
      <c r="W3" s="320" t="s">
        <v>140</v>
      </c>
      <c r="X3" s="321"/>
      <c r="Y3" s="321"/>
      <c r="Z3" s="321"/>
      <c r="AA3" s="321"/>
      <c r="AB3" s="461"/>
      <c r="AC3" s="469" t="s">
        <v>143</v>
      </c>
      <c r="AD3" s="321"/>
      <c r="AE3" s="321"/>
      <c r="AF3" s="321"/>
      <c r="AG3" s="321"/>
      <c r="AH3" s="321"/>
      <c r="AI3" s="321"/>
      <c r="AJ3" s="321"/>
      <c r="AK3" s="321"/>
      <c r="AL3" s="322"/>
      <c r="AM3" s="320" t="s">
        <v>145</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149</v>
      </c>
      <c r="BO3" s="321"/>
      <c r="BP3" s="321"/>
      <c r="BQ3" s="321"/>
      <c r="BR3" s="321"/>
      <c r="BS3" s="321"/>
      <c r="BT3" s="321"/>
      <c r="BU3" s="322"/>
      <c r="BV3" s="320" t="s">
        <v>151</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153</v>
      </c>
      <c r="CU3" s="321"/>
      <c r="CV3" s="321"/>
      <c r="CW3" s="321"/>
      <c r="CX3" s="321"/>
      <c r="CY3" s="321"/>
      <c r="CZ3" s="321"/>
      <c r="DA3" s="322"/>
      <c r="DB3" s="320" t="s">
        <v>129</v>
      </c>
      <c r="DC3" s="321"/>
      <c r="DD3" s="321"/>
      <c r="DE3" s="321"/>
      <c r="DF3" s="321"/>
      <c r="DG3" s="321"/>
      <c r="DH3" s="321"/>
      <c r="DI3" s="322"/>
    </row>
    <row r="4" spans="1:119" ht="18.75" customHeight="1">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154</v>
      </c>
      <c r="AZ4" s="324"/>
      <c r="BA4" s="324"/>
      <c r="BB4" s="324"/>
      <c r="BC4" s="324"/>
      <c r="BD4" s="324"/>
      <c r="BE4" s="324"/>
      <c r="BF4" s="324"/>
      <c r="BG4" s="324"/>
      <c r="BH4" s="324"/>
      <c r="BI4" s="324"/>
      <c r="BJ4" s="324"/>
      <c r="BK4" s="324"/>
      <c r="BL4" s="324"/>
      <c r="BM4" s="325"/>
      <c r="BN4" s="326">
        <v>31233500</v>
      </c>
      <c r="BO4" s="327"/>
      <c r="BP4" s="327"/>
      <c r="BQ4" s="327"/>
      <c r="BR4" s="327"/>
      <c r="BS4" s="327"/>
      <c r="BT4" s="327"/>
      <c r="BU4" s="328"/>
      <c r="BV4" s="326">
        <v>33755281</v>
      </c>
      <c r="BW4" s="327"/>
      <c r="BX4" s="327"/>
      <c r="BY4" s="327"/>
      <c r="BZ4" s="327"/>
      <c r="CA4" s="327"/>
      <c r="CB4" s="327"/>
      <c r="CC4" s="328"/>
      <c r="CD4" s="329" t="s">
        <v>150</v>
      </c>
      <c r="CE4" s="330"/>
      <c r="CF4" s="330"/>
      <c r="CG4" s="330"/>
      <c r="CH4" s="330"/>
      <c r="CI4" s="330"/>
      <c r="CJ4" s="330"/>
      <c r="CK4" s="330"/>
      <c r="CL4" s="330"/>
      <c r="CM4" s="330"/>
      <c r="CN4" s="330"/>
      <c r="CO4" s="330"/>
      <c r="CP4" s="330"/>
      <c r="CQ4" s="330"/>
      <c r="CR4" s="330"/>
      <c r="CS4" s="331"/>
      <c r="CT4" s="332">
        <v>5.5</v>
      </c>
      <c r="CU4" s="333"/>
      <c r="CV4" s="333"/>
      <c r="CW4" s="333"/>
      <c r="CX4" s="333"/>
      <c r="CY4" s="333"/>
      <c r="CZ4" s="333"/>
      <c r="DA4" s="334"/>
      <c r="DB4" s="332">
        <v>9.1999999999999993</v>
      </c>
      <c r="DC4" s="333"/>
      <c r="DD4" s="333"/>
      <c r="DE4" s="333"/>
      <c r="DF4" s="333"/>
      <c r="DG4" s="333"/>
      <c r="DH4" s="333"/>
      <c r="DI4" s="334"/>
    </row>
    <row r="5" spans="1:119" ht="18.75" customHeight="1">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72</v>
      </c>
      <c r="AV5" s="339"/>
      <c r="AW5" s="339"/>
      <c r="AX5" s="339"/>
      <c r="AY5" s="340" t="s">
        <v>146</v>
      </c>
      <c r="AZ5" s="341"/>
      <c r="BA5" s="341"/>
      <c r="BB5" s="341"/>
      <c r="BC5" s="341"/>
      <c r="BD5" s="341"/>
      <c r="BE5" s="341"/>
      <c r="BF5" s="341"/>
      <c r="BG5" s="341"/>
      <c r="BH5" s="341"/>
      <c r="BI5" s="341"/>
      <c r="BJ5" s="341"/>
      <c r="BK5" s="341"/>
      <c r="BL5" s="341"/>
      <c r="BM5" s="342"/>
      <c r="BN5" s="343">
        <v>30120508</v>
      </c>
      <c r="BO5" s="344"/>
      <c r="BP5" s="344"/>
      <c r="BQ5" s="344"/>
      <c r="BR5" s="344"/>
      <c r="BS5" s="344"/>
      <c r="BT5" s="344"/>
      <c r="BU5" s="345"/>
      <c r="BV5" s="343">
        <v>32066431</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92.6</v>
      </c>
      <c r="CU5" s="350"/>
      <c r="CV5" s="350"/>
      <c r="CW5" s="350"/>
      <c r="CX5" s="350"/>
      <c r="CY5" s="350"/>
      <c r="CZ5" s="350"/>
      <c r="DA5" s="351"/>
      <c r="DB5" s="349">
        <v>87.9</v>
      </c>
      <c r="DC5" s="350"/>
      <c r="DD5" s="350"/>
      <c r="DE5" s="350"/>
      <c r="DF5" s="350"/>
      <c r="DG5" s="350"/>
      <c r="DH5" s="350"/>
      <c r="DI5" s="351"/>
    </row>
    <row r="6" spans="1:119" ht="18.75" customHeight="1">
      <c r="A6" s="2"/>
      <c r="B6" s="480" t="s">
        <v>159</v>
      </c>
      <c r="C6" s="481"/>
      <c r="D6" s="481"/>
      <c r="E6" s="482"/>
      <c r="F6" s="482"/>
      <c r="G6" s="482"/>
      <c r="H6" s="482"/>
      <c r="I6" s="482"/>
      <c r="J6" s="482"/>
      <c r="K6" s="482"/>
      <c r="L6" s="482" t="s">
        <v>104</v>
      </c>
      <c r="M6" s="482"/>
      <c r="N6" s="482"/>
      <c r="O6" s="482"/>
      <c r="P6" s="482"/>
      <c r="Q6" s="482"/>
      <c r="R6" s="486"/>
      <c r="S6" s="486"/>
      <c r="T6" s="486"/>
      <c r="U6" s="486"/>
      <c r="V6" s="487"/>
      <c r="W6" s="490" t="s">
        <v>161</v>
      </c>
      <c r="X6" s="491"/>
      <c r="Y6" s="491"/>
      <c r="Z6" s="491"/>
      <c r="AA6" s="491"/>
      <c r="AB6" s="481"/>
      <c r="AC6" s="494" t="s">
        <v>162</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163</v>
      </c>
      <c r="AZ6" s="341"/>
      <c r="BA6" s="341"/>
      <c r="BB6" s="341"/>
      <c r="BC6" s="341"/>
      <c r="BD6" s="341"/>
      <c r="BE6" s="341"/>
      <c r="BF6" s="341"/>
      <c r="BG6" s="341"/>
      <c r="BH6" s="341"/>
      <c r="BI6" s="341"/>
      <c r="BJ6" s="341"/>
      <c r="BK6" s="341"/>
      <c r="BL6" s="341"/>
      <c r="BM6" s="342"/>
      <c r="BN6" s="343">
        <v>1112992</v>
      </c>
      <c r="BO6" s="344"/>
      <c r="BP6" s="344"/>
      <c r="BQ6" s="344"/>
      <c r="BR6" s="344"/>
      <c r="BS6" s="344"/>
      <c r="BT6" s="344"/>
      <c r="BU6" s="345"/>
      <c r="BV6" s="343">
        <v>1688850</v>
      </c>
      <c r="BW6" s="344"/>
      <c r="BX6" s="344"/>
      <c r="BY6" s="344"/>
      <c r="BZ6" s="344"/>
      <c r="CA6" s="344"/>
      <c r="CB6" s="344"/>
      <c r="CC6" s="345"/>
      <c r="CD6" s="346" t="s">
        <v>166</v>
      </c>
      <c r="CE6" s="347"/>
      <c r="CF6" s="347"/>
      <c r="CG6" s="347"/>
      <c r="CH6" s="347"/>
      <c r="CI6" s="347"/>
      <c r="CJ6" s="347"/>
      <c r="CK6" s="347"/>
      <c r="CL6" s="347"/>
      <c r="CM6" s="347"/>
      <c r="CN6" s="347"/>
      <c r="CO6" s="347"/>
      <c r="CP6" s="347"/>
      <c r="CQ6" s="347"/>
      <c r="CR6" s="347"/>
      <c r="CS6" s="348"/>
      <c r="CT6" s="352">
        <v>94.5</v>
      </c>
      <c r="CU6" s="353"/>
      <c r="CV6" s="353"/>
      <c r="CW6" s="353"/>
      <c r="CX6" s="353"/>
      <c r="CY6" s="353"/>
      <c r="CZ6" s="353"/>
      <c r="DA6" s="354"/>
      <c r="DB6" s="352">
        <v>94.1</v>
      </c>
      <c r="DC6" s="353"/>
      <c r="DD6" s="353"/>
      <c r="DE6" s="353"/>
      <c r="DF6" s="353"/>
      <c r="DG6" s="353"/>
      <c r="DH6" s="353"/>
      <c r="DI6" s="354"/>
    </row>
    <row r="7" spans="1:119" ht="18.75" customHeight="1">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167</v>
      </c>
      <c r="AN7" s="336"/>
      <c r="AO7" s="336"/>
      <c r="AP7" s="336"/>
      <c r="AQ7" s="336"/>
      <c r="AR7" s="336"/>
      <c r="AS7" s="336"/>
      <c r="AT7" s="337"/>
      <c r="AU7" s="338" t="s">
        <v>72</v>
      </c>
      <c r="AV7" s="339"/>
      <c r="AW7" s="339"/>
      <c r="AX7" s="339"/>
      <c r="AY7" s="340" t="s">
        <v>168</v>
      </c>
      <c r="AZ7" s="341"/>
      <c r="BA7" s="341"/>
      <c r="BB7" s="341"/>
      <c r="BC7" s="341"/>
      <c r="BD7" s="341"/>
      <c r="BE7" s="341"/>
      <c r="BF7" s="341"/>
      <c r="BG7" s="341"/>
      <c r="BH7" s="341"/>
      <c r="BI7" s="341"/>
      <c r="BJ7" s="341"/>
      <c r="BK7" s="341"/>
      <c r="BL7" s="341"/>
      <c r="BM7" s="342"/>
      <c r="BN7" s="343">
        <v>218422</v>
      </c>
      <c r="BO7" s="344"/>
      <c r="BP7" s="344"/>
      <c r="BQ7" s="344"/>
      <c r="BR7" s="344"/>
      <c r="BS7" s="344"/>
      <c r="BT7" s="344"/>
      <c r="BU7" s="345"/>
      <c r="BV7" s="343">
        <v>168917</v>
      </c>
      <c r="BW7" s="344"/>
      <c r="BX7" s="344"/>
      <c r="BY7" s="344"/>
      <c r="BZ7" s="344"/>
      <c r="CA7" s="344"/>
      <c r="CB7" s="344"/>
      <c r="CC7" s="345"/>
      <c r="CD7" s="346" t="s">
        <v>169</v>
      </c>
      <c r="CE7" s="347"/>
      <c r="CF7" s="347"/>
      <c r="CG7" s="347"/>
      <c r="CH7" s="347"/>
      <c r="CI7" s="347"/>
      <c r="CJ7" s="347"/>
      <c r="CK7" s="347"/>
      <c r="CL7" s="347"/>
      <c r="CM7" s="347"/>
      <c r="CN7" s="347"/>
      <c r="CO7" s="347"/>
      <c r="CP7" s="347"/>
      <c r="CQ7" s="347"/>
      <c r="CR7" s="347"/>
      <c r="CS7" s="348"/>
      <c r="CT7" s="343">
        <v>16203568</v>
      </c>
      <c r="CU7" s="344"/>
      <c r="CV7" s="344"/>
      <c r="CW7" s="344"/>
      <c r="CX7" s="344"/>
      <c r="CY7" s="344"/>
      <c r="CZ7" s="344"/>
      <c r="DA7" s="345"/>
      <c r="DB7" s="343">
        <v>16589236</v>
      </c>
      <c r="DC7" s="344"/>
      <c r="DD7" s="344"/>
      <c r="DE7" s="344"/>
      <c r="DF7" s="344"/>
      <c r="DG7" s="344"/>
      <c r="DH7" s="344"/>
      <c r="DI7" s="345"/>
    </row>
    <row r="8" spans="1:119" ht="18.75" customHeight="1">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171</v>
      </c>
      <c r="AN8" s="336"/>
      <c r="AO8" s="336"/>
      <c r="AP8" s="336"/>
      <c r="AQ8" s="336"/>
      <c r="AR8" s="336"/>
      <c r="AS8" s="336"/>
      <c r="AT8" s="337"/>
      <c r="AU8" s="338" t="s">
        <v>72</v>
      </c>
      <c r="AV8" s="339"/>
      <c r="AW8" s="339"/>
      <c r="AX8" s="339"/>
      <c r="AY8" s="340" t="s">
        <v>173</v>
      </c>
      <c r="AZ8" s="341"/>
      <c r="BA8" s="341"/>
      <c r="BB8" s="341"/>
      <c r="BC8" s="341"/>
      <c r="BD8" s="341"/>
      <c r="BE8" s="341"/>
      <c r="BF8" s="341"/>
      <c r="BG8" s="341"/>
      <c r="BH8" s="341"/>
      <c r="BI8" s="341"/>
      <c r="BJ8" s="341"/>
      <c r="BK8" s="341"/>
      <c r="BL8" s="341"/>
      <c r="BM8" s="342"/>
      <c r="BN8" s="343">
        <v>894570</v>
      </c>
      <c r="BO8" s="344"/>
      <c r="BP8" s="344"/>
      <c r="BQ8" s="344"/>
      <c r="BR8" s="344"/>
      <c r="BS8" s="344"/>
      <c r="BT8" s="344"/>
      <c r="BU8" s="345"/>
      <c r="BV8" s="343">
        <v>1519933</v>
      </c>
      <c r="BW8" s="344"/>
      <c r="BX8" s="344"/>
      <c r="BY8" s="344"/>
      <c r="BZ8" s="344"/>
      <c r="CA8" s="344"/>
      <c r="CB8" s="344"/>
      <c r="CC8" s="345"/>
      <c r="CD8" s="346" t="s">
        <v>174</v>
      </c>
      <c r="CE8" s="347"/>
      <c r="CF8" s="347"/>
      <c r="CG8" s="347"/>
      <c r="CH8" s="347"/>
      <c r="CI8" s="347"/>
      <c r="CJ8" s="347"/>
      <c r="CK8" s="347"/>
      <c r="CL8" s="347"/>
      <c r="CM8" s="347"/>
      <c r="CN8" s="347"/>
      <c r="CO8" s="347"/>
      <c r="CP8" s="347"/>
      <c r="CQ8" s="347"/>
      <c r="CR8" s="347"/>
      <c r="CS8" s="348"/>
      <c r="CT8" s="355">
        <v>0.6</v>
      </c>
      <c r="CU8" s="356"/>
      <c r="CV8" s="356"/>
      <c r="CW8" s="356"/>
      <c r="CX8" s="356"/>
      <c r="CY8" s="356"/>
      <c r="CZ8" s="356"/>
      <c r="DA8" s="357"/>
      <c r="DB8" s="355">
        <v>0.61</v>
      </c>
      <c r="DC8" s="356"/>
      <c r="DD8" s="356"/>
      <c r="DE8" s="356"/>
      <c r="DF8" s="356"/>
      <c r="DG8" s="356"/>
      <c r="DH8" s="356"/>
      <c r="DI8" s="357"/>
    </row>
    <row r="9" spans="1:119" ht="18.75" customHeight="1">
      <c r="A9" s="2"/>
      <c r="B9" s="317" t="s">
        <v>21</v>
      </c>
      <c r="C9" s="318"/>
      <c r="D9" s="318"/>
      <c r="E9" s="318"/>
      <c r="F9" s="318"/>
      <c r="G9" s="318"/>
      <c r="H9" s="318"/>
      <c r="I9" s="318"/>
      <c r="J9" s="318"/>
      <c r="K9" s="415"/>
      <c r="L9" s="358" t="s">
        <v>10</v>
      </c>
      <c r="M9" s="359"/>
      <c r="N9" s="359"/>
      <c r="O9" s="359"/>
      <c r="P9" s="359"/>
      <c r="Q9" s="360"/>
      <c r="R9" s="361">
        <v>57438</v>
      </c>
      <c r="S9" s="362"/>
      <c r="T9" s="362"/>
      <c r="U9" s="362"/>
      <c r="V9" s="363"/>
      <c r="W9" s="320" t="s">
        <v>175</v>
      </c>
      <c r="X9" s="321"/>
      <c r="Y9" s="321"/>
      <c r="Z9" s="321"/>
      <c r="AA9" s="321"/>
      <c r="AB9" s="321"/>
      <c r="AC9" s="321"/>
      <c r="AD9" s="321"/>
      <c r="AE9" s="321"/>
      <c r="AF9" s="321"/>
      <c r="AG9" s="321"/>
      <c r="AH9" s="321"/>
      <c r="AI9" s="321"/>
      <c r="AJ9" s="321"/>
      <c r="AK9" s="321"/>
      <c r="AL9" s="322"/>
      <c r="AM9" s="335" t="s">
        <v>177</v>
      </c>
      <c r="AN9" s="336"/>
      <c r="AO9" s="336"/>
      <c r="AP9" s="336"/>
      <c r="AQ9" s="336"/>
      <c r="AR9" s="336"/>
      <c r="AS9" s="336"/>
      <c r="AT9" s="337"/>
      <c r="AU9" s="338" t="s">
        <v>72</v>
      </c>
      <c r="AV9" s="339"/>
      <c r="AW9" s="339"/>
      <c r="AX9" s="339"/>
      <c r="AY9" s="340" t="s">
        <v>74</v>
      </c>
      <c r="AZ9" s="341"/>
      <c r="BA9" s="341"/>
      <c r="BB9" s="341"/>
      <c r="BC9" s="341"/>
      <c r="BD9" s="341"/>
      <c r="BE9" s="341"/>
      <c r="BF9" s="341"/>
      <c r="BG9" s="341"/>
      <c r="BH9" s="341"/>
      <c r="BI9" s="341"/>
      <c r="BJ9" s="341"/>
      <c r="BK9" s="341"/>
      <c r="BL9" s="341"/>
      <c r="BM9" s="342"/>
      <c r="BN9" s="343">
        <v>-625363</v>
      </c>
      <c r="BO9" s="344"/>
      <c r="BP9" s="344"/>
      <c r="BQ9" s="344"/>
      <c r="BR9" s="344"/>
      <c r="BS9" s="344"/>
      <c r="BT9" s="344"/>
      <c r="BU9" s="345"/>
      <c r="BV9" s="343">
        <v>381035</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18</v>
      </c>
      <c r="CU9" s="350"/>
      <c r="CV9" s="350"/>
      <c r="CW9" s="350"/>
      <c r="CX9" s="350"/>
      <c r="CY9" s="350"/>
      <c r="CZ9" s="350"/>
      <c r="DA9" s="351"/>
      <c r="DB9" s="349">
        <v>17</v>
      </c>
      <c r="DC9" s="350"/>
      <c r="DD9" s="350"/>
      <c r="DE9" s="350"/>
      <c r="DF9" s="350"/>
      <c r="DG9" s="350"/>
      <c r="DH9" s="350"/>
      <c r="DI9" s="351"/>
    </row>
    <row r="10" spans="1:119" ht="18.75" customHeight="1">
      <c r="A10" s="2"/>
      <c r="B10" s="317"/>
      <c r="C10" s="318"/>
      <c r="D10" s="318"/>
      <c r="E10" s="318"/>
      <c r="F10" s="318"/>
      <c r="G10" s="318"/>
      <c r="H10" s="318"/>
      <c r="I10" s="318"/>
      <c r="J10" s="318"/>
      <c r="K10" s="415"/>
      <c r="L10" s="364" t="s">
        <v>179</v>
      </c>
      <c r="M10" s="336"/>
      <c r="N10" s="336"/>
      <c r="O10" s="336"/>
      <c r="P10" s="336"/>
      <c r="Q10" s="337"/>
      <c r="R10" s="365">
        <v>59409</v>
      </c>
      <c r="S10" s="366"/>
      <c r="T10" s="366"/>
      <c r="U10" s="366"/>
      <c r="V10" s="367"/>
      <c r="W10" s="475"/>
      <c r="X10" s="454"/>
      <c r="Y10" s="454"/>
      <c r="Z10" s="454"/>
      <c r="AA10" s="454"/>
      <c r="AB10" s="454"/>
      <c r="AC10" s="454"/>
      <c r="AD10" s="454"/>
      <c r="AE10" s="454"/>
      <c r="AF10" s="454"/>
      <c r="AG10" s="454"/>
      <c r="AH10" s="454"/>
      <c r="AI10" s="454"/>
      <c r="AJ10" s="454"/>
      <c r="AK10" s="454"/>
      <c r="AL10" s="478"/>
      <c r="AM10" s="335" t="s">
        <v>181</v>
      </c>
      <c r="AN10" s="336"/>
      <c r="AO10" s="336"/>
      <c r="AP10" s="336"/>
      <c r="AQ10" s="336"/>
      <c r="AR10" s="336"/>
      <c r="AS10" s="336"/>
      <c r="AT10" s="337"/>
      <c r="AU10" s="338" t="s">
        <v>183</v>
      </c>
      <c r="AV10" s="339"/>
      <c r="AW10" s="339"/>
      <c r="AX10" s="339"/>
      <c r="AY10" s="340" t="s">
        <v>185</v>
      </c>
      <c r="AZ10" s="341"/>
      <c r="BA10" s="341"/>
      <c r="BB10" s="341"/>
      <c r="BC10" s="341"/>
      <c r="BD10" s="341"/>
      <c r="BE10" s="341"/>
      <c r="BF10" s="341"/>
      <c r="BG10" s="341"/>
      <c r="BH10" s="341"/>
      <c r="BI10" s="341"/>
      <c r="BJ10" s="341"/>
      <c r="BK10" s="341"/>
      <c r="BL10" s="341"/>
      <c r="BM10" s="342"/>
      <c r="BN10" s="343">
        <v>1704</v>
      </c>
      <c r="BO10" s="344"/>
      <c r="BP10" s="344"/>
      <c r="BQ10" s="344"/>
      <c r="BR10" s="344"/>
      <c r="BS10" s="344"/>
      <c r="BT10" s="344"/>
      <c r="BU10" s="345"/>
      <c r="BV10" s="343">
        <v>1527</v>
      </c>
      <c r="BW10" s="344"/>
      <c r="BX10" s="344"/>
      <c r="BY10" s="344"/>
      <c r="BZ10" s="344"/>
      <c r="CA10" s="344"/>
      <c r="CB10" s="344"/>
      <c r="CC10" s="345"/>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c r="A11" s="2"/>
      <c r="B11" s="317"/>
      <c r="C11" s="318"/>
      <c r="D11" s="318"/>
      <c r="E11" s="318"/>
      <c r="F11" s="318"/>
      <c r="G11" s="318"/>
      <c r="H11" s="318"/>
      <c r="I11" s="318"/>
      <c r="J11" s="318"/>
      <c r="K11" s="415"/>
      <c r="L11" s="368" t="s">
        <v>189</v>
      </c>
      <c r="M11" s="369"/>
      <c r="N11" s="369"/>
      <c r="O11" s="369"/>
      <c r="P11" s="369"/>
      <c r="Q11" s="370"/>
      <c r="R11" s="371" t="s">
        <v>192</v>
      </c>
      <c r="S11" s="372"/>
      <c r="T11" s="372"/>
      <c r="U11" s="372"/>
      <c r="V11" s="373"/>
      <c r="W11" s="475"/>
      <c r="X11" s="454"/>
      <c r="Y11" s="454"/>
      <c r="Z11" s="454"/>
      <c r="AA11" s="454"/>
      <c r="AB11" s="454"/>
      <c r="AC11" s="454"/>
      <c r="AD11" s="454"/>
      <c r="AE11" s="454"/>
      <c r="AF11" s="454"/>
      <c r="AG11" s="454"/>
      <c r="AH11" s="454"/>
      <c r="AI11" s="454"/>
      <c r="AJ11" s="454"/>
      <c r="AK11" s="454"/>
      <c r="AL11" s="478"/>
      <c r="AM11" s="335" t="s">
        <v>193</v>
      </c>
      <c r="AN11" s="336"/>
      <c r="AO11" s="336"/>
      <c r="AP11" s="336"/>
      <c r="AQ11" s="336"/>
      <c r="AR11" s="336"/>
      <c r="AS11" s="336"/>
      <c r="AT11" s="337"/>
      <c r="AU11" s="338" t="s">
        <v>183</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34087</v>
      </c>
      <c r="BW11" s="344"/>
      <c r="BX11" s="344"/>
      <c r="BY11" s="344"/>
      <c r="BZ11" s="344"/>
      <c r="CA11" s="344"/>
      <c r="CB11" s="344"/>
      <c r="CC11" s="345"/>
      <c r="CD11" s="346" t="s">
        <v>197</v>
      </c>
      <c r="CE11" s="347"/>
      <c r="CF11" s="347"/>
      <c r="CG11" s="347"/>
      <c r="CH11" s="347"/>
      <c r="CI11" s="347"/>
      <c r="CJ11" s="347"/>
      <c r="CK11" s="347"/>
      <c r="CL11" s="347"/>
      <c r="CM11" s="347"/>
      <c r="CN11" s="347"/>
      <c r="CO11" s="347"/>
      <c r="CP11" s="347"/>
      <c r="CQ11" s="347"/>
      <c r="CR11" s="347"/>
      <c r="CS11" s="348"/>
      <c r="CT11" s="355" t="s">
        <v>198</v>
      </c>
      <c r="CU11" s="356"/>
      <c r="CV11" s="356"/>
      <c r="CW11" s="356"/>
      <c r="CX11" s="356"/>
      <c r="CY11" s="356"/>
      <c r="CZ11" s="356"/>
      <c r="DA11" s="357"/>
      <c r="DB11" s="355" t="s">
        <v>198</v>
      </c>
      <c r="DC11" s="356"/>
      <c r="DD11" s="356"/>
      <c r="DE11" s="356"/>
      <c r="DF11" s="356"/>
      <c r="DG11" s="356"/>
      <c r="DH11" s="356"/>
      <c r="DI11" s="357"/>
    </row>
    <row r="12" spans="1:119" ht="18.75" customHeight="1">
      <c r="A12" s="2"/>
      <c r="B12" s="502" t="s">
        <v>199</v>
      </c>
      <c r="C12" s="503"/>
      <c r="D12" s="503"/>
      <c r="E12" s="503"/>
      <c r="F12" s="503"/>
      <c r="G12" s="503"/>
      <c r="H12" s="503"/>
      <c r="I12" s="503"/>
      <c r="J12" s="503"/>
      <c r="K12" s="504"/>
      <c r="L12" s="374" t="s">
        <v>201</v>
      </c>
      <c r="M12" s="375"/>
      <c r="N12" s="375"/>
      <c r="O12" s="375"/>
      <c r="P12" s="375"/>
      <c r="Q12" s="376"/>
      <c r="R12" s="377">
        <v>57738</v>
      </c>
      <c r="S12" s="378"/>
      <c r="T12" s="378"/>
      <c r="U12" s="378"/>
      <c r="V12" s="379"/>
      <c r="W12" s="380" t="s">
        <v>5</v>
      </c>
      <c r="X12" s="339"/>
      <c r="Y12" s="339"/>
      <c r="Z12" s="339"/>
      <c r="AA12" s="339"/>
      <c r="AB12" s="381"/>
      <c r="AC12" s="382" t="s">
        <v>108</v>
      </c>
      <c r="AD12" s="383"/>
      <c r="AE12" s="383"/>
      <c r="AF12" s="383"/>
      <c r="AG12" s="384"/>
      <c r="AH12" s="382" t="s">
        <v>202</v>
      </c>
      <c r="AI12" s="383"/>
      <c r="AJ12" s="383"/>
      <c r="AK12" s="383"/>
      <c r="AL12" s="385"/>
      <c r="AM12" s="335" t="s">
        <v>204</v>
      </c>
      <c r="AN12" s="336"/>
      <c r="AO12" s="336"/>
      <c r="AP12" s="336"/>
      <c r="AQ12" s="336"/>
      <c r="AR12" s="336"/>
      <c r="AS12" s="336"/>
      <c r="AT12" s="337"/>
      <c r="AU12" s="338" t="s">
        <v>183</v>
      </c>
      <c r="AV12" s="339"/>
      <c r="AW12" s="339"/>
      <c r="AX12" s="339"/>
      <c r="AY12" s="340" t="s">
        <v>206</v>
      </c>
      <c r="AZ12" s="341"/>
      <c r="BA12" s="341"/>
      <c r="BB12" s="341"/>
      <c r="BC12" s="341"/>
      <c r="BD12" s="341"/>
      <c r="BE12" s="341"/>
      <c r="BF12" s="341"/>
      <c r="BG12" s="341"/>
      <c r="BH12" s="341"/>
      <c r="BI12" s="341"/>
      <c r="BJ12" s="341"/>
      <c r="BK12" s="341"/>
      <c r="BL12" s="341"/>
      <c r="BM12" s="342"/>
      <c r="BN12" s="343">
        <v>400000</v>
      </c>
      <c r="BO12" s="344"/>
      <c r="BP12" s="344"/>
      <c r="BQ12" s="344"/>
      <c r="BR12" s="344"/>
      <c r="BS12" s="344"/>
      <c r="BT12" s="344"/>
      <c r="BU12" s="345"/>
      <c r="BV12" s="343">
        <v>500000</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198</v>
      </c>
      <c r="CU12" s="356"/>
      <c r="CV12" s="356"/>
      <c r="CW12" s="356"/>
      <c r="CX12" s="356"/>
      <c r="CY12" s="356"/>
      <c r="CZ12" s="356"/>
      <c r="DA12" s="357"/>
      <c r="DB12" s="355" t="s">
        <v>198</v>
      </c>
      <c r="DC12" s="356"/>
      <c r="DD12" s="356"/>
      <c r="DE12" s="356"/>
      <c r="DF12" s="356"/>
      <c r="DG12" s="356"/>
      <c r="DH12" s="356"/>
      <c r="DI12" s="357"/>
    </row>
    <row r="13" spans="1:119" ht="18.75" customHeight="1">
      <c r="A13" s="2"/>
      <c r="B13" s="505"/>
      <c r="C13" s="506"/>
      <c r="D13" s="506"/>
      <c r="E13" s="506"/>
      <c r="F13" s="506"/>
      <c r="G13" s="506"/>
      <c r="H13" s="506"/>
      <c r="I13" s="506"/>
      <c r="J13" s="506"/>
      <c r="K13" s="507"/>
      <c r="L13" s="14"/>
      <c r="M13" s="386" t="s">
        <v>209</v>
      </c>
      <c r="N13" s="387"/>
      <c r="O13" s="387"/>
      <c r="P13" s="387"/>
      <c r="Q13" s="388"/>
      <c r="R13" s="389">
        <v>56681</v>
      </c>
      <c r="S13" s="390"/>
      <c r="T13" s="390"/>
      <c r="U13" s="390"/>
      <c r="V13" s="391"/>
      <c r="W13" s="490" t="s">
        <v>211</v>
      </c>
      <c r="X13" s="491"/>
      <c r="Y13" s="491"/>
      <c r="Z13" s="491"/>
      <c r="AA13" s="491"/>
      <c r="AB13" s="481"/>
      <c r="AC13" s="365">
        <v>2542</v>
      </c>
      <c r="AD13" s="366"/>
      <c r="AE13" s="366"/>
      <c r="AF13" s="366"/>
      <c r="AG13" s="392"/>
      <c r="AH13" s="365">
        <v>2952</v>
      </c>
      <c r="AI13" s="366"/>
      <c r="AJ13" s="366"/>
      <c r="AK13" s="366"/>
      <c r="AL13" s="367"/>
      <c r="AM13" s="335" t="s">
        <v>212</v>
      </c>
      <c r="AN13" s="336"/>
      <c r="AO13" s="336"/>
      <c r="AP13" s="336"/>
      <c r="AQ13" s="336"/>
      <c r="AR13" s="336"/>
      <c r="AS13" s="336"/>
      <c r="AT13" s="337"/>
      <c r="AU13" s="338" t="s">
        <v>183</v>
      </c>
      <c r="AV13" s="339"/>
      <c r="AW13" s="339"/>
      <c r="AX13" s="339"/>
      <c r="AY13" s="340" t="s">
        <v>214</v>
      </c>
      <c r="AZ13" s="341"/>
      <c r="BA13" s="341"/>
      <c r="BB13" s="341"/>
      <c r="BC13" s="341"/>
      <c r="BD13" s="341"/>
      <c r="BE13" s="341"/>
      <c r="BF13" s="341"/>
      <c r="BG13" s="341"/>
      <c r="BH13" s="341"/>
      <c r="BI13" s="341"/>
      <c r="BJ13" s="341"/>
      <c r="BK13" s="341"/>
      <c r="BL13" s="341"/>
      <c r="BM13" s="342"/>
      <c r="BN13" s="343">
        <v>-1023659</v>
      </c>
      <c r="BO13" s="344"/>
      <c r="BP13" s="344"/>
      <c r="BQ13" s="344"/>
      <c r="BR13" s="344"/>
      <c r="BS13" s="344"/>
      <c r="BT13" s="344"/>
      <c r="BU13" s="345"/>
      <c r="BV13" s="343">
        <v>-83351</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9.8000000000000007</v>
      </c>
      <c r="CU13" s="350"/>
      <c r="CV13" s="350"/>
      <c r="CW13" s="350"/>
      <c r="CX13" s="350"/>
      <c r="CY13" s="350"/>
      <c r="CZ13" s="350"/>
      <c r="DA13" s="351"/>
      <c r="DB13" s="349">
        <v>9.6</v>
      </c>
      <c r="DC13" s="350"/>
      <c r="DD13" s="350"/>
      <c r="DE13" s="350"/>
      <c r="DF13" s="350"/>
      <c r="DG13" s="350"/>
      <c r="DH13" s="350"/>
      <c r="DI13" s="351"/>
    </row>
    <row r="14" spans="1:119" ht="18.75" customHeight="1">
      <c r="A14" s="2"/>
      <c r="B14" s="505"/>
      <c r="C14" s="506"/>
      <c r="D14" s="506"/>
      <c r="E14" s="506"/>
      <c r="F14" s="506"/>
      <c r="G14" s="506"/>
      <c r="H14" s="506"/>
      <c r="I14" s="506"/>
      <c r="J14" s="506"/>
      <c r="K14" s="507"/>
      <c r="L14" s="393" t="s">
        <v>217</v>
      </c>
      <c r="M14" s="394"/>
      <c r="N14" s="394"/>
      <c r="O14" s="394"/>
      <c r="P14" s="394"/>
      <c r="Q14" s="395"/>
      <c r="R14" s="389">
        <v>58487</v>
      </c>
      <c r="S14" s="390"/>
      <c r="T14" s="390"/>
      <c r="U14" s="390"/>
      <c r="V14" s="391"/>
      <c r="W14" s="476"/>
      <c r="X14" s="477"/>
      <c r="Y14" s="477"/>
      <c r="Z14" s="477"/>
      <c r="AA14" s="477"/>
      <c r="AB14" s="467"/>
      <c r="AC14" s="396">
        <v>9.8000000000000007</v>
      </c>
      <c r="AD14" s="397"/>
      <c r="AE14" s="397"/>
      <c r="AF14" s="397"/>
      <c r="AG14" s="398"/>
      <c r="AH14" s="396">
        <v>10.5</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218</v>
      </c>
      <c r="CE14" s="401"/>
      <c r="CF14" s="401"/>
      <c r="CG14" s="401"/>
      <c r="CH14" s="401"/>
      <c r="CI14" s="401"/>
      <c r="CJ14" s="401"/>
      <c r="CK14" s="401"/>
      <c r="CL14" s="401"/>
      <c r="CM14" s="401"/>
      <c r="CN14" s="401"/>
      <c r="CO14" s="401"/>
      <c r="CP14" s="401"/>
      <c r="CQ14" s="401"/>
      <c r="CR14" s="401"/>
      <c r="CS14" s="402"/>
      <c r="CT14" s="403">
        <v>41.1</v>
      </c>
      <c r="CU14" s="404"/>
      <c r="CV14" s="404"/>
      <c r="CW14" s="404"/>
      <c r="CX14" s="404"/>
      <c r="CY14" s="404"/>
      <c r="CZ14" s="404"/>
      <c r="DA14" s="405"/>
      <c r="DB14" s="403">
        <v>58.1</v>
      </c>
      <c r="DC14" s="404"/>
      <c r="DD14" s="404"/>
      <c r="DE14" s="404"/>
      <c r="DF14" s="404"/>
      <c r="DG14" s="404"/>
      <c r="DH14" s="404"/>
      <c r="DI14" s="405"/>
    </row>
    <row r="15" spans="1:119" ht="18.75" customHeight="1">
      <c r="A15" s="2"/>
      <c r="B15" s="505"/>
      <c r="C15" s="506"/>
      <c r="D15" s="506"/>
      <c r="E15" s="506"/>
      <c r="F15" s="506"/>
      <c r="G15" s="506"/>
      <c r="H15" s="506"/>
      <c r="I15" s="506"/>
      <c r="J15" s="506"/>
      <c r="K15" s="507"/>
      <c r="L15" s="14"/>
      <c r="M15" s="386" t="s">
        <v>209</v>
      </c>
      <c r="N15" s="387"/>
      <c r="O15" s="387"/>
      <c r="P15" s="387"/>
      <c r="Q15" s="388"/>
      <c r="R15" s="389">
        <v>57527</v>
      </c>
      <c r="S15" s="390"/>
      <c r="T15" s="390"/>
      <c r="U15" s="390"/>
      <c r="V15" s="391"/>
      <c r="W15" s="490" t="s">
        <v>8</v>
      </c>
      <c r="X15" s="491"/>
      <c r="Y15" s="491"/>
      <c r="Z15" s="491"/>
      <c r="AA15" s="491"/>
      <c r="AB15" s="481"/>
      <c r="AC15" s="365">
        <v>8504</v>
      </c>
      <c r="AD15" s="366"/>
      <c r="AE15" s="366"/>
      <c r="AF15" s="366"/>
      <c r="AG15" s="392"/>
      <c r="AH15" s="365">
        <v>9197</v>
      </c>
      <c r="AI15" s="366"/>
      <c r="AJ15" s="366"/>
      <c r="AK15" s="366"/>
      <c r="AL15" s="367"/>
      <c r="AM15" s="335"/>
      <c r="AN15" s="336"/>
      <c r="AO15" s="336"/>
      <c r="AP15" s="336"/>
      <c r="AQ15" s="336"/>
      <c r="AR15" s="336"/>
      <c r="AS15" s="336"/>
      <c r="AT15" s="337"/>
      <c r="AU15" s="338"/>
      <c r="AV15" s="339"/>
      <c r="AW15" s="339"/>
      <c r="AX15" s="339"/>
      <c r="AY15" s="323" t="s">
        <v>221</v>
      </c>
      <c r="AZ15" s="324"/>
      <c r="BA15" s="324"/>
      <c r="BB15" s="324"/>
      <c r="BC15" s="324"/>
      <c r="BD15" s="324"/>
      <c r="BE15" s="324"/>
      <c r="BF15" s="324"/>
      <c r="BG15" s="324"/>
      <c r="BH15" s="324"/>
      <c r="BI15" s="324"/>
      <c r="BJ15" s="324"/>
      <c r="BK15" s="324"/>
      <c r="BL15" s="324"/>
      <c r="BM15" s="325"/>
      <c r="BN15" s="326">
        <v>8049168</v>
      </c>
      <c r="BO15" s="327"/>
      <c r="BP15" s="327"/>
      <c r="BQ15" s="327"/>
      <c r="BR15" s="327"/>
      <c r="BS15" s="327"/>
      <c r="BT15" s="327"/>
      <c r="BU15" s="328"/>
      <c r="BV15" s="326">
        <v>7700073</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c r="A16" s="2"/>
      <c r="B16" s="505"/>
      <c r="C16" s="506"/>
      <c r="D16" s="506"/>
      <c r="E16" s="506"/>
      <c r="F16" s="506"/>
      <c r="G16" s="506"/>
      <c r="H16" s="506"/>
      <c r="I16" s="506"/>
      <c r="J16" s="506"/>
      <c r="K16" s="507"/>
      <c r="L16" s="393" t="s">
        <v>222</v>
      </c>
      <c r="M16" s="406"/>
      <c r="N16" s="406"/>
      <c r="O16" s="406"/>
      <c r="P16" s="406"/>
      <c r="Q16" s="407"/>
      <c r="R16" s="408" t="s">
        <v>224</v>
      </c>
      <c r="S16" s="409"/>
      <c r="T16" s="409"/>
      <c r="U16" s="409"/>
      <c r="V16" s="410"/>
      <c r="W16" s="476"/>
      <c r="X16" s="477"/>
      <c r="Y16" s="477"/>
      <c r="Z16" s="477"/>
      <c r="AA16" s="477"/>
      <c r="AB16" s="467"/>
      <c r="AC16" s="396">
        <v>32.799999999999997</v>
      </c>
      <c r="AD16" s="397"/>
      <c r="AE16" s="397"/>
      <c r="AF16" s="397"/>
      <c r="AG16" s="398"/>
      <c r="AH16" s="396">
        <v>32.6</v>
      </c>
      <c r="AI16" s="397"/>
      <c r="AJ16" s="397"/>
      <c r="AK16" s="397"/>
      <c r="AL16" s="399"/>
      <c r="AM16" s="335"/>
      <c r="AN16" s="336"/>
      <c r="AO16" s="336"/>
      <c r="AP16" s="336"/>
      <c r="AQ16" s="336"/>
      <c r="AR16" s="336"/>
      <c r="AS16" s="336"/>
      <c r="AT16" s="337"/>
      <c r="AU16" s="338"/>
      <c r="AV16" s="339"/>
      <c r="AW16" s="339"/>
      <c r="AX16" s="339"/>
      <c r="AY16" s="340" t="s">
        <v>105</v>
      </c>
      <c r="AZ16" s="341"/>
      <c r="BA16" s="341"/>
      <c r="BB16" s="341"/>
      <c r="BC16" s="341"/>
      <c r="BD16" s="341"/>
      <c r="BE16" s="341"/>
      <c r="BF16" s="341"/>
      <c r="BG16" s="341"/>
      <c r="BH16" s="341"/>
      <c r="BI16" s="341"/>
      <c r="BJ16" s="341"/>
      <c r="BK16" s="341"/>
      <c r="BL16" s="341"/>
      <c r="BM16" s="342"/>
      <c r="BN16" s="343">
        <v>13706275</v>
      </c>
      <c r="BO16" s="344"/>
      <c r="BP16" s="344"/>
      <c r="BQ16" s="344"/>
      <c r="BR16" s="344"/>
      <c r="BS16" s="344"/>
      <c r="BT16" s="344"/>
      <c r="BU16" s="345"/>
      <c r="BV16" s="343">
        <v>13365148</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c r="A17" s="2"/>
      <c r="B17" s="508"/>
      <c r="C17" s="509"/>
      <c r="D17" s="509"/>
      <c r="E17" s="509"/>
      <c r="F17" s="509"/>
      <c r="G17" s="509"/>
      <c r="H17" s="509"/>
      <c r="I17" s="509"/>
      <c r="J17" s="509"/>
      <c r="K17" s="510"/>
      <c r="L17" s="15"/>
      <c r="M17" s="411" t="s">
        <v>98</v>
      </c>
      <c r="N17" s="412"/>
      <c r="O17" s="412"/>
      <c r="P17" s="412"/>
      <c r="Q17" s="413"/>
      <c r="R17" s="408" t="s">
        <v>226</v>
      </c>
      <c r="S17" s="409"/>
      <c r="T17" s="409"/>
      <c r="U17" s="409"/>
      <c r="V17" s="410"/>
      <c r="W17" s="490" t="s">
        <v>90</v>
      </c>
      <c r="X17" s="491"/>
      <c r="Y17" s="491"/>
      <c r="Z17" s="491"/>
      <c r="AA17" s="491"/>
      <c r="AB17" s="481"/>
      <c r="AC17" s="365">
        <v>14870</v>
      </c>
      <c r="AD17" s="366"/>
      <c r="AE17" s="366"/>
      <c r="AF17" s="366"/>
      <c r="AG17" s="392"/>
      <c r="AH17" s="365">
        <v>16038</v>
      </c>
      <c r="AI17" s="366"/>
      <c r="AJ17" s="366"/>
      <c r="AK17" s="366"/>
      <c r="AL17" s="367"/>
      <c r="AM17" s="335"/>
      <c r="AN17" s="336"/>
      <c r="AO17" s="336"/>
      <c r="AP17" s="336"/>
      <c r="AQ17" s="336"/>
      <c r="AR17" s="336"/>
      <c r="AS17" s="336"/>
      <c r="AT17" s="337"/>
      <c r="AU17" s="338"/>
      <c r="AV17" s="339"/>
      <c r="AW17" s="339"/>
      <c r="AX17" s="339"/>
      <c r="AY17" s="340" t="s">
        <v>227</v>
      </c>
      <c r="AZ17" s="341"/>
      <c r="BA17" s="341"/>
      <c r="BB17" s="341"/>
      <c r="BC17" s="341"/>
      <c r="BD17" s="341"/>
      <c r="BE17" s="341"/>
      <c r="BF17" s="341"/>
      <c r="BG17" s="341"/>
      <c r="BH17" s="341"/>
      <c r="BI17" s="341"/>
      <c r="BJ17" s="341"/>
      <c r="BK17" s="341"/>
      <c r="BL17" s="341"/>
      <c r="BM17" s="342"/>
      <c r="BN17" s="343">
        <v>10221721</v>
      </c>
      <c r="BO17" s="344"/>
      <c r="BP17" s="344"/>
      <c r="BQ17" s="344"/>
      <c r="BR17" s="344"/>
      <c r="BS17" s="344"/>
      <c r="BT17" s="344"/>
      <c r="BU17" s="345"/>
      <c r="BV17" s="343">
        <v>9763763</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c r="A18" s="2"/>
      <c r="B18" s="414" t="s">
        <v>228</v>
      </c>
      <c r="C18" s="415"/>
      <c r="D18" s="415"/>
      <c r="E18" s="416"/>
      <c r="F18" s="416"/>
      <c r="G18" s="416"/>
      <c r="H18" s="416"/>
      <c r="I18" s="416"/>
      <c r="J18" s="416"/>
      <c r="K18" s="416"/>
      <c r="L18" s="417">
        <v>117.83</v>
      </c>
      <c r="M18" s="417"/>
      <c r="N18" s="417"/>
      <c r="O18" s="417"/>
      <c r="P18" s="417"/>
      <c r="Q18" s="417"/>
      <c r="R18" s="418"/>
      <c r="S18" s="418"/>
      <c r="T18" s="418"/>
      <c r="U18" s="418"/>
      <c r="V18" s="419"/>
      <c r="W18" s="492"/>
      <c r="X18" s="493"/>
      <c r="Y18" s="493"/>
      <c r="Z18" s="493"/>
      <c r="AA18" s="493"/>
      <c r="AB18" s="484"/>
      <c r="AC18" s="420">
        <v>57.4</v>
      </c>
      <c r="AD18" s="421"/>
      <c r="AE18" s="421"/>
      <c r="AF18" s="421"/>
      <c r="AG18" s="422"/>
      <c r="AH18" s="420">
        <v>56.9</v>
      </c>
      <c r="AI18" s="421"/>
      <c r="AJ18" s="421"/>
      <c r="AK18" s="421"/>
      <c r="AL18" s="423"/>
      <c r="AM18" s="335"/>
      <c r="AN18" s="336"/>
      <c r="AO18" s="336"/>
      <c r="AP18" s="336"/>
      <c r="AQ18" s="336"/>
      <c r="AR18" s="336"/>
      <c r="AS18" s="336"/>
      <c r="AT18" s="337"/>
      <c r="AU18" s="338"/>
      <c r="AV18" s="339"/>
      <c r="AW18" s="339"/>
      <c r="AX18" s="339"/>
      <c r="AY18" s="340" t="s">
        <v>229</v>
      </c>
      <c r="AZ18" s="341"/>
      <c r="BA18" s="341"/>
      <c r="BB18" s="341"/>
      <c r="BC18" s="341"/>
      <c r="BD18" s="341"/>
      <c r="BE18" s="341"/>
      <c r="BF18" s="341"/>
      <c r="BG18" s="341"/>
      <c r="BH18" s="341"/>
      <c r="BI18" s="341"/>
      <c r="BJ18" s="341"/>
      <c r="BK18" s="341"/>
      <c r="BL18" s="341"/>
      <c r="BM18" s="342"/>
      <c r="BN18" s="343">
        <v>15378757</v>
      </c>
      <c r="BO18" s="344"/>
      <c r="BP18" s="344"/>
      <c r="BQ18" s="344"/>
      <c r="BR18" s="344"/>
      <c r="BS18" s="344"/>
      <c r="BT18" s="344"/>
      <c r="BU18" s="345"/>
      <c r="BV18" s="343">
        <v>15361558</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c r="A19" s="2"/>
      <c r="B19" s="414" t="s">
        <v>68</v>
      </c>
      <c r="C19" s="415"/>
      <c r="D19" s="415"/>
      <c r="E19" s="416"/>
      <c r="F19" s="416"/>
      <c r="G19" s="416"/>
      <c r="H19" s="416"/>
      <c r="I19" s="416"/>
      <c r="J19" s="416"/>
      <c r="K19" s="416"/>
      <c r="L19" s="424">
        <v>487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230</v>
      </c>
      <c r="AZ19" s="341"/>
      <c r="BA19" s="341"/>
      <c r="BB19" s="341"/>
      <c r="BC19" s="341"/>
      <c r="BD19" s="341"/>
      <c r="BE19" s="341"/>
      <c r="BF19" s="341"/>
      <c r="BG19" s="341"/>
      <c r="BH19" s="341"/>
      <c r="BI19" s="341"/>
      <c r="BJ19" s="341"/>
      <c r="BK19" s="341"/>
      <c r="BL19" s="341"/>
      <c r="BM19" s="342"/>
      <c r="BN19" s="343">
        <v>19486574</v>
      </c>
      <c r="BO19" s="344"/>
      <c r="BP19" s="344"/>
      <c r="BQ19" s="344"/>
      <c r="BR19" s="344"/>
      <c r="BS19" s="344"/>
      <c r="BT19" s="344"/>
      <c r="BU19" s="345"/>
      <c r="BV19" s="343">
        <v>20438469</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c r="A20" s="2"/>
      <c r="B20" s="414" t="s">
        <v>233</v>
      </c>
      <c r="C20" s="415"/>
      <c r="D20" s="415"/>
      <c r="E20" s="416"/>
      <c r="F20" s="416"/>
      <c r="G20" s="416"/>
      <c r="H20" s="416"/>
      <c r="I20" s="416"/>
      <c r="J20" s="416"/>
      <c r="K20" s="416"/>
      <c r="L20" s="424">
        <v>22947</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c r="A21" s="2"/>
      <c r="B21" s="435" t="s">
        <v>144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c r="A22" s="2"/>
      <c r="B22" s="536" t="s">
        <v>235</v>
      </c>
      <c r="C22" s="537"/>
      <c r="D22" s="538"/>
      <c r="E22" s="486" t="s">
        <v>5</v>
      </c>
      <c r="F22" s="491"/>
      <c r="G22" s="491"/>
      <c r="H22" s="491"/>
      <c r="I22" s="491"/>
      <c r="J22" s="491"/>
      <c r="K22" s="481"/>
      <c r="L22" s="486" t="s">
        <v>237</v>
      </c>
      <c r="M22" s="491"/>
      <c r="N22" s="491"/>
      <c r="O22" s="491"/>
      <c r="P22" s="481"/>
      <c r="Q22" s="513" t="s">
        <v>238</v>
      </c>
      <c r="R22" s="514"/>
      <c r="S22" s="514"/>
      <c r="T22" s="514"/>
      <c r="U22" s="514"/>
      <c r="V22" s="515"/>
      <c r="W22" s="545" t="s">
        <v>240</v>
      </c>
      <c r="X22" s="537"/>
      <c r="Y22" s="538"/>
      <c r="Z22" s="486" t="s">
        <v>5</v>
      </c>
      <c r="AA22" s="491"/>
      <c r="AB22" s="491"/>
      <c r="AC22" s="491"/>
      <c r="AD22" s="491"/>
      <c r="AE22" s="491"/>
      <c r="AF22" s="491"/>
      <c r="AG22" s="481"/>
      <c r="AH22" s="519" t="s">
        <v>178</v>
      </c>
      <c r="AI22" s="491"/>
      <c r="AJ22" s="491"/>
      <c r="AK22" s="491"/>
      <c r="AL22" s="481"/>
      <c r="AM22" s="519" t="s">
        <v>241</v>
      </c>
      <c r="AN22" s="520"/>
      <c r="AO22" s="520"/>
      <c r="AP22" s="520"/>
      <c r="AQ22" s="520"/>
      <c r="AR22" s="521"/>
      <c r="AS22" s="513" t="s">
        <v>238</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33497037</v>
      </c>
      <c r="BO22" s="327"/>
      <c r="BP22" s="327"/>
      <c r="BQ22" s="327"/>
      <c r="BR22" s="327"/>
      <c r="BS22" s="327"/>
      <c r="BT22" s="327"/>
      <c r="BU22" s="328"/>
      <c r="BV22" s="326">
        <v>35287007</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245</v>
      </c>
      <c r="AZ23" s="341"/>
      <c r="BA23" s="341"/>
      <c r="BB23" s="341"/>
      <c r="BC23" s="341"/>
      <c r="BD23" s="341"/>
      <c r="BE23" s="341"/>
      <c r="BF23" s="341"/>
      <c r="BG23" s="341"/>
      <c r="BH23" s="341"/>
      <c r="BI23" s="341"/>
      <c r="BJ23" s="341"/>
      <c r="BK23" s="341"/>
      <c r="BL23" s="341"/>
      <c r="BM23" s="342"/>
      <c r="BN23" s="343">
        <v>18634068</v>
      </c>
      <c r="BO23" s="344"/>
      <c r="BP23" s="344"/>
      <c r="BQ23" s="344"/>
      <c r="BR23" s="344"/>
      <c r="BS23" s="344"/>
      <c r="BT23" s="344"/>
      <c r="BU23" s="345"/>
      <c r="BV23" s="343">
        <v>18719584</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c r="A24" s="2"/>
      <c r="B24" s="539"/>
      <c r="C24" s="540"/>
      <c r="D24" s="541"/>
      <c r="E24" s="364" t="s">
        <v>246</v>
      </c>
      <c r="F24" s="336"/>
      <c r="G24" s="336"/>
      <c r="H24" s="336"/>
      <c r="I24" s="336"/>
      <c r="J24" s="336"/>
      <c r="K24" s="337"/>
      <c r="L24" s="365">
        <v>1</v>
      </c>
      <c r="M24" s="366"/>
      <c r="N24" s="366"/>
      <c r="O24" s="366"/>
      <c r="P24" s="392"/>
      <c r="Q24" s="365">
        <v>9470</v>
      </c>
      <c r="R24" s="366"/>
      <c r="S24" s="366"/>
      <c r="T24" s="366"/>
      <c r="U24" s="366"/>
      <c r="V24" s="392"/>
      <c r="W24" s="546"/>
      <c r="X24" s="540"/>
      <c r="Y24" s="541"/>
      <c r="Z24" s="364" t="s">
        <v>248</v>
      </c>
      <c r="AA24" s="336"/>
      <c r="AB24" s="336"/>
      <c r="AC24" s="336"/>
      <c r="AD24" s="336"/>
      <c r="AE24" s="336"/>
      <c r="AF24" s="336"/>
      <c r="AG24" s="337"/>
      <c r="AH24" s="365">
        <v>375</v>
      </c>
      <c r="AI24" s="366"/>
      <c r="AJ24" s="366"/>
      <c r="AK24" s="366"/>
      <c r="AL24" s="392"/>
      <c r="AM24" s="365">
        <v>1112250</v>
      </c>
      <c r="AN24" s="366"/>
      <c r="AO24" s="366"/>
      <c r="AP24" s="366"/>
      <c r="AQ24" s="366"/>
      <c r="AR24" s="392"/>
      <c r="AS24" s="365">
        <v>2966</v>
      </c>
      <c r="AT24" s="366"/>
      <c r="AU24" s="366"/>
      <c r="AV24" s="366"/>
      <c r="AW24" s="366"/>
      <c r="AX24" s="367"/>
      <c r="AY24" s="438" t="s">
        <v>249</v>
      </c>
      <c r="AZ24" s="439"/>
      <c r="BA24" s="439"/>
      <c r="BB24" s="439"/>
      <c r="BC24" s="439"/>
      <c r="BD24" s="439"/>
      <c r="BE24" s="439"/>
      <c r="BF24" s="439"/>
      <c r="BG24" s="439"/>
      <c r="BH24" s="439"/>
      <c r="BI24" s="439"/>
      <c r="BJ24" s="439"/>
      <c r="BK24" s="439"/>
      <c r="BL24" s="439"/>
      <c r="BM24" s="440"/>
      <c r="BN24" s="343">
        <v>22111963</v>
      </c>
      <c r="BO24" s="344"/>
      <c r="BP24" s="344"/>
      <c r="BQ24" s="344"/>
      <c r="BR24" s="344"/>
      <c r="BS24" s="344"/>
      <c r="BT24" s="344"/>
      <c r="BU24" s="345"/>
      <c r="BV24" s="343">
        <v>23123649</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c r="A25" s="2"/>
      <c r="B25" s="539"/>
      <c r="C25" s="540"/>
      <c r="D25" s="541"/>
      <c r="E25" s="364" t="s">
        <v>252</v>
      </c>
      <c r="F25" s="336"/>
      <c r="G25" s="336"/>
      <c r="H25" s="336"/>
      <c r="I25" s="336"/>
      <c r="J25" s="336"/>
      <c r="K25" s="337"/>
      <c r="L25" s="365">
        <v>1</v>
      </c>
      <c r="M25" s="366"/>
      <c r="N25" s="366"/>
      <c r="O25" s="366"/>
      <c r="P25" s="392"/>
      <c r="Q25" s="365">
        <v>7300</v>
      </c>
      <c r="R25" s="366"/>
      <c r="S25" s="366"/>
      <c r="T25" s="366"/>
      <c r="U25" s="366"/>
      <c r="V25" s="392"/>
      <c r="W25" s="546"/>
      <c r="X25" s="540"/>
      <c r="Y25" s="541"/>
      <c r="Z25" s="364" t="s">
        <v>254</v>
      </c>
      <c r="AA25" s="336"/>
      <c r="AB25" s="336"/>
      <c r="AC25" s="336"/>
      <c r="AD25" s="336"/>
      <c r="AE25" s="336"/>
      <c r="AF25" s="336"/>
      <c r="AG25" s="337"/>
      <c r="AH25" s="365" t="s">
        <v>198</v>
      </c>
      <c r="AI25" s="366"/>
      <c r="AJ25" s="366"/>
      <c r="AK25" s="366"/>
      <c r="AL25" s="392"/>
      <c r="AM25" s="365" t="s">
        <v>198</v>
      </c>
      <c r="AN25" s="366"/>
      <c r="AO25" s="366"/>
      <c r="AP25" s="366"/>
      <c r="AQ25" s="366"/>
      <c r="AR25" s="392"/>
      <c r="AS25" s="365" t="s">
        <v>198</v>
      </c>
      <c r="AT25" s="366"/>
      <c r="AU25" s="366"/>
      <c r="AV25" s="366"/>
      <c r="AW25" s="366"/>
      <c r="AX25" s="367"/>
      <c r="AY25" s="323" t="s">
        <v>34</v>
      </c>
      <c r="AZ25" s="324"/>
      <c r="BA25" s="324"/>
      <c r="BB25" s="324"/>
      <c r="BC25" s="324"/>
      <c r="BD25" s="324"/>
      <c r="BE25" s="324"/>
      <c r="BF25" s="324"/>
      <c r="BG25" s="324"/>
      <c r="BH25" s="324"/>
      <c r="BI25" s="324"/>
      <c r="BJ25" s="324"/>
      <c r="BK25" s="324"/>
      <c r="BL25" s="324"/>
      <c r="BM25" s="325"/>
      <c r="BN25" s="326">
        <v>9183643</v>
      </c>
      <c r="BO25" s="327"/>
      <c r="BP25" s="327"/>
      <c r="BQ25" s="327"/>
      <c r="BR25" s="327"/>
      <c r="BS25" s="327"/>
      <c r="BT25" s="327"/>
      <c r="BU25" s="328"/>
      <c r="BV25" s="326">
        <v>2987260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c r="A26" s="2"/>
      <c r="B26" s="539"/>
      <c r="C26" s="540"/>
      <c r="D26" s="541"/>
      <c r="E26" s="364" t="s">
        <v>255</v>
      </c>
      <c r="F26" s="336"/>
      <c r="G26" s="336"/>
      <c r="H26" s="336"/>
      <c r="I26" s="336"/>
      <c r="J26" s="336"/>
      <c r="K26" s="337"/>
      <c r="L26" s="365">
        <v>1</v>
      </c>
      <c r="M26" s="366"/>
      <c r="N26" s="366"/>
      <c r="O26" s="366"/>
      <c r="P26" s="392"/>
      <c r="Q26" s="365">
        <v>6510</v>
      </c>
      <c r="R26" s="366"/>
      <c r="S26" s="366"/>
      <c r="T26" s="366"/>
      <c r="U26" s="366"/>
      <c r="V26" s="392"/>
      <c r="W26" s="546"/>
      <c r="X26" s="540"/>
      <c r="Y26" s="541"/>
      <c r="Z26" s="364" t="s">
        <v>256</v>
      </c>
      <c r="AA26" s="444"/>
      <c r="AB26" s="444"/>
      <c r="AC26" s="444"/>
      <c r="AD26" s="444"/>
      <c r="AE26" s="444"/>
      <c r="AF26" s="444"/>
      <c r="AG26" s="445"/>
      <c r="AH26" s="365">
        <v>18</v>
      </c>
      <c r="AI26" s="366"/>
      <c r="AJ26" s="366"/>
      <c r="AK26" s="366"/>
      <c r="AL26" s="392"/>
      <c r="AM26" s="365">
        <v>52704</v>
      </c>
      <c r="AN26" s="366"/>
      <c r="AO26" s="366"/>
      <c r="AP26" s="366"/>
      <c r="AQ26" s="366"/>
      <c r="AR26" s="392"/>
      <c r="AS26" s="365">
        <v>2928</v>
      </c>
      <c r="AT26" s="366"/>
      <c r="AU26" s="366"/>
      <c r="AV26" s="366"/>
      <c r="AW26" s="366"/>
      <c r="AX26" s="367"/>
      <c r="AY26" s="346" t="s">
        <v>257</v>
      </c>
      <c r="AZ26" s="347"/>
      <c r="BA26" s="347"/>
      <c r="BB26" s="347"/>
      <c r="BC26" s="347"/>
      <c r="BD26" s="347"/>
      <c r="BE26" s="347"/>
      <c r="BF26" s="347"/>
      <c r="BG26" s="347"/>
      <c r="BH26" s="347"/>
      <c r="BI26" s="347"/>
      <c r="BJ26" s="347"/>
      <c r="BK26" s="347"/>
      <c r="BL26" s="347"/>
      <c r="BM26" s="348"/>
      <c r="BN26" s="343" t="s">
        <v>198</v>
      </c>
      <c r="BO26" s="344"/>
      <c r="BP26" s="344"/>
      <c r="BQ26" s="344"/>
      <c r="BR26" s="344"/>
      <c r="BS26" s="344"/>
      <c r="BT26" s="344"/>
      <c r="BU26" s="345"/>
      <c r="BV26" s="343" t="s">
        <v>198</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c r="A27" s="2"/>
      <c r="B27" s="539"/>
      <c r="C27" s="540"/>
      <c r="D27" s="541"/>
      <c r="E27" s="364" t="s">
        <v>258</v>
      </c>
      <c r="F27" s="336"/>
      <c r="G27" s="336"/>
      <c r="H27" s="336"/>
      <c r="I27" s="336"/>
      <c r="J27" s="336"/>
      <c r="K27" s="337"/>
      <c r="L27" s="365">
        <v>1</v>
      </c>
      <c r="M27" s="366"/>
      <c r="N27" s="366"/>
      <c r="O27" s="366"/>
      <c r="P27" s="392"/>
      <c r="Q27" s="365">
        <v>5390</v>
      </c>
      <c r="R27" s="366"/>
      <c r="S27" s="366"/>
      <c r="T27" s="366"/>
      <c r="U27" s="366"/>
      <c r="V27" s="392"/>
      <c r="W27" s="546"/>
      <c r="X27" s="540"/>
      <c r="Y27" s="541"/>
      <c r="Z27" s="364" t="s">
        <v>259</v>
      </c>
      <c r="AA27" s="336"/>
      <c r="AB27" s="336"/>
      <c r="AC27" s="336"/>
      <c r="AD27" s="336"/>
      <c r="AE27" s="336"/>
      <c r="AF27" s="336"/>
      <c r="AG27" s="337"/>
      <c r="AH27" s="365">
        <v>44</v>
      </c>
      <c r="AI27" s="366"/>
      <c r="AJ27" s="366"/>
      <c r="AK27" s="366"/>
      <c r="AL27" s="392"/>
      <c r="AM27" s="365">
        <v>123332</v>
      </c>
      <c r="AN27" s="366"/>
      <c r="AO27" s="366"/>
      <c r="AP27" s="366"/>
      <c r="AQ27" s="366"/>
      <c r="AR27" s="392"/>
      <c r="AS27" s="365">
        <v>2803</v>
      </c>
      <c r="AT27" s="366"/>
      <c r="AU27" s="366"/>
      <c r="AV27" s="366"/>
      <c r="AW27" s="366"/>
      <c r="AX27" s="367"/>
      <c r="AY27" s="400" t="s">
        <v>262</v>
      </c>
      <c r="AZ27" s="401"/>
      <c r="BA27" s="401"/>
      <c r="BB27" s="401"/>
      <c r="BC27" s="401"/>
      <c r="BD27" s="401"/>
      <c r="BE27" s="401"/>
      <c r="BF27" s="401"/>
      <c r="BG27" s="401"/>
      <c r="BH27" s="401"/>
      <c r="BI27" s="401"/>
      <c r="BJ27" s="401"/>
      <c r="BK27" s="401"/>
      <c r="BL27" s="401"/>
      <c r="BM27" s="402"/>
      <c r="BN27" s="441">
        <v>217613</v>
      </c>
      <c r="BO27" s="442"/>
      <c r="BP27" s="442"/>
      <c r="BQ27" s="442"/>
      <c r="BR27" s="442"/>
      <c r="BS27" s="442"/>
      <c r="BT27" s="442"/>
      <c r="BU27" s="443"/>
      <c r="BV27" s="441">
        <v>217399</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c r="A28" s="2"/>
      <c r="B28" s="539"/>
      <c r="C28" s="540"/>
      <c r="D28" s="541"/>
      <c r="E28" s="364" t="s">
        <v>263</v>
      </c>
      <c r="F28" s="336"/>
      <c r="G28" s="336"/>
      <c r="H28" s="336"/>
      <c r="I28" s="336"/>
      <c r="J28" s="336"/>
      <c r="K28" s="337"/>
      <c r="L28" s="365">
        <v>1</v>
      </c>
      <c r="M28" s="366"/>
      <c r="N28" s="366"/>
      <c r="O28" s="366"/>
      <c r="P28" s="392"/>
      <c r="Q28" s="365">
        <v>4650</v>
      </c>
      <c r="R28" s="366"/>
      <c r="S28" s="366"/>
      <c r="T28" s="366"/>
      <c r="U28" s="366"/>
      <c r="V28" s="392"/>
      <c r="W28" s="546"/>
      <c r="X28" s="540"/>
      <c r="Y28" s="541"/>
      <c r="Z28" s="364" t="s">
        <v>32</v>
      </c>
      <c r="AA28" s="336"/>
      <c r="AB28" s="336"/>
      <c r="AC28" s="336"/>
      <c r="AD28" s="336"/>
      <c r="AE28" s="336"/>
      <c r="AF28" s="336"/>
      <c r="AG28" s="337"/>
      <c r="AH28" s="365" t="s">
        <v>198</v>
      </c>
      <c r="AI28" s="366"/>
      <c r="AJ28" s="366"/>
      <c r="AK28" s="366"/>
      <c r="AL28" s="392"/>
      <c r="AM28" s="365" t="s">
        <v>198</v>
      </c>
      <c r="AN28" s="366"/>
      <c r="AO28" s="366"/>
      <c r="AP28" s="366"/>
      <c r="AQ28" s="366"/>
      <c r="AR28" s="392"/>
      <c r="AS28" s="365" t="s">
        <v>198</v>
      </c>
      <c r="AT28" s="366"/>
      <c r="AU28" s="366"/>
      <c r="AV28" s="366"/>
      <c r="AW28" s="366"/>
      <c r="AX28" s="367"/>
      <c r="AY28" s="527" t="s">
        <v>264</v>
      </c>
      <c r="AZ28" s="528"/>
      <c r="BA28" s="528"/>
      <c r="BB28" s="529"/>
      <c r="BC28" s="323" t="s">
        <v>97</v>
      </c>
      <c r="BD28" s="324"/>
      <c r="BE28" s="324"/>
      <c r="BF28" s="324"/>
      <c r="BG28" s="324"/>
      <c r="BH28" s="324"/>
      <c r="BI28" s="324"/>
      <c r="BJ28" s="324"/>
      <c r="BK28" s="324"/>
      <c r="BL28" s="324"/>
      <c r="BM28" s="325"/>
      <c r="BN28" s="326">
        <v>3114788</v>
      </c>
      <c r="BO28" s="327"/>
      <c r="BP28" s="327"/>
      <c r="BQ28" s="327"/>
      <c r="BR28" s="327"/>
      <c r="BS28" s="327"/>
      <c r="BT28" s="327"/>
      <c r="BU28" s="328"/>
      <c r="BV28" s="326">
        <v>2513083</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c r="A29" s="2"/>
      <c r="B29" s="539"/>
      <c r="C29" s="540"/>
      <c r="D29" s="541"/>
      <c r="E29" s="364" t="s">
        <v>267</v>
      </c>
      <c r="F29" s="336"/>
      <c r="G29" s="336"/>
      <c r="H29" s="336"/>
      <c r="I29" s="336"/>
      <c r="J29" s="336"/>
      <c r="K29" s="337"/>
      <c r="L29" s="365">
        <v>18</v>
      </c>
      <c r="M29" s="366"/>
      <c r="N29" s="366"/>
      <c r="O29" s="366"/>
      <c r="P29" s="392"/>
      <c r="Q29" s="365">
        <v>4300</v>
      </c>
      <c r="R29" s="366"/>
      <c r="S29" s="366"/>
      <c r="T29" s="366"/>
      <c r="U29" s="366"/>
      <c r="V29" s="392"/>
      <c r="W29" s="547"/>
      <c r="X29" s="548"/>
      <c r="Y29" s="549"/>
      <c r="Z29" s="364" t="s">
        <v>269</v>
      </c>
      <c r="AA29" s="336"/>
      <c r="AB29" s="336"/>
      <c r="AC29" s="336"/>
      <c r="AD29" s="336"/>
      <c r="AE29" s="336"/>
      <c r="AF29" s="336"/>
      <c r="AG29" s="337"/>
      <c r="AH29" s="365">
        <v>419</v>
      </c>
      <c r="AI29" s="366"/>
      <c r="AJ29" s="366"/>
      <c r="AK29" s="366"/>
      <c r="AL29" s="392"/>
      <c r="AM29" s="365">
        <v>1235582</v>
      </c>
      <c r="AN29" s="366"/>
      <c r="AO29" s="366"/>
      <c r="AP29" s="366"/>
      <c r="AQ29" s="366"/>
      <c r="AR29" s="392"/>
      <c r="AS29" s="365">
        <v>2949</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529080</v>
      </c>
      <c r="BO29" s="344"/>
      <c r="BP29" s="344"/>
      <c r="BQ29" s="344"/>
      <c r="BR29" s="344"/>
      <c r="BS29" s="344"/>
      <c r="BT29" s="344"/>
      <c r="BU29" s="345"/>
      <c r="BV29" s="343">
        <v>528571</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272</v>
      </c>
      <c r="X30" s="450"/>
      <c r="Y30" s="450"/>
      <c r="Z30" s="450"/>
      <c r="AA30" s="450"/>
      <c r="AB30" s="450"/>
      <c r="AC30" s="450"/>
      <c r="AD30" s="450"/>
      <c r="AE30" s="450"/>
      <c r="AF30" s="450"/>
      <c r="AG30" s="451"/>
      <c r="AH30" s="420">
        <v>99.9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2928896</v>
      </c>
      <c r="BO30" s="442"/>
      <c r="BP30" s="442"/>
      <c r="BQ30" s="442"/>
      <c r="BR30" s="442"/>
      <c r="BS30" s="442"/>
      <c r="BT30" s="442"/>
      <c r="BU30" s="443"/>
      <c r="BV30" s="441">
        <v>2863547</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c r="A31" s="2"/>
      <c r="B31" s="4"/>
      <c r="DI31" s="36"/>
    </row>
    <row r="32" spans="1:113" ht="13.5" customHeight="1">
      <c r="A32" s="2"/>
      <c r="B32" s="5"/>
      <c r="C32" s="452" t="s">
        <v>182</v>
      </c>
      <c r="D32" s="452"/>
      <c r="E32" s="452"/>
      <c r="F32" s="452"/>
      <c r="G32" s="452"/>
      <c r="H32" s="452"/>
      <c r="I32" s="452"/>
      <c r="J32" s="452"/>
      <c r="K32" s="452"/>
      <c r="L32" s="452"/>
      <c r="M32" s="452"/>
      <c r="N32" s="452"/>
      <c r="O32" s="452"/>
      <c r="P32" s="452"/>
      <c r="Q32" s="452"/>
      <c r="R32" s="452"/>
      <c r="S32" s="452"/>
      <c r="U32" s="347" t="s">
        <v>88</v>
      </c>
      <c r="V32" s="347"/>
      <c r="W32" s="347"/>
      <c r="X32" s="347"/>
      <c r="Y32" s="347"/>
      <c r="Z32" s="347"/>
      <c r="AA32" s="347"/>
      <c r="AB32" s="347"/>
      <c r="AC32" s="347"/>
      <c r="AD32" s="347"/>
      <c r="AE32" s="347"/>
      <c r="AF32" s="347"/>
      <c r="AG32" s="347"/>
      <c r="AH32" s="347"/>
      <c r="AI32" s="347"/>
      <c r="AJ32" s="347"/>
      <c r="AK32" s="347"/>
      <c r="AM32" s="347" t="s">
        <v>274</v>
      </c>
      <c r="AN32" s="347"/>
      <c r="AO32" s="347"/>
      <c r="AP32" s="347"/>
      <c r="AQ32" s="347"/>
      <c r="AR32" s="347"/>
      <c r="AS32" s="347"/>
      <c r="AT32" s="347"/>
      <c r="AU32" s="347"/>
      <c r="AV32" s="347"/>
      <c r="AW32" s="347"/>
      <c r="AX32" s="347"/>
      <c r="AY32" s="347"/>
      <c r="AZ32" s="347"/>
      <c r="BA32" s="347"/>
      <c r="BB32" s="347"/>
      <c r="BC32" s="347"/>
      <c r="BE32" s="347" t="s">
        <v>275</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278</v>
      </c>
      <c r="CP32" s="347"/>
      <c r="CQ32" s="347"/>
      <c r="CR32" s="347"/>
      <c r="CS32" s="347"/>
      <c r="CT32" s="347"/>
      <c r="CU32" s="347"/>
      <c r="CV32" s="347"/>
      <c r="CW32" s="347"/>
      <c r="CX32" s="347"/>
      <c r="CY32" s="347"/>
      <c r="CZ32" s="347"/>
      <c r="DA32" s="347"/>
      <c r="DB32" s="347"/>
      <c r="DC32" s="347"/>
      <c r="DD32" s="347"/>
      <c r="DE32" s="347"/>
      <c r="DI32" s="36"/>
    </row>
    <row r="33" spans="1:113" ht="13.5" customHeight="1">
      <c r="A33" s="2"/>
      <c r="B33" s="5"/>
      <c r="C33" s="453" t="s">
        <v>120</v>
      </c>
      <c r="D33" s="453"/>
      <c r="E33" s="454" t="s">
        <v>279</v>
      </c>
      <c r="F33" s="454"/>
      <c r="G33" s="454"/>
      <c r="H33" s="454"/>
      <c r="I33" s="454"/>
      <c r="J33" s="454"/>
      <c r="K33" s="454"/>
      <c r="L33" s="454"/>
      <c r="M33" s="454"/>
      <c r="N33" s="454"/>
      <c r="O33" s="454"/>
      <c r="P33" s="454"/>
      <c r="Q33" s="454"/>
      <c r="R33" s="454"/>
      <c r="S33" s="454"/>
      <c r="T33" s="12"/>
      <c r="U33" s="453" t="s">
        <v>120</v>
      </c>
      <c r="V33" s="453"/>
      <c r="W33" s="454" t="s">
        <v>279</v>
      </c>
      <c r="X33" s="454"/>
      <c r="Y33" s="454"/>
      <c r="Z33" s="454"/>
      <c r="AA33" s="454"/>
      <c r="AB33" s="454"/>
      <c r="AC33" s="454"/>
      <c r="AD33" s="454"/>
      <c r="AE33" s="454"/>
      <c r="AF33" s="454"/>
      <c r="AG33" s="454"/>
      <c r="AH33" s="454"/>
      <c r="AI33" s="454"/>
      <c r="AJ33" s="454"/>
      <c r="AK33" s="454"/>
      <c r="AL33" s="12"/>
      <c r="AM33" s="453" t="s">
        <v>120</v>
      </c>
      <c r="AN33" s="453"/>
      <c r="AO33" s="454" t="s">
        <v>279</v>
      </c>
      <c r="AP33" s="454"/>
      <c r="AQ33" s="454"/>
      <c r="AR33" s="454"/>
      <c r="AS33" s="454"/>
      <c r="AT33" s="454"/>
      <c r="AU33" s="454"/>
      <c r="AV33" s="454"/>
      <c r="AW33" s="454"/>
      <c r="AX33" s="454"/>
      <c r="AY33" s="454"/>
      <c r="AZ33" s="454"/>
      <c r="BA33" s="454"/>
      <c r="BB33" s="454"/>
      <c r="BC33" s="454"/>
      <c r="BD33" s="8"/>
      <c r="BE33" s="454" t="s">
        <v>281</v>
      </c>
      <c r="BF33" s="454"/>
      <c r="BG33" s="454" t="s">
        <v>164</v>
      </c>
      <c r="BH33" s="454"/>
      <c r="BI33" s="454"/>
      <c r="BJ33" s="454"/>
      <c r="BK33" s="454"/>
      <c r="BL33" s="454"/>
      <c r="BM33" s="454"/>
      <c r="BN33" s="454"/>
      <c r="BO33" s="454"/>
      <c r="BP33" s="454"/>
      <c r="BQ33" s="454"/>
      <c r="BR33" s="454"/>
      <c r="BS33" s="454"/>
      <c r="BT33" s="454"/>
      <c r="BU33" s="454"/>
      <c r="BV33" s="8"/>
      <c r="BW33" s="453" t="s">
        <v>281</v>
      </c>
      <c r="BX33" s="453"/>
      <c r="BY33" s="454" t="s">
        <v>106</v>
      </c>
      <c r="BZ33" s="454"/>
      <c r="CA33" s="454"/>
      <c r="CB33" s="454"/>
      <c r="CC33" s="454"/>
      <c r="CD33" s="454"/>
      <c r="CE33" s="454"/>
      <c r="CF33" s="454"/>
      <c r="CG33" s="454"/>
      <c r="CH33" s="454"/>
      <c r="CI33" s="454"/>
      <c r="CJ33" s="454"/>
      <c r="CK33" s="454"/>
      <c r="CL33" s="454"/>
      <c r="CM33" s="454"/>
      <c r="CN33" s="12"/>
      <c r="CO33" s="453" t="s">
        <v>120</v>
      </c>
      <c r="CP33" s="453"/>
      <c r="CQ33" s="454" t="s">
        <v>283</v>
      </c>
      <c r="CR33" s="454"/>
      <c r="CS33" s="454"/>
      <c r="CT33" s="454"/>
      <c r="CU33" s="454"/>
      <c r="CV33" s="454"/>
      <c r="CW33" s="454"/>
      <c r="CX33" s="454"/>
      <c r="CY33" s="454"/>
      <c r="CZ33" s="454"/>
      <c r="DA33" s="454"/>
      <c r="DB33" s="454"/>
      <c r="DC33" s="454"/>
      <c r="DD33" s="454"/>
      <c r="DE33" s="454"/>
      <c r="DF33" s="12"/>
      <c r="DG33" s="455" t="s">
        <v>81</v>
      </c>
      <c r="DH33" s="455"/>
      <c r="DI33" s="19"/>
    </row>
    <row r="34" spans="1:113" ht="32.25" customHeight="1">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国民健康保険事業特別会計</v>
      </c>
      <c r="X34" s="457"/>
      <c r="Y34" s="457"/>
      <c r="Z34" s="457"/>
      <c r="AA34" s="457"/>
      <c r="AB34" s="457"/>
      <c r="AC34" s="457"/>
      <c r="AD34" s="457"/>
      <c r="AE34" s="457"/>
      <c r="AF34" s="457"/>
      <c r="AG34" s="457"/>
      <c r="AH34" s="457"/>
      <c r="AI34" s="457"/>
      <c r="AJ34" s="457"/>
      <c r="AK34" s="457"/>
      <c r="AL34" s="2"/>
      <c r="AM34" s="456">
        <f>IF(AO34="","",MAX(C34:D43,U34:V43)+1)</f>
        <v>9</v>
      </c>
      <c r="AN34" s="456"/>
      <c r="AO34" s="457" t="str">
        <f>IF('各会計、関係団体の財政状況及び健全化判断比率'!B33="","",'各会計、関係団体の財政状況及び健全化判断比率'!B33)</f>
        <v>下水道事業会計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10</v>
      </c>
      <c r="BX34" s="456"/>
      <c r="BY34" s="457" t="str">
        <f>IF('各会計、関係団体の財政状況及び健全化判断比率'!B68="","",'各会計、関係団体の財政状況及び健全化判断比率'!B68)</f>
        <v>三観広域行政組合（一般会計）</v>
      </c>
      <c r="BZ34" s="457"/>
      <c r="CA34" s="457"/>
      <c r="CB34" s="457"/>
      <c r="CC34" s="457"/>
      <c r="CD34" s="457"/>
      <c r="CE34" s="457"/>
      <c r="CF34" s="457"/>
      <c r="CG34" s="457"/>
      <c r="CH34" s="457"/>
      <c r="CI34" s="457"/>
      <c r="CJ34" s="457"/>
      <c r="CK34" s="457"/>
      <c r="CL34" s="457"/>
      <c r="CM34" s="457"/>
      <c r="CN34" s="2"/>
      <c r="CO34" s="456">
        <f>IF(CQ34="","",MAX(C34:D43,U34:V43,AM34:AN43,BE34:BF43,BW34:BX43)+1)</f>
        <v>20</v>
      </c>
      <c r="CP34" s="456"/>
      <c r="CQ34" s="457" t="str">
        <f>IF('各会計、関係団体の財政状況及び健全化判断比率'!BS7="","",'各会計、関係団体の財政状況及び健全化判断比率'!BS7)</f>
        <v>観音寺市土地開発公社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v>
      </c>
      <c r="DH34" s="458"/>
      <c r="DI34" s="19"/>
    </row>
    <row r="35" spans="1:113" ht="32.25" customHeight="1">
      <c r="A35" s="2"/>
      <c r="B35" s="5"/>
      <c r="C35" s="456">
        <f t="shared" ref="C35:C43" si="0">IF(E35="","",C34+1)</f>
        <v>2</v>
      </c>
      <c r="D35" s="456"/>
      <c r="E35" s="457" t="str">
        <f>IF('各会計、関係団体の財政状況及び健全化判断比率'!B8="","",'各会計、関係団体の財政状況及び健全化判断比率'!B8)</f>
        <v>施設貸付事業特別会計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国民健康保険伊吹診療所特別会計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11</v>
      </c>
      <c r="BX35" s="456"/>
      <c r="BY35" s="457" t="str">
        <f>IF('各会計、関係団体の財政状況及び健全化判断比率'!B69="","",'各会計、関係団体の財政状況及び健全化判断比率'!B69)</f>
        <v>三観広域行政組合（電算センター）</v>
      </c>
      <c r="BZ35" s="457"/>
      <c r="CA35" s="457"/>
      <c r="CB35" s="457"/>
      <c r="CC35" s="457"/>
      <c r="CD35" s="457"/>
      <c r="CE35" s="457"/>
      <c r="CF35" s="457"/>
      <c r="CG35" s="457"/>
      <c r="CH35" s="457"/>
      <c r="CI35" s="457"/>
      <c r="CJ35" s="457"/>
      <c r="CK35" s="457"/>
      <c r="CL35" s="457"/>
      <c r="CM35" s="457"/>
      <c r="CN35" s="2"/>
      <c r="CO35" s="456">
        <f t="shared" ref="CO35:CO43" si="5">IF(CQ35="","",CO34+1)</f>
        <v>21</v>
      </c>
      <c r="CP35" s="456"/>
      <c r="CQ35" s="457" t="str">
        <f>IF('各会計、関係団体の財政状況及び健全化判断比率'!BS8="","",'各会計、関係団体の財政状況及び健全化判断比率'!BS8)</f>
        <v>観音寺観光開発株式会社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c r="A36" s="2"/>
      <c r="B36" s="5"/>
      <c r="C36" s="456">
        <f t="shared" si="0"/>
        <v>3</v>
      </c>
      <c r="D36" s="456"/>
      <c r="E36" s="457" t="str">
        <f>IF('各会計、関係団体の財政状況及び健全化判断比率'!B9="","",'各会計、関係団体の財政状況及び健全化判断比率'!B9)</f>
        <v>粟井坂瀬山林特別会計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後期高齢者医療事業特別会計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12</v>
      </c>
      <c r="BX36" s="456"/>
      <c r="BY36" s="457" t="str">
        <f>IF('各会計、関係団体の財政状況及び健全化判断比率'!B70="","",'各会計、関係団体の財政状況及び健全化判断比率'!B70)</f>
        <v>三豊総合病院企業団（病院事業会計）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介護保険事業特別会計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13</v>
      </c>
      <c r="BX37" s="456"/>
      <c r="BY37" s="457" t="str">
        <f>IF('各会計、関係団体の財政状況及び健全化判断比率'!B71="","",'各会計、関係団体の財政状況及び健全化判断比率'!B71)</f>
        <v>三豊総合病院企業団（保健福祉総合施設事業）</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8</v>
      </c>
      <c r="V38" s="456"/>
      <c r="W38" s="457" t="str">
        <f>IF('各会計、関係団体の財政状況及び健全化判断比率'!B32="","",'各会計、関係団体の財政状況及び健全化判断比率'!B32)</f>
        <v>介護予防サービス事業特別会計</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14</v>
      </c>
      <c r="BX38" s="456"/>
      <c r="BY38" s="457" t="str">
        <f>IF('各会計、関係団体の財政状況及び健全化判断比率'!B72="","",'各会計、関係団体の財政状況及び健全化判断比率'!B72)</f>
        <v>三豊総合病院企業団（介護老人保健施設事業会計）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15</v>
      </c>
      <c r="BX39" s="456"/>
      <c r="BY39" s="457" t="str">
        <f>IF('各会計、関係団体の財政状況及び健全化判断比率'!B73="","",'各会計、関係団体の財政状況及び健全化判断比率'!B73)</f>
        <v>香川県三豊市観音寺市学校組合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16</v>
      </c>
      <c r="BX40" s="456"/>
      <c r="BY40" s="457" t="str">
        <f>IF('各会計、関係団体の財政状況及び健全化判断比率'!B74="","",'各会計、関係団体の財政状況及び健全化判断比率'!B74)</f>
        <v>香川県市町総合事務組合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17</v>
      </c>
      <c r="BX41" s="456"/>
      <c r="BY41" s="457" t="str">
        <f>IF('各会計、関係団体の財政状況及び健全化判断比率'!B75="","",'各会計、関係団体の財政状況及び健全化判断比率'!B75)</f>
        <v>香川県後期高齢者医療広域連合（一般会計）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18</v>
      </c>
      <c r="BX42" s="456"/>
      <c r="BY42" s="457" t="str">
        <f>IF('各会計、関係団体の財政状況及び健全化判断比率'!B76="","",'各会計、関係団体の財政状況及び健全化判断比率'!B76)</f>
        <v>香川県後期高齢者医療広域連合（後期高齢者医療事業）</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19</v>
      </c>
      <c r="BX43" s="456"/>
      <c r="BY43" s="457" t="str">
        <f>IF('各会計、関係団体の財政状況及び健全化判断比率'!B77="","",'各会計、関係団体の財政状況及び健全化判断比率'!B77)</f>
        <v>香川県広域水道企業団（水道事業会計）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row r="46" spans="1:113">
      <c r="B46" s="1" t="s">
        <v>284</v>
      </c>
      <c r="E46" s="459" t="s">
        <v>285</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c r="E47" s="459" t="s">
        <v>289</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c r="E48" s="459" t="s">
        <v>291</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c r="E49" s="459" t="s">
        <v>293</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c r="E50" s="459" t="s">
        <v>195</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c r="E51" s="459" t="s">
        <v>295</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c r="E52" s="459" t="s">
        <v>298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c r="E53" s="459" t="s">
        <v>190</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row r="55" spans="5:113"/>
    <row r="56" spans="5:113"/>
  </sheetData>
  <sheetProtection algorithmName="SHA-512" hashValue="Tz497EgSGDR0gElpQlwgTUpzTFNcw9CeogLbkkfPGq8EXoRvwX9ZmglDV/78Groyd2r/hDU6kqWMCOS027Dx1g==" saltValue="qtMMYoXkb08/auDoiVuef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127</v>
      </c>
      <c r="DI1" s="551"/>
      <c r="DJ1" s="551"/>
      <c r="DK1" s="551"/>
      <c r="DL1" s="551"/>
      <c r="DM1" s="551"/>
      <c r="DN1" s="552"/>
      <c r="DO1" s="1"/>
      <c r="DP1" s="550" t="s">
        <v>300</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38" t="s">
        <v>111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305</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c r="B4" s="338" t="s">
        <v>5</v>
      </c>
      <c r="C4" s="339"/>
      <c r="D4" s="339"/>
      <c r="E4" s="339"/>
      <c r="F4" s="339"/>
      <c r="G4" s="339"/>
      <c r="H4" s="339"/>
      <c r="I4" s="339"/>
      <c r="J4" s="339"/>
      <c r="K4" s="339"/>
      <c r="L4" s="339"/>
      <c r="M4" s="339"/>
      <c r="N4" s="339"/>
      <c r="O4" s="339"/>
      <c r="P4" s="339"/>
      <c r="Q4" s="381"/>
      <c r="R4" s="338" t="s">
        <v>309</v>
      </c>
      <c r="S4" s="339"/>
      <c r="T4" s="339"/>
      <c r="U4" s="339"/>
      <c r="V4" s="339"/>
      <c r="W4" s="339"/>
      <c r="X4" s="339"/>
      <c r="Y4" s="381"/>
      <c r="Z4" s="338" t="s">
        <v>311</v>
      </c>
      <c r="AA4" s="339"/>
      <c r="AB4" s="339"/>
      <c r="AC4" s="381"/>
      <c r="AD4" s="338" t="s">
        <v>253</v>
      </c>
      <c r="AE4" s="339"/>
      <c r="AF4" s="339"/>
      <c r="AG4" s="339"/>
      <c r="AH4" s="339"/>
      <c r="AI4" s="339"/>
      <c r="AJ4" s="339"/>
      <c r="AK4" s="381"/>
      <c r="AL4" s="338" t="s">
        <v>311</v>
      </c>
      <c r="AM4" s="339"/>
      <c r="AN4" s="339"/>
      <c r="AO4" s="381"/>
      <c r="AP4" s="553" t="s">
        <v>313</v>
      </c>
      <c r="AQ4" s="553"/>
      <c r="AR4" s="553"/>
      <c r="AS4" s="553"/>
      <c r="AT4" s="553"/>
      <c r="AU4" s="553"/>
      <c r="AV4" s="553"/>
      <c r="AW4" s="553"/>
      <c r="AX4" s="553"/>
      <c r="AY4" s="553"/>
      <c r="AZ4" s="553"/>
      <c r="BA4" s="553"/>
      <c r="BB4" s="553"/>
      <c r="BC4" s="553"/>
      <c r="BD4" s="553"/>
      <c r="BE4" s="553"/>
      <c r="BF4" s="553"/>
      <c r="BG4" s="553" t="s">
        <v>290</v>
      </c>
      <c r="BH4" s="553"/>
      <c r="BI4" s="553"/>
      <c r="BJ4" s="553"/>
      <c r="BK4" s="553"/>
      <c r="BL4" s="553"/>
      <c r="BM4" s="553"/>
      <c r="BN4" s="553"/>
      <c r="BO4" s="553" t="s">
        <v>311</v>
      </c>
      <c r="BP4" s="553"/>
      <c r="BQ4" s="553"/>
      <c r="BR4" s="553"/>
      <c r="BS4" s="553" t="s">
        <v>315</v>
      </c>
      <c r="BT4" s="553"/>
      <c r="BU4" s="553"/>
      <c r="BV4" s="553"/>
      <c r="BW4" s="553"/>
      <c r="BX4" s="553"/>
      <c r="BY4" s="553"/>
      <c r="BZ4" s="553"/>
      <c r="CA4" s="553"/>
      <c r="CB4" s="553"/>
      <c r="CD4" s="338" t="s">
        <v>317</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c r="B5" s="554" t="s">
        <v>308</v>
      </c>
      <c r="C5" s="555"/>
      <c r="D5" s="555"/>
      <c r="E5" s="555"/>
      <c r="F5" s="555"/>
      <c r="G5" s="555"/>
      <c r="H5" s="555"/>
      <c r="I5" s="555"/>
      <c r="J5" s="555"/>
      <c r="K5" s="555"/>
      <c r="L5" s="555"/>
      <c r="M5" s="555"/>
      <c r="N5" s="555"/>
      <c r="O5" s="555"/>
      <c r="P5" s="555"/>
      <c r="Q5" s="556"/>
      <c r="R5" s="557">
        <v>8721207</v>
      </c>
      <c r="S5" s="558"/>
      <c r="T5" s="558"/>
      <c r="U5" s="558"/>
      <c r="V5" s="558"/>
      <c r="W5" s="558"/>
      <c r="X5" s="558"/>
      <c r="Y5" s="559"/>
      <c r="Z5" s="560">
        <v>27.9</v>
      </c>
      <c r="AA5" s="560"/>
      <c r="AB5" s="560"/>
      <c r="AC5" s="560"/>
      <c r="AD5" s="561">
        <v>8471259</v>
      </c>
      <c r="AE5" s="561"/>
      <c r="AF5" s="561"/>
      <c r="AG5" s="561"/>
      <c r="AH5" s="561"/>
      <c r="AI5" s="561"/>
      <c r="AJ5" s="561"/>
      <c r="AK5" s="561"/>
      <c r="AL5" s="562">
        <v>52</v>
      </c>
      <c r="AM5" s="563"/>
      <c r="AN5" s="563"/>
      <c r="AO5" s="564"/>
      <c r="AP5" s="554" t="s">
        <v>318</v>
      </c>
      <c r="AQ5" s="555"/>
      <c r="AR5" s="555"/>
      <c r="AS5" s="555"/>
      <c r="AT5" s="555"/>
      <c r="AU5" s="555"/>
      <c r="AV5" s="555"/>
      <c r="AW5" s="555"/>
      <c r="AX5" s="555"/>
      <c r="AY5" s="555"/>
      <c r="AZ5" s="555"/>
      <c r="BA5" s="555"/>
      <c r="BB5" s="555"/>
      <c r="BC5" s="555"/>
      <c r="BD5" s="555"/>
      <c r="BE5" s="555"/>
      <c r="BF5" s="556"/>
      <c r="BG5" s="565">
        <v>8465508</v>
      </c>
      <c r="BH5" s="344"/>
      <c r="BI5" s="344"/>
      <c r="BJ5" s="344"/>
      <c r="BK5" s="344"/>
      <c r="BL5" s="344"/>
      <c r="BM5" s="344"/>
      <c r="BN5" s="566"/>
      <c r="BO5" s="567">
        <v>97.1</v>
      </c>
      <c r="BP5" s="567"/>
      <c r="BQ5" s="567"/>
      <c r="BR5" s="567"/>
      <c r="BS5" s="568">
        <v>242874</v>
      </c>
      <c r="BT5" s="568"/>
      <c r="BU5" s="568"/>
      <c r="BV5" s="568"/>
      <c r="BW5" s="568"/>
      <c r="BX5" s="568"/>
      <c r="BY5" s="568"/>
      <c r="BZ5" s="568"/>
      <c r="CA5" s="568"/>
      <c r="CB5" s="569"/>
      <c r="CD5" s="338" t="s">
        <v>313</v>
      </c>
      <c r="CE5" s="339"/>
      <c r="CF5" s="339"/>
      <c r="CG5" s="339"/>
      <c r="CH5" s="339"/>
      <c r="CI5" s="339"/>
      <c r="CJ5" s="339"/>
      <c r="CK5" s="339"/>
      <c r="CL5" s="339"/>
      <c r="CM5" s="339"/>
      <c r="CN5" s="339"/>
      <c r="CO5" s="339"/>
      <c r="CP5" s="339"/>
      <c r="CQ5" s="381"/>
      <c r="CR5" s="338" t="s">
        <v>320</v>
      </c>
      <c r="CS5" s="339"/>
      <c r="CT5" s="339"/>
      <c r="CU5" s="339"/>
      <c r="CV5" s="339"/>
      <c r="CW5" s="339"/>
      <c r="CX5" s="339"/>
      <c r="CY5" s="381"/>
      <c r="CZ5" s="338" t="s">
        <v>311</v>
      </c>
      <c r="DA5" s="339"/>
      <c r="DB5" s="339"/>
      <c r="DC5" s="381"/>
      <c r="DD5" s="338" t="s">
        <v>322</v>
      </c>
      <c r="DE5" s="339"/>
      <c r="DF5" s="339"/>
      <c r="DG5" s="339"/>
      <c r="DH5" s="339"/>
      <c r="DI5" s="339"/>
      <c r="DJ5" s="339"/>
      <c r="DK5" s="339"/>
      <c r="DL5" s="339"/>
      <c r="DM5" s="339"/>
      <c r="DN5" s="339"/>
      <c r="DO5" s="339"/>
      <c r="DP5" s="381"/>
      <c r="DQ5" s="338" t="s">
        <v>324</v>
      </c>
      <c r="DR5" s="339"/>
      <c r="DS5" s="339"/>
      <c r="DT5" s="339"/>
      <c r="DU5" s="339"/>
      <c r="DV5" s="339"/>
      <c r="DW5" s="339"/>
      <c r="DX5" s="339"/>
      <c r="DY5" s="339"/>
      <c r="DZ5" s="339"/>
      <c r="EA5" s="339"/>
      <c r="EB5" s="339"/>
      <c r="EC5" s="381"/>
    </row>
    <row r="6" spans="2:143" ht="11.25" customHeight="1">
      <c r="B6" s="570" t="s">
        <v>325</v>
      </c>
      <c r="C6" s="459"/>
      <c r="D6" s="459"/>
      <c r="E6" s="459"/>
      <c r="F6" s="459"/>
      <c r="G6" s="459"/>
      <c r="H6" s="459"/>
      <c r="I6" s="459"/>
      <c r="J6" s="459"/>
      <c r="K6" s="459"/>
      <c r="L6" s="459"/>
      <c r="M6" s="459"/>
      <c r="N6" s="459"/>
      <c r="O6" s="459"/>
      <c r="P6" s="459"/>
      <c r="Q6" s="571"/>
      <c r="R6" s="565">
        <v>210909</v>
      </c>
      <c r="S6" s="344"/>
      <c r="T6" s="344"/>
      <c r="U6" s="344"/>
      <c r="V6" s="344"/>
      <c r="W6" s="344"/>
      <c r="X6" s="344"/>
      <c r="Y6" s="566"/>
      <c r="Z6" s="567">
        <v>0.7</v>
      </c>
      <c r="AA6" s="567"/>
      <c r="AB6" s="567"/>
      <c r="AC6" s="567"/>
      <c r="AD6" s="568">
        <v>210909</v>
      </c>
      <c r="AE6" s="568"/>
      <c r="AF6" s="568"/>
      <c r="AG6" s="568"/>
      <c r="AH6" s="568"/>
      <c r="AI6" s="568"/>
      <c r="AJ6" s="568"/>
      <c r="AK6" s="568"/>
      <c r="AL6" s="572">
        <v>1.3</v>
      </c>
      <c r="AM6" s="350"/>
      <c r="AN6" s="350"/>
      <c r="AO6" s="573"/>
      <c r="AP6" s="570" t="s">
        <v>101</v>
      </c>
      <c r="AQ6" s="459"/>
      <c r="AR6" s="459"/>
      <c r="AS6" s="459"/>
      <c r="AT6" s="459"/>
      <c r="AU6" s="459"/>
      <c r="AV6" s="459"/>
      <c r="AW6" s="459"/>
      <c r="AX6" s="459"/>
      <c r="AY6" s="459"/>
      <c r="AZ6" s="459"/>
      <c r="BA6" s="459"/>
      <c r="BB6" s="459"/>
      <c r="BC6" s="459"/>
      <c r="BD6" s="459"/>
      <c r="BE6" s="459"/>
      <c r="BF6" s="571"/>
      <c r="BG6" s="565">
        <v>8465508</v>
      </c>
      <c r="BH6" s="344"/>
      <c r="BI6" s="344"/>
      <c r="BJ6" s="344"/>
      <c r="BK6" s="344"/>
      <c r="BL6" s="344"/>
      <c r="BM6" s="344"/>
      <c r="BN6" s="566"/>
      <c r="BO6" s="567">
        <v>97.1</v>
      </c>
      <c r="BP6" s="567"/>
      <c r="BQ6" s="567"/>
      <c r="BR6" s="567"/>
      <c r="BS6" s="568">
        <v>242874</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225456</v>
      </c>
      <c r="CS6" s="344"/>
      <c r="CT6" s="344"/>
      <c r="CU6" s="344"/>
      <c r="CV6" s="344"/>
      <c r="CW6" s="344"/>
      <c r="CX6" s="344"/>
      <c r="CY6" s="566"/>
      <c r="CZ6" s="562">
        <v>0.7</v>
      </c>
      <c r="DA6" s="563"/>
      <c r="DB6" s="563"/>
      <c r="DC6" s="574"/>
      <c r="DD6" s="575" t="s">
        <v>198</v>
      </c>
      <c r="DE6" s="344"/>
      <c r="DF6" s="344"/>
      <c r="DG6" s="344"/>
      <c r="DH6" s="344"/>
      <c r="DI6" s="344"/>
      <c r="DJ6" s="344"/>
      <c r="DK6" s="344"/>
      <c r="DL6" s="344"/>
      <c r="DM6" s="344"/>
      <c r="DN6" s="344"/>
      <c r="DO6" s="344"/>
      <c r="DP6" s="566"/>
      <c r="DQ6" s="575">
        <v>225456</v>
      </c>
      <c r="DR6" s="344"/>
      <c r="DS6" s="344"/>
      <c r="DT6" s="344"/>
      <c r="DU6" s="344"/>
      <c r="DV6" s="344"/>
      <c r="DW6" s="344"/>
      <c r="DX6" s="344"/>
      <c r="DY6" s="344"/>
      <c r="DZ6" s="344"/>
      <c r="EA6" s="344"/>
      <c r="EB6" s="344"/>
      <c r="EC6" s="576"/>
    </row>
    <row r="7" spans="2:143" ht="11.25" customHeight="1">
      <c r="B7" s="570" t="s">
        <v>41</v>
      </c>
      <c r="C7" s="459"/>
      <c r="D7" s="459"/>
      <c r="E7" s="459"/>
      <c r="F7" s="459"/>
      <c r="G7" s="459"/>
      <c r="H7" s="459"/>
      <c r="I7" s="459"/>
      <c r="J7" s="459"/>
      <c r="K7" s="459"/>
      <c r="L7" s="459"/>
      <c r="M7" s="459"/>
      <c r="N7" s="459"/>
      <c r="O7" s="459"/>
      <c r="P7" s="459"/>
      <c r="Q7" s="571"/>
      <c r="R7" s="565">
        <v>5214</v>
      </c>
      <c r="S7" s="344"/>
      <c r="T7" s="344"/>
      <c r="U7" s="344"/>
      <c r="V7" s="344"/>
      <c r="W7" s="344"/>
      <c r="X7" s="344"/>
      <c r="Y7" s="566"/>
      <c r="Z7" s="567">
        <v>0</v>
      </c>
      <c r="AA7" s="567"/>
      <c r="AB7" s="567"/>
      <c r="AC7" s="567"/>
      <c r="AD7" s="568">
        <v>5214</v>
      </c>
      <c r="AE7" s="568"/>
      <c r="AF7" s="568"/>
      <c r="AG7" s="568"/>
      <c r="AH7" s="568"/>
      <c r="AI7" s="568"/>
      <c r="AJ7" s="568"/>
      <c r="AK7" s="568"/>
      <c r="AL7" s="572">
        <v>0</v>
      </c>
      <c r="AM7" s="350"/>
      <c r="AN7" s="350"/>
      <c r="AO7" s="573"/>
      <c r="AP7" s="570" t="s">
        <v>327</v>
      </c>
      <c r="AQ7" s="459"/>
      <c r="AR7" s="459"/>
      <c r="AS7" s="459"/>
      <c r="AT7" s="459"/>
      <c r="AU7" s="459"/>
      <c r="AV7" s="459"/>
      <c r="AW7" s="459"/>
      <c r="AX7" s="459"/>
      <c r="AY7" s="459"/>
      <c r="AZ7" s="459"/>
      <c r="BA7" s="459"/>
      <c r="BB7" s="459"/>
      <c r="BC7" s="459"/>
      <c r="BD7" s="459"/>
      <c r="BE7" s="459"/>
      <c r="BF7" s="571"/>
      <c r="BG7" s="565">
        <v>3750701</v>
      </c>
      <c r="BH7" s="344"/>
      <c r="BI7" s="344"/>
      <c r="BJ7" s="344"/>
      <c r="BK7" s="344"/>
      <c r="BL7" s="344"/>
      <c r="BM7" s="344"/>
      <c r="BN7" s="566"/>
      <c r="BO7" s="567">
        <v>43</v>
      </c>
      <c r="BP7" s="567"/>
      <c r="BQ7" s="567"/>
      <c r="BR7" s="567"/>
      <c r="BS7" s="568">
        <v>242874</v>
      </c>
      <c r="BT7" s="568"/>
      <c r="BU7" s="568"/>
      <c r="BV7" s="568"/>
      <c r="BW7" s="568"/>
      <c r="BX7" s="568"/>
      <c r="BY7" s="568"/>
      <c r="BZ7" s="568"/>
      <c r="CA7" s="568"/>
      <c r="CB7" s="569"/>
      <c r="CD7" s="570" t="s">
        <v>329</v>
      </c>
      <c r="CE7" s="459"/>
      <c r="CF7" s="459"/>
      <c r="CG7" s="459"/>
      <c r="CH7" s="459"/>
      <c r="CI7" s="459"/>
      <c r="CJ7" s="459"/>
      <c r="CK7" s="459"/>
      <c r="CL7" s="459"/>
      <c r="CM7" s="459"/>
      <c r="CN7" s="459"/>
      <c r="CO7" s="459"/>
      <c r="CP7" s="459"/>
      <c r="CQ7" s="571"/>
      <c r="CR7" s="565">
        <v>4808686</v>
      </c>
      <c r="CS7" s="344"/>
      <c r="CT7" s="344"/>
      <c r="CU7" s="344"/>
      <c r="CV7" s="344"/>
      <c r="CW7" s="344"/>
      <c r="CX7" s="344"/>
      <c r="CY7" s="566"/>
      <c r="CZ7" s="567">
        <v>16</v>
      </c>
      <c r="DA7" s="567"/>
      <c r="DB7" s="567"/>
      <c r="DC7" s="567"/>
      <c r="DD7" s="575">
        <v>62148</v>
      </c>
      <c r="DE7" s="344"/>
      <c r="DF7" s="344"/>
      <c r="DG7" s="344"/>
      <c r="DH7" s="344"/>
      <c r="DI7" s="344"/>
      <c r="DJ7" s="344"/>
      <c r="DK7" s="344"/>
      <c r="DL7" s="344"/>
      <c r="DM7" s="344"/>
      <c r="DN7" s="344"/>
      <c r="DO7" s="344"/>
      <c r="DP7" s="566"/>
      <c r="DQ7" s="575">
        <v>1875717</v>
      </c>
      <c r="DR7" s="344"/>
      <c r="DS7" s="344"/>
      <c r="DT7" s="344"/>
      <c r="DU7" s="344"/>
      <c r="DV7" s="344"/>
      <c r="DW7" s="344"/>
      <c r="DX7" s="344"/>
      <c r="DY7" s="344"/>
      <c r="DZ7" s="344"/>
      <c r="EA7" s="344"/>
      <c r="EB7" s="344"/>
      <c r="EC7" s="576"/>
    </row>
    <row r="8" spans="2:143" ht="11.25" customHeight="1">
      <c r="B8" s="570" t="s">
        <v>330</v>
      </c>
      <c r="C8" s="459"/>
      <c r="D8" s="459"/>
      <c r="E8" s="459"/>
      <c r="F8" s="459"/>
      <c r="G8" s="459"/>
      <c r="H8" s="459"/>
      <c r="I8" s="459"/>
      <c r="J8" s="459"/>
      <c r="K8" s="459"/>
      <c r="L8" s="459"/>
      <c r="M8" s="459"/>
      <c r="N8" s="459"/>
      <c r="O8" s="459"/>
      <c r="P8" s="459"/>
      <c r="Q8" s="571"/>
      <c r="R8" s="565">
        <v>52076</v>
      </c>
      <c r="S8" s="344"/>
      <c r="T8" s="344"/>
      <c r="U8" s="344"/>
      <c r="V8" s="344"/>
      <c r="W8" s="344"/>
      <c r="X8" s="344"/>
      <c r="Y8" s="566"/>
      <c r="Z8" s="567">
        <v>0.2</v>
      </c>
      <c r="AA8" s="567"/>
      <c r="AB8" s="567"/>
      <c r="AC8" s="567"/>
      <c r="AD8" s="568">
        <v>52076</v>
      </c>
      <c r="AE8" s="568"/>
      <c r="AF8" s="568"/>
      <c r="AG8" s="568"/>
      <c r="AH8" s="568"/>
      <c r="AI8" s="568"/>
      <c r="AJ8" s="568"/>
      <c r="AK8" s="568"/>
      <c r="AL8" s="572">
        <v>0.3</v>
      </c>
      <c r="AM8" s="350"/>
      <c r="AN8" s="350"/>
      <c r="AO8" s="573"/>
      <c r="AP8" s="570" t="s">
        <v>123</v>
      </c>
      <c r="AQ8" s="459"/>
      <c r="AR8" s="459"/>
      <c r="AS8" s="459"/>
      <c r="AT8" s="459"/>
      <c r="AU8" s="459"/>
      <c r="AV8" s="459"/>
      <c r="AW8" s="459"/>
      <c r="AX8" s="459"/>
      <c r="AY8" s="459"/>
      <c r="AZ8" s="459"/>
      <c r="BA8" s="459"/>
      <c r="BB8" s="459"/>
      <c r="BC8" s="459"/>
      <c r="BD8" s="459"/>
      <c r="BE8" s="459"/>
      <c r="BF8" s="571"/>
      <c r="BG8" s="565">
        <v>106149</v>
      </c>
      <c r="BH8" s="344"/>
      <c r="BI8" s="344"/>
      <c r="BJ8" s="344"/>
      <c r="BK8" s="344"/>
      <c r="BL8" s="344"/>
      <c r="BM8" s="344"/>
      <c r="BN8" s="566"/>
      <c r="BO8" s="567">
        <v>1.2</v>
      </c>
      <c r="BP8" s="567"/>
      <c r="BQ8" s="567"/>
      <c r="BR8" s="567"/>
      <c r="BS8" s="568" t="s">
        <v>198</v>
      </c>
      <c r="BT8" s="568"/>
      <c r="BU8" s="568"/>
      <c r="BV8" s="568"/>
      <c r="BW8" s="568"/>
      <c r="BX8" s="568"/>
      <c r="BY8" s="568"/>
      <c r="BZ8" s="568"/>
      <c r="CA8" s="568"/>
      <c r="CB8" s="569"/>
      <c r="CD8" s="570" t="s">
        <v>332</v>
      </c>
      <c r="CE8" s="459"/>
      <c r="CF8" s="459"/>
      <c r="CG8" s="459"/>
      <c r="CH8" s="459"/>
      <c r="CI8" s="459"/>
      <c r="CJ8" s="459"/>
      <c r="CK8" s="459"/>
      <c r="CL8" s="459"/>
      <c r="CM8" s="459"/>
      <c r="CN8" s="459"/>
      <c r="CO8" s="459"/>
      <c r="CP8" s="459"/>
      <c r="CQ8" s="571"/>
      <c r="CR8" s="565">
        <v>10037157</v>
      </c>
      <c r="CS8" s="344"/>
      <c r="CT8" s="344"/>
      <c r="CU8" s="344"/>
      <c r="CV8" s="344"/>
      <c r="CW8" s="344"/>
      <c r="CX8" s="344"/>
      <c r="CY8" s="566"/>
      <c r="CZ8" s="567">
        <v>33.299999999999997</v>
      </c>
      <c r="DA8" s="567"/>
      <c r="DB8" s="567"/>
      <c r="DC8" s="567"/>
      <c r="DD8" s="575">
        <v>148960</v>
      </c>
      <c r="DE8" s="344"/>
      <c r="DF8" s="344"/>
      <c r="DG8" s="344"/>
      <c r="DH8" s="344"/>
      <c r="DI8" s="344"/>
      <c r="DJ8" s="344"/>
      <c r="DK8" s="344"/>
      <c r="DL8" s="344"/>
      <c r="DM8" s="344"/>
      <c r="DN8" s="344"/>
      <c r="DO8" s="344"/>
      <c r="DP8" s="566"/>
      <c r="DQ8" s="575">
        <v>5639716</v>
      </c>
      <c r="DR8" s="344"/>
      <c r="DS8" s="344"/>
      <c r="DT8" s="344"/>
      <c r="DU8" s="344"/>
      <c r="DV8" s="344"/>
      <c r="DW8" s="344"/>
      <c r="DX8" s="344"/>
      <c r="DY8" s="344"/>
      <c r="DZ8" s="344"/>
      <c r="EA8" s="344"/>
      <c r="EB8" s="344"/>
      <c r="EC8" s="576"/>
    </row>
    <row r="9" spans="2:143" ht="11.25" customHeight="1">
      <c r="B9" s="570" t="s">
        <v>333</v>
      </c>
      <c r="C9" s="459"/>
      <c r="D9" s="459"/>
      <c r="E9" s="459"/>
      <c r="F9" s="459"/>
      <c r="G9" s="459"/>
      <c r="H9" s="459"/>
      <c r="I9" s="459"/>
      <c r="J9" s="459"/>
      <c r="K9" s="459"/>
      <c r="L9" s="459"/>
      <c r="M9" s="459"/>
      <c r="N9" s="459"/>
      <c r="O9" s="459"/>
      <c r="P9" s="459"/>
      <c r="Q9" s="571"/>
      <c r="R9" s="565">
        <v>35471</v>
      </c>
      <c r="S9" s="344"/>
      <c r="T9" s="344"/>
      <c r="U9" s="344"/>
      <c r="V9" s="344"/>
      <c r="W9" s="344"/>
      <c r="X9" s="344"/>
      <c r="Y9" s="566"/>
      <c r="Z9" s="567">
        <v>0.1</v>
      </c>
      <c r="AA9" s="567"/>
      <c r="AB9" s="567"/>
      <c r="AC9" s="567"/>
      <c r="AD9" s="568">
        <v>35471</v>
      </c>
      <c r="AE9" s="568"/>
      <c r="AF9" s="568"/>
      <c r="AG9" s="568"/>
      <c r="AH9" s="568"/>
      <c r="AI9" s="568"/>
      <c r="AJ9" s="568"/>
      <c r="AK9" s="568"/>
      <c r="AL9" s="572">
        <v>0.2</v>
      </c>
      <c r="AM9" s="350"/>
      <c r="AN9" s="350"/>
      <c r="AO9" s="573"/>
      <c r="AP9" s="570" t="s">
        <v>335</v>
      </c>
      <c r="AQ9" s="459"/>
      <c r="AR9" s="459"/>
      <c r="AS9" s="459"/>
      <c r="AT9" s="459"/>
      <c r="AU9" s="459"/>
      <c r="AV9" s="459"/>
      <c r="AW9" s="459"/>
      <c r="AX9" s="459"/>
      <c r="AY9" s="459"/>
      <c r="AZ9" s="459"/>
      <c r="BA9" s="459"/>
      <c r="BB9" s="459"/>
      <c r="BC9" s="459"/>
      <c r="BD9" s="459"/>
      <c r="BE9" s="459"/>
      <c r="BF9" s="571"/>
      <c r="BG9" s="565">
        <v>2602558</v>
      </c>
      <c r="BH9" s="344"/>
      <c r="BI9" s="344"/>
      <c r="BJ9" s="344"/>
      <c r="BK9" s="344"/>
      <c r="BL9" s="344"/>
      <c r="BM9" s="344"/>
      <c r="BN9" s="566"/>
      <c r="BO9" s="567">
        <v>29.8</v>
      </c>
      <c r="BP9" s="567"/>
      <c r="BQ9" s="567"/>
      <c r="BR9" s="567"/>
      <c r="BS9" s="568" t="s">
        <v>198</v>
      </c>
      <c r="BT9" s="568"/>
      <c r="BU9" s="568"/>
      <c r="BV9" s="568"/>
      <c r="BW9" s="568"/>
      <c r="BX9" s="568"/>
      <c r="BY9" s="568"/>
      <c r="BZ9" s="568"/>
      <c r="CA9" s="568"/>
      <c r="CB9" s="569"/>
      <c r="CD9" s="570" t="s">
        <v>337</v>
      </c>
      <c r="CE9" s="459"/>
      <c r="CF9" s="459"/>
      <c r="CG9" s="459"/>
      <c r="CH9" s="459"/>
      <c r="CI9" s="459"/>
      <c r="CJ9" s="459"/>
      <c r="CK9" s="459"/>
      <c r="CL9" s="459"/>
      <c r="CM9" s="459"/>
      <c r="CN9" s="459"/>
      <c r="CO9" s="459"/>
      <c r="CP9" s="459"/>
      <c r="CQ9" s="571"/>
      <c r="CR9" s="565">
        <v>2844212</v>
      </c>
      <c r="CS9" s="344"/>
      <c r="CT9" s="344"/>
      <c r="CU9" s="344"/>
      <c r="CV9" s="344"/>
      <c r="CW9" s="344"/>
      <c r="CX9" s="344"/>
      <c r="CY9" s="566"/>
      <c r="CZ9" s="567">
        <v>9.4</v>
      </c>
      <c r="DA9" s="567"/>
      <c r="DB9" s="567"/>
      <c r="DC9" s="567"/>
      <c r="DD9" s="575">
        <v>130269</v>
      </c>
      <c r="DE9" s="344"/>
      <c r="DF9" s="344"/>
      <c r="DG9" s="344"/>
      <c r="DH9" s="344"/>
      <c r="DI9" s="344"/>
      <c r="DJ9" s="344"/>
      <c r="DK9" s="344"/>
      <c r="DL9" s="344"/>
      <c r="DM9" s="344"/>
      <c r="DN9" s="344"/>
      <c r="DO9" s="344"/>
      <c r="DP9" s="566"/>
      <c r="DQ9" s="575">
        <v>2062328</v>
      </c>
      <c r="DR9" s="344"/>
      <c r="DS9" s="344"/>
      <c r="DT9" s="344"/>
      <c r="DU9" s="344"/>
      <c r="DV9" s="344"/>
      <c r="DW9" s="344"/>
      <c r="DX9" s="344"/>
      <c r="DY9" s="344"/>
      <c r="DZ9" s="344"/>
      <c r="EA9" s="344"/>
      <c r="EB9" s="344"/>
      <c r="EC9" s="576"/>
    </row>
    <row r="10" spans="2:143" ht="11.25" customHeight="1">
      <c r="B10" s="570" t="s">
        <v>131</v>
      </c>
      <c r="C10" s="459"/>
      <c r="D10" s="459"/>
      <c r="E10" s="459"/>
      <c r="F10" s="459"/>
      <c r="G10" s="459"/>
      <c r="H10" s="459"/>
      <c r="I10" s="459"/>
      <c r="J10" s="459"/>
      <c r="K10" s="459"/>
      <c r="L10" s="459"/>
      <c r="M10" s="459"/>
      <c r="N10" s="459"/>
      <c r="O10" s="459"/>
      <c r="P10" s="459"/>
      <c r="Q10" s="571"/>
      <c r="R10" s="565" t="s">
        <v>198</v>
      </c>
      <c r="S10" s="344"/>
      <c r="T10" s="344"/>
      <c r="U10" s="344"/>
      <c r="V10" s="344"/>
      <c r="W10" s="344"/>
      <c r="X10" s="344"/>
      <c r="Y10" s="566"/>
      <c r="Z10" s="567" t="s">
        <v>198</v>
      </c>
      <c r="AA10" s="567"/>
      <c r="AB10" s="567"/>
      <c r="AC10" s="567"/>
      <c r="AD10" s="568" t="s">
        <v>198</v>
      </c>
      <c r="AE10" s="568"/>
      <c r="AF10" s="568"/>
      <c r="AG10" s="568"/>
      <c r="AH10" s="568"/>
      <c r="AI10" s="568"/>
      <c r="AJ10" s="568"/>
      <c r="AK10" s="568"/>
      <c r="AL10" s="572" t="s">
        <v>198</v>
      </c>
      <c r="AM10" s="350"/>
      <c r="AN10" s="350"/>
      <c r="AO10" s="573"/>
      <c r="AP10" s="570" t="s">
        <v>187</v>
      </c>
      <c r="AQ10" s="459"/>
      <c r="AR10" s="459"/>
      <c r="AS10" s="459"/>
      <c r="AT10" s="459"/>
      <c r="AU10" s="459"/>
      <c r="AV10" s="459"/>
      <c r="AW10" s="459"/>
      <c r="AX10" s="459"/>
      <c r="AY10" s="459"/>
      <c r="AZ10" s="459"/>
      <c r="BA10" s="459"/>
      <c r="BB10" s="459"/>
      <c r="BC10" s="459"/>
      <c r="BD10" s="459"/>
      <c r="BE10" s="459"/>
      <c r="BF10" s="571"/>
      <c r="BG10" s="565">
        <v>192933</v>
      </c>
      <c r="BH10" s="344"/>
      <c r="BI10" s="344"/>
      <c r="BJ10" s="344"/>
      <c r="BK10" s="344"/>
      <c r="BL10" s="344"/>
      <c r="BM10" s="344"/>
      <c r="BN10" s="566"/>
      <c r="BO10" s="567">
        <v>2.2000000000000002</v>
      </c>
      <c r="BP10" s="567"/>
      <c r="BQ10" s="567"/>
      <c r="BR10" s="567"/>
      <c r="BS10" s="568" t="s">
        <v>198</v>
      </c>
      <c r="BT10" s="568"/>
      <c r="BU10" s="568"/>
      <c r="BV10" s="568"/>
      <c r="BW10" s="568"/>
      <c r="BX10" s="568"/>
      <c r="BY10" s="568"/>
      <c r="BZ10" s="568"/>
      <c r="CA10" s="568"/>
      <c r="CB10" s="569"/>
      <c r="CD10" s="570" t="s">
        <v>223</v>
      </c>
      <c r="CE10" s="459"/>
      <c r="CF10" s="459"/>
      <c r="CG10" s="459"/>
      <c r="CH10" s="459"/>
      <c r="CI10" s="459"/>
      <c r="CJ10" s="459"/>
      <c r="CK10" s="459"/>
      <c r="CL10" s="459"/>
      <c r="CM10" s="459"/>
      <c r="CN10" s="459"/>
      <c r="CO10" s="459"/>
      <c r="CP10" s="459"/>
      <c r="CQ10" s="571"/>
      <c r="CR10" s="565">
        <v>48528</v>
      </c>
      <c r="CS10" s="344"/>
      <c r="CT10" s="344"/>
      <c r="CU10" s="344"/>
      <c r="CV10" s="344"/>
      <c r="CW10" s="344"/>
      <c r="CX10" s="344"/>
      <c r="CY10" s="566"/>
      <c r="CZ10" s="567">
        <v>0.2</v>
      </c>
      <c r="DA10" s="567"/>
      <c r="DB10" s="567"/>
      <c r="DC10" s="567"/>
      <c r="DD10" s="575" t="s">
        <v>198</v>
      </c>
      <c r="DE10" s="344"/>
      <c r="DF10" s="344"/>
      <c r="DG10" s="344"/>
      <c r="DH10" s="344"/>
      <c r="DI10" s="344"/>
      <c r="DJ10" s="344"/>
      <c r="DK10" s="344"/>
      <c r="DL10" s="344"/>
      <c r="DM10" s="344"/>
      <c r="DN10" s="344"/>
      <c r="DO10" s="344"/>
      <c r="DP10" s="566"/>
      <c r="DQ10" s="575">
        <v>17115</v>
      </c>
      <c r="DR10" s="344"/>
      <c r="DS10" s="344"/>
      <c r="DT10" s="344"/>
      <c r="DU10" s="344"/>
      <c r="DV10" s="344"/>
      <c r="DW10" s="344"/>
      <c r="DX10" s="344"/>
      <c r="DY10" s="344"/>
      <c r="DZ10" s="344"/>
      <c r="EA10" s="344"/>
      <c r="EB10" s="344"/>
      <c r="EC10" s="576"/>
    </row>
    <row r="11" spans="2:143" ht="11.25" customHeight="1">
      <c r="B11" s="570" t="s">
        <v>99</v>
      </c>
      <c r="C11" s="459"/>
      <c r="D11" s="459"/>
      <c r="E11" s="459"/>
      <c r="F11" s="459"/>
      <c r="G11" s="459"/>
      <c r="H11" s="459"/>
      <c r="I11" s="459"/>
      <c r="J11" s="459"/>
      <c r="K11" s="459"/>
      <c r="L11" s="459"/>
      <c r="M11" s="459"/>
      <c r="N11" s="459"/>
      <c r="O11" s="459"/>
      <c r="P11" s="459"/>
      <c r="Q11" s="571"/>
      <c r="R11" s="565">
        <v>1488992</v>
      </c>
      <c r="S11" s="344"/>
      <c r="T11" s="344"/>
      <c r="U11" s="344"/>
      <c r="V11" s="344"/>
      <c r="W11" s="344"/>
      <c r="X11" s="344"/>
      <c r="Y11" s="566"/>
      <c r="Z11" s="572">
        <v>4.8</v>
      </c>
      <c r="AA11" s="350"/>
      <c r="AB11" s="350"/>
      <c r="AC11" s="577"/>
      <c r="AD11" s="575">
        <v>1488992</v>
      </c>
      <c r="AE11" s="344"/>
      <c r="AF11" s="344"/>
      <c r="AG11" s="344"/>
      <c r="AH11" s="344"/>
      <c r="AI11" s="344"/>
      <c r="AJ11" s="344"/>
      <c r="AK11" s="566"/>
      <c r="AL11" s="572">
        <v>9.1</v>
      </c>
      <c r="AM11" s="350"/>
      <c r="AN11" s="350"/>
      <c r="AO11" s="573"/>
      <c r="AP11" s="570" t="s">
        <v>339</v>
      </c>
      <c r="AQ11" s="459"/>
      <c r="AR11" s="459"/>
      <c r="AS11" s="459"/>
      <c r="AT11" s="459"/>
      <c r="AU11" s="459"/>
      <c r="AV11" s="459"/>
      <c r="AW11" s="459"/>
      <c r="AX11" s="459"/>
      <c r="AY11" s="459"/>
      <c r="AZ11" s="459"/>
      <c r="BA11" s="459"/>
      <c r="BB11" s="459"/>
      <c r="BC11" s="459"/>
      <c r="BD11" s="459"/>
      <c r="BE11" s="459"/>
      <c r="BF11" s="571"/>
      <c r="BG11" s="565">
        <v>849061</v>
      </c>
      <c r="BH11" s="344"/>
      <c r="BI11" s="344"/>
      <c r="BJ11" s="344"/>
      <c r="BK11" s="344"/>
      <c r="BL11" s="344"/>
      <c r="BM11" s="344"/>
      <c r="BN11" s="566"/>
      <c r="BO11" s="567">
        <v>9.6999999999999993</v>
      </c>
      <c r="BP11" s="567"/>
      <c r="BQ11" s="567"/>
      <c r="BR11" s="567"/>
      <c r="BS11" s="568">
        <v>242874</v>
      </c>
      <c r="BT11" s="568"/>
      <c r="BU11" s="568"/>
      <c r="BV11" s="568"/>
      <c r="BW11" s="568"/>
      <c r="BX11" s="568"/>
      <c r="BY11" s="568"/>
      <c r="BZ11" s="568"/>
      <c r="CA11" s="568"/>
      <c r="CB11" s="569"/>
      <c r="CD11" s="570" t="s">
        <v>342</v>
      </c>
      <c r="CE11" s="459"/>
      <c r="CF11" s="459"/>
      <c r="CG11" s="459"/>
      <c r="CH11" s="459"/>
      <c r="CI11" s="459"/>
      <c r="CJ11" s="459"/>
      <c r="CK11" s="459"/>
      <c r="CL11" s="459"/>
      <c r="CM11" s="459"/>
      <c r="CN11" s="459"/>
      <c r="CO11" s="459"/>
      <c r="CP11" s="459"/>
      <c r="CQ11" s="571"/>
      <c r="CR11" s="565">
        <v>1609310</v>
      </c>
      <c r="CS11" s="344"/>
      <c r="CT11" s="344"/>
      <c r="CU11" s="344"/>
      <c r="CV11" s="344"/>
      <c r="CW11" s="344"/>
      <c r="CX11" s="344"/>
      <c r="CY11" s="566"/>
      <c r="CZ11" s="567">
        <v>5.3</v>
      </c>
      <c r="DA11" s="567"/>
      <c r="DB11" s="567"/>
      <c r="DC11" s="567"/>
      <c r="DD11" s="575">
        <v>1057655</v>
      </c>
      <c r="DE11" s="344"/>
      <c r="DF11" s="344"/>
      <c r="DG11" s="344"/>
      <c r="DH11" s="344"/>
      <c r="DI11" s="344"/>
      <c r="DJ11" s="344"/>
      <c r="DK11" s="344"/>
      <c r="DL11" s="344"/>
      <c r="DM11" s="344"/>
      <c r="DN11" s="344"/>
      <c r="DO11" s="344"/>
      <c r="DP11" s="566"/>
      <c r="DQ11" s="575">
        <v>480010</v>
      </c>
      <c r="DR11" s="344"/>
      <c r="DS11" s="344"/>
      <c r="DT11" s="344"/>
      <c r="DU11" s="344"/>
      <c r="DV11" s="344"/>
      <c r="DW11" s="344"/>
      <c r="DX11" s="344"/>
      <c r="DY11" s="344"/>
      <c r="DZ11" s="344"/>
      <c r="EA11" s="344"/>
      <c r="EB11" s="344"/>
      <c r="EC11" s="576"/>
    </row>
    <row r="12" spans="2:143" ht="11.25" customHeight="1">
      <c r="B12" s="570" t="s">
        <v>147</v>
      </c>
      <c r="C12" s="459"/>
      <c r="D12" s="459"/>
      <c r="E12" s="459"/>
      <c r="F12" s="459"/>
      <c r="G12" s="459"/>
      <c r="H12" s="459"/>
      <c r="I12" s="459"/>
      <c r="J12" s="459"/>
      <c r="K12" s="459"/>
      <c r="L12" s="459"/>
      <c r="M12" s="459"/>
      <c r="N12" s="459"/>
      <c r="O12" s="459"/>
      <c r="P12" s="459"/>
      <c r="Q12" s="571"/>
      <c r="R12" s="565" t="s">
        <v>198</v>
      </c>
      <c r="S12" s="344"/>
      <c r="T12" s="344"/>
      <c r="U12" s="344"/>
      <c r="V12" s="344"/>
      <c r="W12" s="344"/>
      <c r="X12" s="344"/>
      <c r="Y12" s="566"/>
      <c r="Z12" s="567" t="s">
        <v>198</v>
      </c>
      <c r="AA12" s="567"/>
      <c r="AB12" s="567"/>
      <c r="AC12" s="567"/>
      <c r="AD12" s="568" t="s">
        <v>198</v>
      </c>
      <c r="AE12" s="568"/>
      <c r="AF12" s="568"/>
      <c r="AG12" s="568"/>
      <c r="AH12" s="568"/>
      <c r="AI12" s="568"/>
      <c r="AJ12" s="568"/>
      <c r="AK12" s="568"/>
      <c r="AL12" s="572" t="s">
        <v>198</v>
      </c>
      <c r="AM12" s="350"/>
      <c r="AN12" s="350"/>
      <c r="AO12" s="573"/>
      <c r="AP12" s="570" t="s">
        <v>343</v>
      </c>
      <c r="AQ12" s="459"/>
      <c r="AR12" s="459"/>
      <c r="AS12" s="459"/>
      <c r="AT12" s="459"/>
      <c r="AU12" s="459"/>
      <c r="AV12" s="459"/>
      <c r="AW12" s="459"/>
      <c r="AX12" s="459"/>
      <c r="AY12" s="459"/>
      <c r="AZ12" s="459"/>
      <c r="BA12" s="459"/>
      <c r="BB12" s="459"/>
      <c r="BC12" s="459"/>
      <c r="BD12" s="459"/>
      <c r="BE12" s="459"/>
      <c r="BF12" s="571"/>
      <c r="BG12" s="565">
        <v>3994002</v>
      </c>
      <c r="BH12" s="344"/>
      <c r="BI12" s="344"/>
      <c r="BJ12" s="344"/>
      <c r="BK12" s="344"/>
      <c r="BL12" s="344"/>
      <c r="BM12" s="344"/>
      <c r="BN12" s="566"/>
      <c r="BO12" s="567">
        <v>45.8</v>
      </c>
      <c r="BP12" s="567"/>
      <c r="BQ12" s="567"/>
      <c r="BR12" s="567"/>
      <c r="BS12" s="568" t="s">
        <v>198</v>
      </c>
      <c r="BT12" s="568"/>
      <c r="BU12" s="568"/>
      <c r="BV12" s="568"/>
      <c r="BW12" s="568"/>
      <c r="BX12" s="568"/>
      <c r="BY12" s="568"/>
      <c r="BZ12" s="568"/>
      <c r="CA12" s="568"/>
      <c r="CB12" s="569"/>
      <c r="CD12" s="570" t="s">
        <v>85</v>
      </c>
      <c r="CE12" s="459"/>
      <c r="CF12" s="459"/>
      <c r="CG12" s="459"/>
      <c r="CH12" s="459"/>
      <c r="CI12" s="459"/>
      <c r="CJ12" s="459"/>
      <c r="CK12" s="459"/>
      <c r="CL12" s="459"/>
      <c r="CM12" s="459"/>
      <c r="CN12" s="459"/>
      <c r="CO12" s="459"/>
      <c r="CP12" s="459"/>
      <c r="CQ12" s="571"/>
      <c r="CR12" s="565">
        <v>569978</v>
      </c>
      <c r="CS12" s="344"/>
      <c r="CT12" s="344"/>
      <c r="CU12" s="344"/>
      <c r="CV12" s="344"/>
      <c r="CW12" s="344"/>
      <c r="CX12" s="344"/>
      <c r="CY12" s="566"/>
      <c r="CZ12" s="567">
        <v>1.9</v>
      </c>
      <c r="DA12" s="567"/>
      <c r="DB12" s="567"/>
      <c r="DC12" s="567"/>
      <c r="DD12" s="575">
        <v>162</v>
      </c>
      <c r="DE12" s="344"/>
      <c r="DF12" s="344"/>
      <c r="DG12" s="344"/>
      <c r="DH12" s="344"/>
      <c r="DI12" s="344"/>
      <c r="DJ12" s="344"/>
      <c r="DK12" s="344"/>
      <c r="DL12" s="344"/>
      <c r="DM12" s="344"/>
      <c r="DN12" s="344"/>
      <c r="DO12" s="344"/>
      <c r="DP12" s="566"/>
      <c r="DQ12" s="575">
        <v>342187</v>
      </c>
      <c r="DR12" s="344"/>
      <c r="DS12" s="344"/>
      <c r="DT12" s="344"/>
      <c r="DU12" s="344"/>
      <c r="DV12" s="344"/>
      <c r="DW12" s="344"/>
      <c r="DX12" s="344"/>
      <c r="DY12" s="344"/>
      <c r="DZ12" s="344"/>
      <c r="EA12" s="344"/>
      <c r="EB12" s="344"/>
      <c r="EC12" s="576"/>
    </row>
    <row r="13" spans="2:143" ht="11.25" customHeight="1">
      <c r="B13" s="570" t="s">
        <v>344</v>
      </c>
      <c r="C13" s="459"/>
      <c r="D13" s="459"/>
      <c r="E13" s="459"/>
      <c r="F13" s="459"/>
      <c r="G13" s="459"/>
      <c r="H13" s="459"/>
      <c r="I13" s="459"/>
      <c r="J13" s="459"/>
      <c r="K13" s="459"/>
      <c r="L13" s="459"/>
      <c r="M13" s="459"/>
      <c r="N13" s="459"/>
      <c r="O13" s="459"/>
      <c r="P13" s="459"/>
      <c r="Q13" s="571"/>
      <c r="R13" s="565" t="s">
        <v>198</v>
      </c>
      <c r="S13" s="344"/>
      <c r="T13" s="344"/>
      <c r="U13" s="344"/>
      <c r="V13" s="344"/>
      <c r="W13" s="344"/>
      <c r="X13" s="344"/>
      <c r="Y13" s="566"/>
      <c r="Z13" s="567" t="s">
        <v>198</v>
      </c>
      <c r="AA13" s="567"/>
      <c r="AB13" s="567"/>
      <c r="AC13" s="567"/>
      <c r="AD13" s="568" t="s">
        <v>198</v>
      </c>
      <c r="AE13" s="568"/>
      <c r="AF13" s="568"/>
      <c r="AG13" s="568"/>
      <c r="AH13" s="568"/>
      <c r="AI13" s="568"/>
      <c r="AJ13" s="568"/>
      <c r="AK13" s="568"/>
      <c r="AL13" s="572" t="s">
        <v>198</v>
      </c>
      <c r="AM13" s="350"/>
      <c r="AN13" s="350"/>
      <c r="AO13" s="573"/>
      <c r="AP13" s="570" t="s">
        <v>345</v>
      </c>
      <c r="AQ13" s="459"/>
      <c r="AR13" s="459"/>
      <c r="AS13" s="459"/>
      <c r="AT13" s="459"/>
      <c r="AU13" s="459"/>
      <c r="AV13" s="459"/>
      <c r="AW13" s="459"/>
      <c r="AX13" s="459"/>
      <c r="AY13" s="459"/>
      <c r="AZ13" s="459"/>
      <c r="BA13" s="459"/>
      <c r="BB13" s="459"/>
      <c r="BC13" s="459"/>
      <c r="BD13" s="459"/>
      <c r="BE13" s="459"/>
      <c r="BF13" s="571"/>
      <c r="BG13" s="565">
        <v>3987575</v>
      </c>
      <c r="BH13" s="344"/>
      <c r="BI13" s="344"/>
      <c r="BJ13" s="344"/>
      <c r="BK13" s="344"/>
      <c r="BL13" s="344"/>
      <c r="BM13" s="344"/>
      <c r="BN13" s="566"/>
      <c r="BO13" s="567">
        <v>45.7</v>
      </c>
      <c r="BP13" s="567"/>
      <c r="BQ13" s="567"/>
      <c r="BR13" s="567"/>
      <c r="BS13" s="568" t="s">
        <v>198</v>
      </c>
      <c r="BT13" s="568"/>
      <c r="BU13" s="568"/>
      <c r="BV13" s="568"/>
      <c r="BW13" s="568"/>
      <c r="BX13" s="568"/>
      <c r="BY13" s="568"/>
      <c r="BZ13" s="568"/>
      <c r="CA13" s="568"/>
      <c r="CB13" s="569"/>
      <c r="CD13" s="570" t="s">
        <v>347</v>
      </c>
      <c r="CE13" s="459"/>
      <c r="CF13" s="459"/>
      <c r="CG13" s="459"/>
      <c r="CH13" s="459"/>
      <c r="CI13" s="459"/>
      <c r="CJ13" s="459"/>
      <c r="CK13" s="459"/>
      <c r="CL13" s="459"/>
      <c r="CM13" s="459"/>
      <c r="CN13" s="459"/>
      <c r="CO13" s="459"/>
      <c r="CP13" s="459"/>
      <c r="CQ13" s="571"/>
      <c r="CR13" s="565">
        <v>2327624</v>
      </c>
      <c r="CS13" s="344"/>
      <c r="CT13" s="344"/>
      <c r="CU13" s="344"/>
      <c r="CV13" s="344"/>
      <c r="CW13" s="344"/>
      <c r="CX13" s="344"/>
      <c r="CY13" s="566"/>
      <c r="CZ13" s="567">
        <v>7.7</v>
      </c>
      <c r="DA13" s="567"/>
      <c r="DB13" s="567"/>
      <c r="DC13" s="567"/>
      <c r="DD13" s="575">
        <v>1116292</v>
      </c>
      <c r="DE13" s="344"/>
      <c r="DF13" s="344"/>
      <c r="DG13" s="344"/>
      <c r="DH13" s="344"/>
      <c r="DI13" s="344"/>
      <c r="DJ13" s="344"/>
      <c r="DK13" s="344"/>
      <c r="DL13" s="344"/>
      <c r="DM13" s="344"/>
      <c r="DN13" s="344"/>
      <c r="DO13" s="344"/>
      <c r="DP13" s="566"/>
      <c r="DQ13" s="575">
        <v>1156459</v>
      </c>
      <c r="DR13" s="344"/>
      <c r="DS13" s="344"/>
      <c r="DT13" s="344"/>
      <c r="DU13" s="344"/>
      <c r="DV13" s="344"/>
      <c r="DW13" s="344"/>
      <c r="DX13" s="344"/>
      <c r="DY13" s="344"/>
      <c r="DZ13" s="344"/>
      <c r="EA13" s="344"/>
      <c r="EB13" s="344"/>
      <c r="EC13" s="576"/>
    </row>
    <row r="14" spans="2:143" ht="11.25" customHeight="1">
      <c r="B14" s="570" t="s">
        <v>348</v>
      </c>
      <c r="C14" s="459"/>
      <c r="D14" s="459"/>
      <c r="E14" s="459"/>
      <c r="F14" s="459"/>
      <c r="G14" s="459"/>
      <c r="H14" s="459"/>
      <c r="I14" s="459"/>
      <c r="J14" s="459"/>
      <c r="K14" s="459"/>
      <c r="L14" s="459"/>
      <c r="M14" s="459"/>
      <c r="N14" s="459"/>
      <c r="O14" s="459"/>
      <c r="P14" s="459"/>
      <c r="Q14" s="571"/>
      <c r="R14" s="565">
        <v>661</v>
      </c>
      <c r="S14" s="344"/>
      <c r="T14" s="344"/>
      <c r="U14" s="344"/>
      <c r="V14" s="344"/>
      <c r="W14" s="344"/>
      <c r="X14" s="344"/>
      <c r="Y14" s="566"/>
      <c r="Z14" s="567">
        <v>0</v>
      </c>
      <c r="AA14" s="567"/>
      <c r="AB14" s="567"/>
      <c r="AC14" s="567"/>
      <c r="AD14" s="568">
        <v>661</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261807</v>
      </c>
      <c r="BH14" s="344"/>
      <c r="BI14" s="344"/>
      <c r="BJ14" s="344"/>
      <c r="BK14" s="344"/>
      <c r="BL14" s="344"/>
      <c r="BM14" s="344"/>
      <c r="BN14" s="566"/>
      <c r="BO14" s="567">
        <v>3</v>
      </c>
      <c r="BP14" s="567"/>
      <c r="BQ14" s="567"/>
      <c r="BR14" s="567"/>
      <c r="BS14" s="568" t="s">
        <v>198</v>
      </c>
      <c r="BT14" s="568"/>
      <c r="BU14" s="568"/>
      <c r="BV14" s="568"/>
      <c r="BW14" s="568"/>
      <c r="BX14" s="568"/>
      <c r="BY14" s="568"/>
      <c r="BZ14" s="568"/>
      <c r="CA14" s="568"/>
      <c r="CB14" s="569"/>
      <c r="CD14" s="570" t="s">
        <v>65</v>
      </c>
      <c r="CE14" s="459"/>
      <c r="CF14" s="459"/>
      <c r="CG14" s="459"/>
      <c r="CH14" s="459"/>
      <c r="CI14" s="459"/>
      <c r="CJ14" s="459"/>
      <c r="CK14" s="459"/>
      <c r="CL14" s="459"/>
      <c r="CM14" s="459"/>
      <c r="CN14" s="459"/>
      <c r="CO14" s="459"/>
      <c r="CP14" s="459"/>
      <c r="CQ14" s="571"/>
      <c r="CR14" s="565">
        <v>1058183</v>
      </c>
      <c r="CS14" s="344"/>
      <c r="CT14" s="344"/>
      <c r="CU14" s="344"/>
      <c r="CV14" s="344"/>
      <c r="CW14" s="344"/>
      <c r="CX14" s="344"/>
      <c r="CY14" s="566"/>
      <c r="CZ14" s="567">
        <v>3.5</v>
      </c>
      <c r="DA14" s="567"/>
      <c r="DB14" s="567"/>
      <c r="DC14" s="567"/>
      <c r="DD14" s="575">
        <v>90318</v>
      </c>
      <c r="DE14" s="344"/>
      <c r="DF14" s="344"/>
      <c r="DG14" s="344"/>
      <c r="DH14" s="344"/>
      <c r="DI14" s="344"/>
      <c r="DJ14" s="344"/>
      <c r="DK14" s="344"/>
      <c r="DL14" s="344"/>
      <c r="DM14" s="344"/>
      <c r="DN14" s="344"/>
      <c r="DO14" s="344"/>
      <c r="DP14" s="566"/>
      <c r="DQ14" s="575">
        <v>1005157</v>
      </c>
      <c r="DR14" s="344"/>
      <c r="DS14" s="344"/>
      <c r="DT14" s="344"/>
      <c r="DU14" s="344"/>
      <c r="DV14" s="344"/>
      <c r="DW14" s="344"/>
      <c r="DX14" s="344"/>
      <c r="DY14" s="344"/>
      <c r="DZ14" s="344"/>
      <c r="EA14" s="344"/>
      <c r="EB14" s="344"/>
      <c r="EC14" s="576"/>
    </row>
    <row r="15" spans="2:143" ht="11.25" customHeight="1">
      <c r="B15" s="570" t="s">
        <v>319</v>
      </c>
      <c r="C15" s="459"/>
      <c r="D15" s="459"/>
      <c r="E15" s="459"/>
      <c r="F15" s="459"/>
      <c r="G15" s="459"/>
      <c r="H15" s="459"/>
      <c r="I15" s="459"/>
      <c r="J15" s="459"/>
      <c r="K15" s="459"/>
      <c r="L15" s="459"/>
      <c r="M15" s="459"/>
      <c r="N15" s="459"/>
      <c r="O15" s="459"/>
      <c r="P15" s="459"/>
      <c r="Q15" s="571"/>
      <c r="R15" s="565" t="s">
        <v>198</v>
      </c>
      <c r="S15" s="344"/>
      <c r="T15" s="344"/>
      <c r="U15" s="344"/>
      <c r="V15" s="344"/>
      <c r="W15" s="344"/>
      <c r="X15" s="344"/>
      <c r="Y15" s="566"/>
      <c r="Z15" s="567" t="s">
        <v>198</v>
      </c>
      <c r="AA15" s="567"/>
      <c r="AB15" s="567"/>
      <c r="AC15" s="567"/>
      <c r="AD15" s="568" t="s">
        <v>198</v>
      </c>
      <c r="AE15" s="568"/>
      <c r="AF15" s="568"/>
      <c r="AG15" s="568"/>
      <c r="AH15" s="568"/>
      <c r="AI15" s="568"/>
      <c r="AJ15" s="568"/>
      <c r="AK15" s="568"/>
      <c r="AL15" s="572" t="s">
        <v>198</v>
      </c>
      <c r="AM15" s="350"/>
      <c r="AN15" s="350"/>
      <c r="AO15" s="573"/>
      <c r="AP15" s="570" t="s">
        <v>350</v>
      </c>
      <c r="AQ15" s="459"/>
      <c r="AR15" s="459"/>
      <c r="AS15" s="459"/>
      <c r="AT15" s="459"/>
      <c r="AU15" s="459"/>
      <c r="AV15" s="459"/>
      <c r="AW15" s="459"/>
      <c r="AX15" s="459"/>
      <c r="AY15" s="459"/>
      <c r="AZ15" s="459"/>
      <c r="BA15" s="459"/>
      <c r="BB15" s="459"/>
      <c r="BC15" s="459"/>
      <c r="BD15" s="459"/>
      <c r="BE15" s="459"/>
      <c r="BF15" s="571"/>
      <c r="BG15" s="565">
        <v>458998</v>
      </c>
      <c r="BH15" s="344"/>
      <c r="BI15" s="344"/>
      <c r="BJ15" s="344"/>
      <c r="BK15" s="344"/>
      <c r="BL15" s="344"/>
      <c r="BM15" s="344"/>
      <c r="BN15" s="566"/>
      <c r="BO15" s="567">
        <v>5.3</v>
      </c>
      <c r="BP15" s="567"/>
      <c r="BQ15" s="567"/>
      <c r="BR15" s="567"/>
      <c r="BS15" s="568" t="s">
        <v>198</v>
      </c>
      <c r="BT15" s="568"/>
      <c r="BU15" s="568"/>
      <c r="BV15" s="568"/>
      <c r="BW15" s="568"/>
      <c r="BX15" s="568"/>
      <c r="BY15" s="568"/>
      <c r="BZ15" s="568"/>
      <c r="CA15" s="568"/>
      <c r="CB15" s="569"/>
      <c r="CD15" s="570" t="s">
        <v>352</v>
      </c>
      <c r="CE15" s="459"/>
      <c r="CF15" s="459"/>
      <c r="CG15" s="459"/>
      <c r="CH15" s="459"/>
      <c r="CI15" s="459"/>
      <c r="CJ15" s="459"/>
      <c r="CK15" s="459"/>
      <c r="CL15" s="459"/>
      <c r="CM15" s="459"/>
      <c r="CN15" s="459"/>
      <c r="CO15" s="459"/>
      <c r="CP15" s="459"/>
      <c r="CQ15" s="571"/>
      <c r="CR15" s="565">
        <v>3034123</v>
      </c>
      <c r="CS15" s="344"/>
      <c r="CT15" s="344"/>
      <c r="CU15" s="344"/>
      <c r="CV15" s="344"/>
      <c r="CW15" s="344"/>
      <c r="CX15" s="344"/>
      <c r="CY15" s="566"/>
      <c r="CZ15" s="567">
        <v>10.1</v>
      </c>
      <c r="DA15" s="567"/>
      <c r="DB15" s="567"/>
      <c r="DC15" s="567"/>
      <c r="DD15" s="575">
        <v>767767</v>
      </c>
      <c r="DE15" s="344"/>
      <c r="DF15" s="344"/>
      <c r="DG15" s="344"/>
      <c r="DH15" s="344"/>
      <c r="DI15" s="344"/>
      <c r="DJ15" s="344"/>
      <c r="DK15" s="344"/>
      <c r="DL15" s="344"/>
      <c r="DM15" s="344"/>
      <c r="DN15" s="344"/>
      <c r="DO15" s="344"/>
      <c r="DP15" s="566"/>
      <c r="DQ15" s="575">
        <v>2056657</v>
      </c>
      <c r="DR15" s="344"/>
      <c r="DS15" s="344"/>
      <c r="DT15" s="344"/>
      <c r="DU15" s="344"/>
      <c r="DV15" s="344"/>
      <c r="DW15" s="344"/>
      <c r="DX15" s="344"/>
      <c r="DY15" s="344"/>
      <c r="DZ15" s="344"/>
      <c r="EA15" s="344"/>
      <c r="EB15" s="344"/>
      <c r="EC15" s="576"/>
    </row>
    <row r="16" spans="2:143" ht="11.25" customHeight="1">
      <c r="B16" s="570" t="s">
        <v>353</v>
      </c>
      <c r="C16" s="459"/>
      <c r="D16" s="459"/>
      <c r="E16" s="459"/>
      <c r="F16" s="459"/>
      <c r="G16" s="459"/>
      <c r="H16" s="459"/>
      <c r="I16" s="459"/>
      <c r="J16" s="459"/>
      <c r="K16" s="459"/>
      <c r="L16" s="459"/>
      <c r="M16" s="459"/>
      <c r="N16" s="459"/>
      <c r="O16" s="459"/>
      <c r="P16" s="459"/>
      <c r="Q16" s="571"/>
      <c r="R16" s="565">
        <v>22920</v>
      </c>
      <c r="S16" s="344"/>
      <c r="T16" s="344"/>
      <c r="U16" s="344"/>
      <c r="V16" s="344"/>
      <c r="W16" s="344"/>
      <c r="X16" s="344"/>
      <c r="Y16" s="566"/>
      <c r="Z16" s="567">
        <v>0.1</v>
      </c>
      <c r="AA16" s="567"/>
      <c r="AB16" s="567"/>
      <c r="AC16" s="567"/>
      <c r="AD16" s="568">
        <v>22920</v>
      </c>
      <c r="AE16" s="568"/>
      <c r="AF16" s="568"/>
      <c r="AG16" s="568"/>
      <c r="AH16" s="568"/>
      <c r="AI16" s="568"/>
      <c r="AJ16" s="568"/>
      <c r="AK16" s="568"/>
      <c r="AL16" s="572">
        <v>0.1</v>
      </c>
      <c r="AM16" s="350"/>
      <c r="AN16" s="350"/>
      <c r="AO16" s="573"/>
      <c r="AP16" s="570" t="s">
        <v>354</v>
      </c>
      <c r="AQ16" s="459"/>
      <c r="AR16" s="459"/>
      <c r="AS16" s="459"/>
      <c r="AT16" s="459"/>
      <c r="AU16" s="459"/>
      <c r="AV16" s="459"/>
      <c r="AW16" s="459"/>
      <c r="AX16" s="459"/>
      <c r="AY16" s="459"/>
      <c r="AZ16" s="459"/>
      <c r="BA16" s="459"/>
      <c r="BB16" s="459"/>
      <c r="BC16" s="459"/>
      <c r="BD16" s="459"/>
      <c r="BE16" s="459"/>
      <c r="BF16" s="571"/>
      <c r="BG16" s="565" t="s">
        <v>198</v>
      </c>
      <c r="BH16" s="344"/>
      <c r="BI16" s="344"/>
      <c r="BJ16" s="344"/>
      <c r="BK16" s="344"/>
      <c r="BL16" s="344"/>
      <c r="BM16" s="344"/>
      <c r="BN16" s="566"/>
      <c r="BO16" s="567" t="s">
        <v>198</v>
      </c>
      <c r="BP16" s="567"/>
      <c r="BQ16" s="567"/>
      <c r="BR16" s="567"/>
      <c r="BS16" s="568" t="s">
        <v>198</v>
      </c>
      <c r="BT16" s="568"/>
      <c r="BU16" s="568"/>
      <c r="BV16" s="568"/>
      <c r="BW16" s="568"/>
      <c r="BX16" s="568"/>
      <c r="BY16" s="568"/>
      <c r="BZ16" s="568"/>
      <c r="CA16" s="568"/>
      <c r="CB16" s="569"/>
      <c r="CD16" s="570" t="s">
        <v>355</v>
      </c>
      <c r="CE16" s="459"/>
      <c r="CF16" s="459"/>
      <c r="CG16" s="459"/>
      <c r="CH16" s="459"/>
      <c r="CI16" s="459"/>
      <c r="CJ16" s="459"/>
      <c r="CK16" s="459"/>
      <c r="CL16" s="459"/>
      <c r="CM16" s="459"/>
      <c r="CN16" s="459"/>
      <c r="CO16" s="459"/>
      <c r="CP16" s="459"/>
      <c r="CQ16" s="571"/>
      <c r="CR16" s="565" t="s">
        <v>198</v>
      </c>
      <c r="CS16" s="344"/>
      <c r="CT16" s="344"/>
      <c r="CU16" s="344"/>
      <c r="CV16" s="344"/>
      <c r="CW16" s="344"/>
      <c r="CX16" s="344"/>
      <c r="CY16" s="566"/>
      <c r="CZ16" s="567" t="s">
        <v>198</v>
      </c>
      <c r="DA16" s="567"/>
      <c r="DB16" s="567"/>
      <c r="DC16" s="567"/>
      <c r="DD16" s="575" t="s">
        <v>198</v>
      </c>
      <c r="DE16" s="344"/>
      <c r="DF16" s="344"/>
      <c r="DG16" s="344"/>
      <c r="DH16" s="344"/>
      <c r="DI16" s="344"/>
      <c r="DJ16" s="344"/>
      <c r="DK16" s="344"/>
      <c r="DL16" s="344"/>
      <c r="DM16" s="344"/>
      <c r="DN16" s="344"/>
      <c r="DO16" s="344"/>
      <c r="DP16" s="566"/>
      <c r="DQ16" s="575" t="s">
        <v>198</v>
      </c>
      <c r="DR16" s="344"/>
      <c r="DS16" s="344"/>
      <c r="DT16" s="344"/>
      <c r="DU16" s="344"/>
      <c r="DV16" s="344"/>
      <c r="DW16" s="344"/>
      <c r="DX16" s="344"/>
      <c r="DY16" s="344"/>
      <c r="DZ16" s="344"/>
      <c r="EA16" s="344"/>
      <c r="EB16" s="344"/>
      <c r="EC16" s="576"/>
    </row>
    <row r="17" spans="2:133" ht="11.25" customHeight="1">
      <c r="B17" s="570" t="s">
        <v>356</v>
      </c>
      <c r="C17" s="459"/>
      <c r="D17" s="459"/>
      <c r="E17" s="459"/>
      <c r="F17" s="459"/>
      <c r="G17" s="459"/>
      <c r="H17" s="459"/>
      <c r="I17" s="459"/>
      <c r="J17" s="459"/>
      <c r="K17" s="459"/>
      <c r="L17" s="459"/>
      <c r="M17" s="459"/>
      <c r="N17" s="459"/>
      <c r="O17" s="459"/>
      <c r="P17" s="459"/>
      <c r="Q17" s="571"/>
      <c r="R17" s="565">
        <v>183657</v>
      </c>
      <c r="S17" s="344"/>
      <c r="T17" s="344"/>
      <c r="U17" s="344"/>
      <c r="V17" s="344"/>
      <c r="W17" s="344"/>
      <c r="X17" s="344"/>
      <c r="Y17" s="566"/>
      <c r="Z17" s="567">
        <v>0.6</v>
      </c>
      <c r="AA17" s="567"/>
      <c r="AB17" s="567"/>
      <c r="AC17" s="567"/>
      <c r="AD17" s="568">
        <v>183657</v>
      </c>
      <c r="AE17" s="568"/>
      <c r="AF17" s="568"/>
      <c r="AG17" s="568"/>
      <c r="AH17" s="568"/>
      <c r="AI17" s="568"/>
      <c r="AJ17" s="568"/>
      <c r="AK17" s="568"/>
      <c r="AL17" s="572">
        <v>1.1000000000000001</v>
      </c>
      <c r="AM17" s="350"/>
      <c r="AN17" s="350"/>
      <c r="AO17" s="573"/>
      <c r="AP17" s="570" t="s">
        <v>357</v>
      </c>
      <c r="AQ17" s="459"/>
      <c r="AR17" s="459"/>
      <c r="AS17" s="459"/>
      <c r="AT17" s="459"/>
      <c r="AU17" s="459"/>
      <c r="AV17" s="459"/>
      <c r="AW17" s="459"/>
      <c r="AX17" s="459"/>
      <c r="AY17" s="459"/>
      <c r="AZ17" s="459"/>
      <c r="BA17" s="459"/>
      <c r="BB17" s="459"/>
      <c r="BC17" s="459"/>
      <c r="BD17" s="459"/>
      <c r="BE17" s="459"/>
      <c r="BF17" s="571"/>
      <c r="BG17" s="565" t="s">
        <v>198</v>
      </c>
      <c r="BH17" s="344"/>
      <c r="BI17" s="344"/>
      <c r="BJ17" s="344"/>
      <c r="BK17" s="344"/>
      <c r="BL17" s="344"/>
      <c r="BM17" s="344"/>
      <c r="BN17" s="566"/>
      <c r="BO17" s="567" t="s">
        <v>198</v>
      </c>
      <c r="BP17" s="567"/>
      <c r="BQ17" s="567"/>
      <c r="BR17" s="567"/>
      <c r="BS17" s="568" t="s">
        <v>198</v>
      </c>
      <c r="BT17" s="568"/>
      <c r="BU17" s="568"/>
      <c r="BV17" s="568"/>
      <c r="BW17" s="568"/>
      <c r="BX17" s="568"/>
      <c r="BY17" s="568"/>
      <c r="BZ17" s="568"/>
      <c r="CA17" s="568"/>
      <c r="CB17" s="569"/>
      <c r="CD17" s="570" t="s">
        <v>359</v>
      </c>
      <c r="CE17" s="459"/>
      <c r="CF17" s="459"/>
      <c r="CG17" s="459"/>
      <c r="CH17" s="459"/>
      <c r="CI17" s="459"/>
      <c r="CJ17" s="459"/>
      <c r="CK17" s="459"/>
      <c r="CL17" s="459"/>
      <c r="CM17" s="459"/>
      <c r="CN17" s="459"/>
      <c r="CO17" s="459"/>
      <c r="CP17" s="459"/>
      <c r="CQ17" s="571"/>
      <c r="CR17" s="565">
        <v>3542132</v>
      </c>
      <c r="CS17" s="344"/>
      <c r="CT17" s="344"/>
      <c r="CU17" s="344"/>
      <c r="CV17" s="344"/>
      <c r="CW17" s="344"/>
      <c r="CX17" s="344"/>
      <c r="CY17" s="566"/>
      <c r="CZ17" s="567">
        <v>11.8</v>
      </c>
      <c r="DA17" s="567"/>
      <c r="DB17" s="567"/>
      <c r="DC17" s="567"/>
      <c r="DD17" s="575" t="s">
        <v>198</v>
      </c>
      <c r="DE17" s="344"/>
      <c r="DF17" s="344"/>
      <c r="DG17" s="344"/>
      <c r="DH17" s="344"/>
      <c r="DI17" s="344"/>
      <c r="DJ17" s="344"/>
      <c r="DK17" s="344"/>
      <c r="DL17" s="344"/>
      <c r="DM17" s="344"/>
      <c r="DN17" s="344"/>
      <c r="DO17" s="344"/>
      <c r="DP17" s="566"/>
      <c r="DQ17" s="575">
        <v>3512780</v>
      </c>
      <c r="DR17" s="344"/>
      <c r="DS17" s="344"/>
      <c r="DT17" s="344"/>
      <c r="DU17" s="344"/>
      <c r="DV17" s="344"/>
      <c r="DW17" s="344"/>
      <c r="DX17" s="344"/>
      <c r="DY17" s="344"/>
      <c r="DZ17" s="344"/>
      <c r="EA17" s="344"/>
      <c r="EB17" s="344"/>
      <c r="EC17" s="576"/>
    </row>
    <row r="18" spans="2:133" ht="11.25" customHeight="1">
      <c r="B18" s="570" t="s">
        <v>360</v>
      </c>
      <c r="C18" s="459"/>
      <c r="D18" s="459"/>
      <c r="E18" s="459"/>
      <c r="F18" s="459"/>
      <c r="G18" s="459"/>
      <c r="H18" s="459"/>
      <c r="I18" s="459"/>
      <c r="J18" s="459"/>
      <c r="K18" s="459"/>
      <c r="L18" s="459"/>
      <c r="M18" s="459"/>
      <c r="N18" s="459"/>
      <c r="O18" s="459"/>
      <c r="P18" s="459"/>
      <c r="Q18" s="571"/>
      <c r="R18" s="565">
        <v>58418</v>
      </c>
      <c r="S18" s="344"/>
      <c r="T18" s="344"/>
      <c r="U18" s="344"/>
      <c r="V18" s="344"/>
      <c r="W18" s="344"/>
      <c r="X18" s="344"/>
      <c r="Y18" s="566"/>
      <c r="Z18" s="567">
        <v>0.2</v>
      </c>
      <c r="AA18" s="567"/>
      <c r="AB18" s="567"/>
      <c r="AC18" s="567"/>
      <c r="AD18" s="568">
        <v>58418</v>
      </c>
      <c r="AE18" s="568"/>
      <c r="AF18" s="568"/>
      <c r="AG18" s="568"/>
      <c r="AH18" s="568"/>
      <c r="AI18" s="568"/>
      <c r="AJ18" s="568"/>
      <c r="AK18" s="568"/>
      <c r="AL18" s="572">
        <v>0.4</v>
      </c>
      <c r="AM18" s="350"/>
      <c r="AN18" s="350"/>
      <c r="AO18" s="573"/>
      <c r="AP18" s="570" t="s">
        <v>95</v>
      </c>
      <c r="AQ18" s="459"/>
      <c r="AR18" s="459"/>
      <c r="AS18" s="459"/>
      <c r="AT18" s="459"/>
      <c r="AU18" s="459"/>
      <c r="AV18" s="459"/>
      <c r="AW18" s="459"/>
      <c r="AX18" s="459"/>
      <c r="AY18" s="459"/>
      <c r="AZ18" s="459"/>
      <c r="BA18" s="459"/>
      <c r="BB18" s="459"/>
      <c r="BC18" s="459"/>
      <c r="BD18" s="459"/>
      <c r="BE18" s="459"/>
      <c r="BF18" s="571"/>
      <c r="BG18" s="565" t="s">
        <v>198</v>
      </c>
      <c r="BH18" s="344"/>
      <c r="BI18" s="344"/>
      <c r="BJ18" s="344"/>
      <c r="BK18" s="344"/>
      <c r="BL18" s="344"/>
      <c r="BM18" s="344"/>
      <c r="BN18" s="566"/>
      <c r="BO18" s="567" t="s">
        <v>198</v>
      </c>
      <c r="BP18" s="567"/>
      <c r="BQ18" s="567"/>
      <c r="BR18" s="567"/>
      <c r="BS18" s="568" t="s">
        <v>198</v>
      </c>
      <c r="BT18" s="568"/>
      <c r="BU18" s="568"/>
      <c r="BV18" s="568"/>
      <c r="BW18" s="568"/>
      <c r="BX18" s="568"/>
      <c r="BY18" s="568"/>
      <c r="BZ18" s="568"/>
      <c r="CA18" s="568"/>
      <c r="CB18" s="569"/>
      <c r="CD18" s="570" t="s">
        <v>361</v>
      </c>
      <c r="CE18" s="459"/>
      <c r="CF18" s="459"/>
      <c r="CG18" s="459"/>
      <c r="CH18" s="459"/>
      <c r="CI18" s="459"/>
      <c r="CJ18" s="459"/>
      <c r="CK18" s="459"/>
      <c r="CL18" s="459"/>
      <c r="CM18" s="459"/>
      <c r="CN18" s="459"/>
      <c r="CO18" s="459"/>
      <c r="CP18" s="459"/>
      <c r="CQ18" s="571"/>
      <c r="CR18" s="565">
        <v>15119</v>
      </c>
      <c r="CS18" s="344"/>
      <c r="CT18" s="344"/>
      <c r="CU18" s="344"/>
      <c r="CV18" s="344"/>
      <c r="CW18" s="344"/>
      <c r="CX18" s="344"/>
      <c r="CY18" s="566"/>
      <c r="CZ18" s="567">
        <v>0.1</v>
      </c>
      <c r="DA18" s="567"/>
      <c r="DB18" s="567"/>
      <c r="DC18" s="567"/>
      <c r="DD18" s="575" t="s">
        <v>198</v>
      </c>
      <c r="DE18" s="344"/>
      <c r="DF18" s="344"/>
      <c r="DG18" s="344"/>
      <c r="DH18" s="344"/>
      <c r="DI18" s="344"/>
      <c r="DJ18" s="344"/>
      <c r="DK18" s="344"/>
      <c r="DL18" s="344"/>
      <c r="DM18" s="344"/>
      <c r="DN18" s="344"/>
      <c r="DO18" s="344"/>
      <c r="DP18" s="566"/>
      <c r="DQ18" s="575" t="s">
        <v>198</v>
      </c>
      <c r="DR18" s="344"/>
      <c r="DS18" s="344"/>
      <c r="DT18" s="344"/>
      <c r="DU18" s="344"/>
      <c r="DV18" s="344"/>
      <c r="DW18" s="344"/>
      <c r="DX18" s="344"/>
      <c r="DY18" s="344"/>
      <c r="DZ18" s="344"/>
      <c r="EA18" s="344"/>
      <c r="EB18" s="344"/>
      <c r="EC18" s="576"/>
    </row>
    <row r="19" spans="2:133" ht="11.25" customHeight="1">
      <c r="B19" s="570" t="s">
        <v>362</v>
      </c>
      <c r="C19" s="459"/>
      <c r="D19" s="459"/>
      <c r="E19" s="459"/>
      <c r="F19" s="459"/>
      <c r="G19" s="459"/>
      <c r="H19" s="459"/>
      <c r="I19" s="459"/>
      <c r="J19" s="459"/>
      <c r="K19" s="459"/>
      <c r="L19" s="459"/>
      <c r="M19" s="459"/>
      <c r="N19" s="459"/>
      <c r="O19" s="459"/>
      <c r="P19" s="459"/>
      <c r="Q19" s="571"/>
      <c r="R19" s="565">
        <v>53515</v>
      </c>
      <c r="S19" s="344"/>
      <c r="T19" s="344"/>
      <c r="U19" s="344"/>
      <c r="V19" s="344"/>
      <c r="W19" s="344"/>
      <c r="X19" s="344"/>
      <c r="Y19" s="566"/>
      <c r="Z19" s="567">
        <v>0.2</v>
      </c>
      <c r="AA19" s="567"/>
      <c r="AB19" s="567"/>
      <c r="AC19" s="567"/>
      <c r="AD19" s="568">
        <v>53515</v>
      </c>
      <c r="AE19" s="568"/>
      <c r="AF19" s="568"/>
      <c r="AG19" s="568"/>
      <c r="AH19" s="568"/>
      <c r="AI19" s="568"/>
      <c r="AJ19" s="568"/>
      <c r="AK19" s="568"/>
      <c r="AL19" s="572">
        <v>0.3</v>
      </c>
      <c r="AM19" s="350"/>
      <c r="AN19" s="350"/>
      <c r="AO19" s="573"/>
      <c r="AP19" s="570" t="s">
        <v>250</v>
      </c>
      <c r="AQ19" s="459"/>
      <c r="AR19" s="459"/>
      <c r="AS19" s="459"/>
      <c r="AT19" s="459"/>
      <c r="AU19" s="459"/>
      <c r="AV19" s="459"/>
      <c r="AW19" s="459"/>
      <c r="AX19" s="459"/>
      <c r="AY19" s="459"/>
      <c r="AZ19" s="459"/>
      <c r="BA19" s="459"/>
      <c r="BB19" s="459"/>
      <c r="BC19" s="459"/>
      <c r="BD19" s="459"/>
      <c r="BE19" s="459"/>
      <c r="BF19" s="571"/>
      <c r="BG19" s="565">
        <v>255699</v>
      </c>
      <c r="BH19" s="344"/>
      <c r="BI19" s="344"/>
      <c r="BJ19" s="344"/>
      <c r="BK19" s="344"/>
      <c r="BL19" s="344"/>
      <c r="BM19" s="344"/>
      <c r="BN19" s="566"/>
      <c r="BO19" s="567">
        <v>2.9</v>
      </c>
      <c r="BP19" s="567"/>
      <c r="BQ19" s="567"/>
      <c r="BR19" s="567"/>
      <c r="BS19" s="568" t="s">
        <v>198</v>
      </c>
      <c r="BT19" s="568"/>
      <c r="BU19" s="568"/>
      <c r="BV19" s="568"/>
      <c r="BW19" s="568"/>
      <c r="BX19" s="568"/>
      <c r="BY19" s="568"/>
      <c r="BZ19" s="568"/>
      <c r="CA19" s="568"/>
      <c r="CB19" s="569"/>
      <c r="CD19" s="570" t="s">
        <v>363</v>
      </c>
      <c r="CE19" s="459"/>
      <c r="CF19" s="459"/>
      <c r="CG19" s="459"/>
      <c r="CH19" s="459"/>
      <c r="CI19" s="459"/>
      <c r="CJ19" s="459"/>
      <c r="CK19" s="459"/>
      <c r="CL19" s="459"/>
      <c r="CM19" s="459"/>
      <c r="CN19" s="459"/>
      <c r="CO19" s="459"/>
      <c r="CP19" s="459"/>
      <c r="CQ19" s="571"/>
      <c r="CR19" s="565" t="s">
        <v>198</v>
      </c>
      <c r="CS19" s="344"/>
      <c r="CT19" s="344"/>
      <c r="CU19" s="344"/>
      <c r="CV19" s="344"/>
      <c r="CW19" s="344"/>
      <c r="CX19" s="344"/>
      <c r="CY19" s="566"/>
      <c r="CZ19" s="567" t="s">
        <v>198</v>
      </c>
      <c r="DA19" s="567"/>
      <c r="DB19" s="567"/>
      <c r="DC19" s="567"/>
      <c r="DD19" s="575" t="s">
        <v>198</v>
      </c>
      <c r="DE19" s="344"/>
      <c r="DF19" s="344"/>
      <c r="DG19" s="344"/>
      <c r="DH19" s="344"/>
      <c r="DI19" s="344"/>
      <c r="DJ19" s="344"/>
      <c r="DK19" s="344"/>
      <c r="DL19" s="344"/>
      <c r="DM19" s="344"/>
      <c r="DN19" s="344"/>
      <c r="DO19" s="344"/>
      <c r="DP19" s="566"/>
      <c r="DQ19" s="575" t="s">
        <v>198</v>
      </c>
      <c r="DR19" s="344"/>
      <c r="DS19" s="344"/>
      <c r="DT19" s="344"/>
      <c r="DU19" s="344"/>
      <c r="DV19" s="344"/>
      <c r="DW19" s="344"/>
      <c r="DX19" s="344"/>
      <c r="DY19" s="344"/>
      <c r="DZ19" s="344"/>
      <c r="EA19" s="344"/>
      <c r="EB19" s="344"/>
      <c r="EC19" s="576"/>
    </row>
    <row r="20" spans="2:133" ht="11.25" customHeight="1">
      <c r="B20" s="578" t="s">
        <v>365</v>
      </c>
      <c r="C20" s="579"/>
      <c r="D20" s="579"/>
      <c r="E20" s="579"/>
      <c r="F20" s="579"/>
      <c r="G20" s="579"/>
      <c r="H20" s="579"/>
      <c r="I20" s="579"/>
      <c r="J20" s="579"/>
      <c r="K20" s="579"/>
      <c r="L20" s="579"/>
      <c r="M20" s="579"/>
      <c r="N20" s="579"/>
      <c r="O20" s="579"/>
      <c r="P20" s="579"/>
      <c r="Q20" s="580"/>
      <c r="R20" s="565">
        <v>4903</v>
      </c>
      <c r="S20" s="344"/>
      <c r="T20" s="344"/>
      <c r="U20" s="344"/>
      <c r="V20" s="344"/>
      <c r="W20" s="344"/>
      <c r="X20" s="344"/>
      <c r="Y20" s="566"/>
      <c r="Z20" s="567">
        <v>0</v>
      </c>
      <c r="AA20" s="567"/>
      <c r="AB20" s="567"/>
      <c r="AC20" s="567"/>
      <c r="AD20" s="568">
        <v>4903</v>
      </c>
      <c r="AE20" s="568"/>
      <c r="AF20" s="568"/>
      <c r="AG20" s="568"/>
      <c r="AH20" s="568"/>
      <c r="AI20" s="568"/>
      <c r="AJ20" s="568"/>
      <c r="AK20" s="568"/>
      <c r="AL20" s="572">
        <v>0</v>
      </c>
      <c r="AM20" s="350"/>
      <c r="AN20" s="350"/>
      <c r="AO20" s="573"/>
      <c r="AP20" s="570" t="s">
        <v>366</v>
      </c>
      <c r="AQ20" s="459"/>
      <c r="AR20" s="459"/>
      <c r="AS20" s="459"/>
      <c r="AT20" s="459"/>
      <c r="AU20" s="459"/>
      <c r="AV20" s="459"/>
      <c r="AW20" s="459"/>
      <c r="AX20" s="459"/>
      <c r="AY20" s="459"/>
      <c r="AZ20" s="459"/>
      <c r="BA20" s="459"/>
      <c r="BB20" s="459"/>
      <c r="BC20" s="459"/>
      <c r="BD20" s="459"/>
      <c r="BE20" s="459"/>
      <c r="BF20" s="571"/>
      <c r="BG20" s="565">
        <v>255699</v>
      </c>
      <c r="BH20" s="344"/>
      <c r="BI20" s="344"/>
      <c r="BJ20" s="344"/>
      <c r="BK20" s="344"/>
      <c r="BL20" s="344"/>
      <c r="BM20" s="344"/>
      <c r="BN20" s="566"/>
      <c r="BO20" s="567">
        <v>2.9</v>
      </c>
      <c r="BP20" s="567"/>
      <c r="BQ20" s="567"/>
      <c r="BR20" s="567"/>
      <c r="BS20" s="568" t="s">
        <v>198</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30120508</v>
      </c>
      <c r="CS20" s="344"/>
      <c r="CT20" s="344"/>
      <c r="CU20" s="344"/>
      <c r="CV20" s="344"/>
      <c r="CW20" s="344"/>
      <c r="CX20" s="344"/>
      <c r="CY20" s="566"/>
      <c r="CZ20" s="567">
        <v>100</v>
      </c>
      <c r="DA20" s="567"/>
      <c r="DB20" s="567"/>
      <c r="DC20" s="567"/>
      <c r="DD20" s="575">
        <v>3373571</v>
      </c>
      <c r="DE20" s="344"/>
      <c r="DF20" s="344"/>
      <c r="DG20" s="344"/>
      <c r="DH20" s="344"/>
      <c r="DI20" s="344"/>
      <c r="DJ20" s="344"/>
      <c r="DK20" s="344"/>
      <c r="DL20" s="344"/>
      <c r="DM20" s="344"/>
      <c r="DN20" s="344"/>
      <c r="DO20" s="344"/>
      <c r="DP20" s="566"/>
      <c r="DQ20" s="575">
        <v>18373582</v>
      </c>
      <c r="DR20" s="344"/>
      <c r="DS20" s="344"/>
      <c r="DT20" s="344"/>
      <c r="DU20" s="344"/>
      <c r="DV20" s="344"/>
      <c r="DW20" s="344"/>
      <c r="DX20" s="344"/>
      <c r="DY20" s="344"/>
      <c r="DZ20" s="344"/>
      <c r="EA20" s="344"/>
      <c r="EB20" s="344"/>
      <c r="EC20" s="576"/>
    </row>
    <row r="21" spans="2:133" ht="11.25" customHeight="1">
      <c r="B21" s="570" t="s">
        <v>340</v>
      </c>
      <c r="C21" s="459"/>
      <c r="D21" s="459"/>
      <c r="E21" s="459"/>
      <c r="F21" s="459"/>
      <c r="G21" s="459"/>
      <c r="H21" s="459"/>
      <c r="I21" s="459"/>
      <c r="J21" s="459"/>
      <c r="K21" s="459"/>
      <c r="L21" s="459"/>
      <c r="M21" s="459"/>
      <c r="N21" s="459"/>
      <c r="O21" s="459"/>
      <c r="P21" s="459"/>
      <c r="Q21" s="571"/>
      <c r="R21" s="565">
        <v>6464610</v>
      </c>
      <c r="S21" s="344"/>
      <c r="T21" s="344"/>
      <c r="U21" s="344"/>
      <c r="V21" s="344"/>
      <c r="W21" s="344"/>
      <c r="X21" s="344"/>
      <c r="Y21" s="566"/>
      <c r="Z21" s="567">
        <v>20.7</v>
      </c>
      <c r="AA21" s="567"/>
      <c r="AB21" s="567"/>
      <c r="AC21" s="567"/>
      <c r="AD21" s="568">
        <v>5655724</v>
      </c>
      <c r="AE21" s="568"/>
      <c r="AF21" s="568"/>
      <c r="AG21" s="568"/>
      <c r="AH21" s="568"/>
      <c r="AI21" s="568"/>
      <c r="AJ21" s="568"/>
      <c r="AK21" s="568"/>
      <c r="AL21" s="572">
        <v>34.799999999999997</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v>5752</v>
      </c>
      <c r="BH21" s="344"/>
      <c r="BI21" s="344"/>
      <c r="BJ21" s="344"/>
      <c r="BK21" s="344"/>
      <c r="BL21" s="344"/>
      <c r="BM21" s="344"/>
      <c r="BN21" s="566"/>
      <c r="BO21" s="567">
        <v>0.1</v>
      </c>
      <c r="BP21" s="567"/>
      <c r="BQ21" s="567"/>
      <c r="BR21" s="567"/>
      <c r="BS21" s="568" t="s">
        <v>198</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c r="B22" s="570" t="s">
        <v>294</v>
      </c>
      <c r="C22" s="459"/>
      <c r="D22" s="459"/>
      <c r="E22" s="459"/>
      <c r="F22" s="459"/>
      <c r="G22" s="459"/>
      <c r="H22" s="459"/>
      <c r="I22" s="459"/>
      <c r="J22" s="459"/>
      <c r="K22" s="459"/>
      <c r="L22" s="459"/>
      <c r="M22" s="459"/>
      <c r="N22" s="459"/>
      <c r="O22" s="459"/>
      <c r="P22" s="459"/>
      <c r="Q22" s="571"/>
      <c r="R22" s="565">
        <v>5655724</v>
      </c>
      <c r="S22" s="344"/>
      <c r="T22" s="344"/>
      <c r="U22" s="344"/>
      <c r="V22" s="344"/>
      <c r="W22" s="344"/>
      <c r="X22" s="344"/>
      <c r="Y22" s="566"/>
      <c r="Z22" s="567">
        <v>18.100000000000001</v>
      </c>
      <c r="AA22" s="567"/>
      <c r="AB22" s="567"/>
      <c r="AC22" s="567"/>
      <c r="AD22" s="568">
        <v>5655724</v>
      </c>
      <c r="AE22" s="568"/>
      <c r="AF22" s="568"/>
      <c r="AG22" s="568"/>
      <c r="AH22" s="568"/>
      <c r="AI22" s="568"/>
      <c r="AJ22" s="568"/>
      <c r="AK22" s="568"/>
      <c r="AL22" s="572">
        <v>34.799999999999997</v>
      </c>
      <c r="AM22" s="350"/>
      <c r="AN22" s="350"/>
      <c r="AO22" s="573"/>
      <c r="AP22" s="570" t="s">
        <v>369</v>
      </c>
      <c r="AQ22" s="581"/>
      <c r="AR22" s="581"/>
      <c r="AS22" s="581"/>
      <c r="AT22" s="581"/>
      <c r="AU22" s="581"/>
      <c r="AV22" s="581"/>
      <c r="AW22" s="581"/>
      <c r="AX22" s="581"/>
      <c r="AY22" s="581"/>
      <c r="AZ22" s="581"/>
      <c r="BA22" s="581"/>
      <c r="BB22" s="581"/>
      <c r="BC22" s="581"/>
      <c r="BD22" s="581"/>
      <c r="BE22" s="581"/>
      <c r="BF22" s="582"/>
      <c r="BG22" s="565" t="s">
        <v>198</v>
      </c>
      <c r="BH22" s="344"/>
      <c r="BI22" s="344"/>
      <c r="BJ22" s="344"/>
      <c r="BK22" s="344"/>
      <c r="BL22" s="344"/>
      <c r="BM22" s="344"/>
      <c r="BN22" s="566"/>
      <c r="BO22" s="567" t="s">
        <v>198</v>
      </c>
      <c r="BP22" s="567"/>
      <c r="BQ22" s="567"/>
      <c r="BR22" s="567"/>
      <c r="BS22" s="568" t="s">
        <v>198</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c r="B23" s="570" t="s">
        <v>292</v>
      </c>
      <c r="C23" s="459"/>
      <c r="D23" s="459"/>
      <c r="E23" s="459"/>
      <c r="F23" s="459"/>
      <c r="G23" s="459"/>
      <c r="H23" s="459"/>
      <c r="I23" s="459"/>
      <c r="J23" s="459"/>
      <c r="K23" s="459"/>
      <c r="L23" s="459"/>
      <c r="M23" s="459"/>
      <c r="N23" s="459"/>
      <c r="O23" s="459"/>
      <c r="P23" s="459"/>
      <c r="Q23" s="571"/>
      <c r="R23" s="565">
        <v>808886</v>
      </c>
      <c r="S23" s="344"/>
      <c r="T23" s="344"/>
      <c r="U23" s="344"/>
      <c r="V23" s="344"/>
      <c r="W23" s="344"/>
      <c r="X23" s="344"/>
      <c r="Y23" s="566"/>
      <c r="Z23" s="567">
        <v>2.6</v>
      </c>
      <c r="AA23" s="567"/>
      <c r="AB23" s="567"/>
      <c r="AC23" s="567"/>
      <c r="AD23" s="568" t="s">
        <v>198</v>
      </c>
      <c r="AE23" s="568"/>
      <c r="AF23" s="568"/>
      <c r="AG23" s="568"/>
      <c r="AH23" s="568"/>
      <c r="AI23" s="568"/>
      <c r="AJ23" s="568"/>
      <c r="AK23" s="568"/>
      <c r="AL23" s="572" t="s">
        <v>198</v>
      </c>
      <c r="AM23" s="350"/>
      <c r="AN23" s="350"/>
      <c r="AO23" s="573"/>
      <c r="AP23" s="570" t="s">
        <v>117</v>
      </c>
      <c r="AQ23" s="581"/>
      <c r="AR23" s="581"/>
      <c r="AS23" s="581"/>
      <c r="AT23" s="581"/>
      <c r="AU23" s="581"/>
      <c r="AV23" s="581"/>
      <c r="AW23" s="581"/>
      <c r="AX23" s="581"/>
      <c r="AY23" s="581"/>
      <c r="AZ23" s="581"/>
      <c r="BA23" s="581"/>
      <c r="BB23" s="581"/>
      <c r="BC23" s="581"/>
      <c r="BD23" s="581"/>
      <c r="BE23" s="581"/>
      <c r="BF23" s="582"/>
      <c r="BG23" s="565">
        <v>249947</v>
      </c>
      <c r="BH23" s="344"/>
      <c r="BI23" s="344"/>
      <c r="BJ23" s="344"/>
      <c r="BK23" s="344"/>
      <c r="BL23" s="344"/>
      <c r="BM23" s="344"/>
      <c r="BN23" s="566"/>
      <c r="BO23" s="567">
        <v>2.9</v>
      </c>
      <c r="BP23" s="567"/>
      <c r="BQ23" s="567"/>
      <c r="BR23" s="567"/>
      <c r="BS23" s="568" t="s">
        <v>198</v>
      </c>
      <c r="BT23" s="568"/>
      <c r="BU23" s="568"/>
      <c r="BV23" s="568"/>
      <c r="BW23" s="568"/>
      <c r="BX23" s="568"/>
      <c r="BY23" s="568"/>
      <c r="BZ23" s="568"/>
      <c r="CA23" s="568"/>
      <c r="CB23" s="569"/>
      <c r="CD23" s="338" t="s">
        <v>313</v>
      </c>
      <c r="CE23" s="339"/>
      <c r="CF23" s="339"/>
      <c r="CG23" s="339"/>
      <c r="CH23" s="339"/>
      <c r="CI23" s="339"/>
      <c r="CJ23" s="339"/>
      <c r="CK23" s="339"/>
      <c r="CL23" s="339"/>
      <c r="CM23" s="339"/>
      <c r="CN23" s="339"/>
      <c r="CO23" s="339"/>
      <c r="CP23" s="339"/>
      <c r="CQ23" s="381"/>
      <c r="CR23" s="338" t="s">
        <v>286</v>
      </c>
      <c r="CS23" s="339"/>
      <c r="CT23" s="339"/>
      <c r="CU23" s="339"/>
      <c r="CV23" s="339"/>
      <c r="CW23" s="339"/>
      <c r="CX23" s="339"/>
      <c r="CY23" s="381"/>
      <c r="CZ23" s="338" t="s">
        <v>372</v>
      </c>
      <c r="DA23" s="339"/>
      <c r="DB23" s="339"/>
      <c r="DC23" s="381"/>
      <c r="DD23" s="338" t="s">
        <v>299</v>
      </c>
      <c r="DE23" s="339"/>
      <c r="DF23" s="339"/>
      <c r="DG23" s="339"/>
      <c r="DH23" s="339"/>
      <c r="DI23" s="339"/>
      <c r="DJ23" s="339"/>
      <c r="DK23" s="381"/>
      <c r="DL23" s="592" t="s">
        <v>375</v>
      </c>
      <c r="DM23" s="593"/>
      <c r="DN23" s="593"/>
      <c r="DO23" s="593"/>
      <c r="DP23" s="593"/>
      <c r="DQ23" s="593"/>
      <c r="DR23" s="593"/>
      <c r="DS23" s="593"/>
      <c r="DT23" s="593"/>
      <c r="DU23" s="593"/>
      <c r="DV23" s="594"/>
      <c r="DW23" s="338" t="s">
        <v>17</v>
      </c>
      <c r="DX23" s="339"/>
      <c r="DY23" s="339"/>
      <c r="DZ23" s="339"/>
      <c r="EA23" s="339"/>
      <c r="EB23" s="339"/>
      <c r="EC23" s="381"/>
    </row>
    <row r="24" spans="2:133" ht="11.25" customHeight="1">
      <c r="B24" s="570" t="s">
        <v>376</v>
      </c>
      <c r="C24" s="459"/>
      <c r="D24" s="459"/>
      <c r="E24" s="459"/>
      <c r="F24" s="459"/>
      <c r="G24" s="459"/>
      <c r="H24" s="459"/>
      <c r="I24" s="459"/>
      <c r="J24" s="459"/>
      <c r="K24" s="459"/>
      <c r="L24" s="459"/>
      <c r="M24" s="459"/>
      <c r="N24" s="459"/>
      <c r="O24" s="459"/>
      <c r="P24" s="459"/>
      <c r="Q24" s="571"/>
      <c r="R24" s="565" t="s">
        <v>198</v>
      </c>
      <c r="S24" s="344"/>
      <c r="T24" s="344"/>
      <c r="U24" s="344"/>
      <c r="V24" s="344"/>
      <c r="W24" s="344"/>
      <c r="X24" s="344"/>
      <c r="Y24" s="566"/>
      <c r="Z24" s="567" t="s">
        <v>198</v>
      </c>
      <c r="AA24" s="567"/>
      <c r="AB24" s="567"/>
      <c r="AC24" s="567"/>
      <c r="AD24" s="568" t="s">
        <v>198</v>
      </c>
      <c r="AE24" s="568"/>
      <c r="AF24" s="568"/>
      <c r="AG24" s="568"/>
      <c r="AH24" s="568"/>
      <c r="AI24" s="568"/>
      <c r="AJ24" s="568"/>
      <c r="AK24" s="568"/>
      <c r="AL24" s="572" t="s">
        <v>198</v>
      </c>
      <c r="AM24" s="350"/>
      <c r="AN24" s="350"/>
      <c r="AO24" s="573"/>
      <c r="AP24" s="570" t="s">
        <v>377</v>
      </c>
      <c r="AQ24" s="581"/>
      <c r="AR24" s="581"/>
      <c r="AS24" s="581"/>
      <c r="AT24" s="581"/>
      <c r="AU24" s="581"/>
      <c r="AV24" s="581"/>
      <c r="AW24" s="581"/>
      <c r="AX24" s="581"/>
      <c r="AY24" s="581"/>
      <c r="AZ24" s="581"/>
      <c r="BA24" s="581"/>
      <c r="BB24" s="581"/>
      <c r="BC24" s="581"/>
      <c r="BD24" s="581"/>
      <c r="BE24" s="581"/>
      <c r="BF24" s="582"/>
      <c r="BG24" s="565" t="s">
        <v>198</v>
      </c>
      <c r="BH24" s="344"/>
      <c r="BI24" s="344"/>
      <c r="BJ24" s="344"/>
      <c r="BK24" s="344"/>
      <c r="BL24" s="344"/>
      <c r="BM24" s="344"/>
      <c r="BN24" s="566"/>
      <c r="BO24" s="567" t="s">
        <v>198</v>
      </c>
      <c r="BP24" s="567"/>
      <c r="BQ24" s="567"/>
      <c r="BR24" s="567"/>
      <c r="BS24" s="568" t="s">
        <v>198</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13216976</v>
      </c>
      <c r="CS24" s="558"/>
      <c r="CT24" s="558"/>
      <c r="CU24" s="558"/>
      <c r="CV24" s="558"/>
      <c r="CW24" s="558"/>
      <c r="CX24" s="558"/>
      <c r="CY24" s="559"/>
      <c r="CZ24" s="562">
        <v>43.9</v>
      </c>
      <c r="DA24" s="563"/>
      <c r="DB24" s="563"/>
      <c r="DC24" s="574"/>
      <c r="DD24" s="595">
        <v>9231535</v>
      </c>
      <c r="DE24" s="558"/>
      <c r="DF24" s="558"/>
      <c r="DG24" s="558"/>
      <c r="DH24" s="558"/>
      <c r="DI24" s="558"/>
      <c r="DJ24" s="558"/>
      <c r="DK24" s="559"/>
      <c r="DL24" s="595">
        <v>8851860</v>
      </c>
      <c r="DM24" s="558"/>
      <c r="DN24" s="558"/>
      <c r="DO24" s="558"/>
      <c r="DP24" s="558"/>
      <c r="DQ24" s="558"/>
      <c r="DR24" s="558"/>
      <c r="DS24" s="558"/>
      <c r="DT24" s="558"/>
      <c r="DU24" s="558"/>
      <c r="DV24" s="559"/>
      <c r="DW24" s="562">
        <v>53.3</v>
      </c>
      <c r="DX24" s="563"/>
      <c r="DY24" s="563"/>
      <c r="DZ24" s="563"/>
      <c r="EA24" s="563"/>
      <c r="EB24" s="563"/>
      <c r="EC24" s="564"/>
    </row>
    <row r="25" spans="2:133" ht="11.25" customHeight="1">
      <c r="B25" s="570" t="s">
        <v>55</v>
      </c>
      <c r="C25" s="459"/>
      <c r="D25" s="459"/>
      <c r="E25" s="459"/>
      <c r="F25" s="459"/>
      <c r="G25" s="459"/>
      <c r="H25" s="459"/>
      <c r="I25" s="459"/>
      <c r="J25" s="459"/>
      <c r="K25" s="459"/>
      <c r="L25" s="459"/>
      <c r="M25" s="459"/>
      <c r="N25" s="459"/>
      <c r="O25" s="459"/>
      <c r="P25" s="459"/>
      <c r="Q25" s="571"/>
      <c r="R25" s="565">
        <v>17244135</v>
      </c>
      <c r="S25" s="344"/>
      <c r="T25" s="344"/>
      <c r="U25" s="344"/>
      <c r="V25" s="344"/>
      <c r="W25" s="344"/>
      <c r="X25" s="344"/>
      <c r="Y25" s="566"/>
      <c r="Z25" s="567">
        <v>55.2</v>
      </c>
      <c r="AA25" s="567"/>
      <c r="AB25" s="567"/>
      <c r="AC25" s="567"/>
      <c r="AD25" s="568">
        <v>16185301</v>
      </c>
      <c r="AE25" s="568"/>
      <c r="AF25" s="568"/>
      <c r="AG25" s="568"/>
      <c r="AH25" s="568"/>
      <c r="AI25" s="568"/>
      <c r="AJ25" s="568"/>
      <c r="AK25" s="568"/>
      <c r="AL25" s="572">
        <v>99.4</v>
      </c>
      <c r="AM25" s="350"/>
      <c r="AN25" s="350"/>
      <c r="AO25" s="573"/>
      <c r="AP25" s="570" t="s">
        <v>268</v>
      </c>
      <c r="AQ25" s="581"/>
      <c r="AR25" s="581"/>
      <c r="AS25" s="581"/>
      <c r="AT25" s="581"/>
      <c r="AU25" s="581"/>
      <c r="AV25" s="581"/>
      <c r="AW25" s="581"/>
      <c r="AX25" s="581"/>
      <c r="AY25" s="581"/>
      <c r="AZ25" s="581"/>
      <c r="BA25" s="581"/>
      <c r="BB25" s="581"/>
      <c r="BC25" s="581"/>
      <c r="BD25" s="581"/>
      <c r="BE25" s="581"/>
      <c r="BF25" s="582"/>
      <c r="BG25" s="565" t="s">
        <v>198</v>
      </c>
      <c r="BH25" s="344"/>
      <c r="BI25" s="344"/>
      <c r="BJ25" s="344"/>
      <c r="BK25" s="344"/>
      <c r="BL25" s="344"/>
      <c r="BM25" s="344"/>
      <c r="BN25" s="566"/>
      <c r="BO25" s="567" t="s">
        <v>198</v>
      </c>
      <c r="BP25" s="567"/>
      <c r="BQ25" s="567"/>
      <c r="BR25" s="567"/>
      <c r="BS25" s="568" t="s">
        <v>198</v>
      </c>
      <c r="BT25" s="568"/>
      <c r="BU25" s="568"/>
      <c r="BV25" s="568"/>
      <c r="BW25" s="568"/>
      <c r="BX25" s="568"/>
      <c r="BY25" s="568"/>
      <c r="BZ25" s="568"/>
      <c r="CA25" s="568"/>
      <c r="CB25" s="569"/>
      <c r="CD25" s="570" t="s">
        <v>196</v>
      </c>
      <c r="CE25" s="459"/>
      <c r="CF25" s="459"/>
      <c r="CG25" s="459"/>
      <c r="CH25" s="459"/>
      <c r="CI25" s="459"/>
      <c r="CJ25" s="459"/>
      <c r="CK25" s="459"/>
      <c r="CL25" s="459"/>
      <c r="CM25" s="459"/>
      <c r="CN25" s="459"/>
      <c r="CO25" s="459"/>
      <c r="CP25" s="459"/>
      <c r="CQ25" s="571"/>
      <c r="CR25" s="565">
        <v>4584444</v>
      </c>
      <c r="CS25" s="596"/>
      <c r="CT25" s="596"/>
      <c r="CU25" s="596"/>
      <c r="CV25" s="596"/>
      <c r="CW25" s="596"/>
      <c r="CX25" s="596"/>
      <c r="CY25" s="597"/>
      <c r="CZ25" s="572">
        <v>15.2</v>
      </c>
      <c r="DA25" s="598"/>
      <c r="DB25" s="598"/>
      <c r="DC25" s="599"/>
      <c r="DD25" s="575">
        <v>4154106</v>
      </c>
      <c r="DE25" s="596"/>
      <c r="DF25" s="596"/>
      <c r="DG25" s="596"/>
      <c r="DH25" s="596"/>
      <c r="DI25" s="596"/>
      <c r="DJ25" s="596"/>
      <c r="DK25" s="597"/>
      <c r="DL25" s="575">
        <v>3785382</v>
      </c>
      <c r="DM25" s="596"/>
      <c r="DN25" s="596"/>
      <c r="DO25" s="596"/>
      <c r="DP25" s="596"/>
      <c r="DQ25" s="596"/>
      <c r="DR25" s="596"/>
      <c r="DS25" s="596"/>
      <c r="DT25" s="596"/>
      <c r="DU25" s="596"/>
      <c r="DV25" s="597"/>
      <c r="DW25" s="572">
        <v>22.8</v>
      </c>
      <c r="DX25" s="598"/>
      <c r="DY25" s="598"/>
      <c r="DZ25" s="598"/>
      <c r="EA25" s="598"/>
      <c r="EB25" s="598"/>
      <c r="EC25" s="600"/>
    </row>
    <row r="26" spans="2:133" ht="11.25" customHeight="1">
      <c r="B26" s="570" t="s">
        <v>381</v>
      </c>
      <c r="C26" s="459"/>
      <c r="D26" s="459"/>
      <c r="E26" s="459"/>
      <c r="F26" s="459"/>
      <c r="G26" s="459"/>
      <c r="H26" s="459"/>
      <c r="I26" s="459"/>
      <c r="J26" s="459"/>
      <c r="K26" s="459"/>
      <c r="L26" s="459"/>
      <c r="M26" s="459"/>
      <c r="N26" s="459"/>
      <c r="O26" s="459"/>
      <c r="P26" s="459"/>
      <c r="Q26" s="571"/>
      <c r="R26" s="565">
        <v>5413</v>
      </c>
      <c r="S26" s="344"/>
      <c r="T26" s="344"/>
      <c r="U26" s="344"/>
      <c r="V26" s="344"/>
      <c r="W26" s="344"/>
      <c r="X26" s="344"/>
      <c r="Y26" s="566"/>
      <c r="Z26" s="567">
        <v>0</v>
      </c>
      <c r="AA26" s="567"/>
      <c r="AB26" s="567"/>
      <c r="AC26" s="567"/>
      <c r="AD26" s="568">
        <v>5413</v>
      </c>
      <c r="AE26" s="568"/>
      <c r="AF26" s="568"/>
      <c r="AG26" s="568"/>
      <c r="AH26" s="568"/>
      <c r="AI26" s="568"/>
      <c r="AJ26" s="568"/>
      <c r="AK26" s="568"/>
      <c r="AL26" s="572">
        <v>0</v>
      </c>
      <c r="AM26" s="350"/>
      <c r="AN26" s="350"/>
      <c r="AO26" s="573"/>
      <c r="AP26" s="570" t="s">
        <v>383</v>
      </c>
      <c r="AQ26" s="581"/>
      <c r="AR26" s="581"/>
      <c r="AS26" s="581"/>
      <c r="AT26" s="581"/>
      <c r="AU26" s="581"/>
      <c r="AV26" s="581"/>
      <c r="AW26" s="581"/>
      <c r="AX26" s="581"/>
      <c r="AY26" s="581"/>
      <c r="AZ26" s="581"/>
      <c r="BA26" s="581"/>
      <c r="BB26" s="581"/>
      <c r="BC26" s="581"/>
      <c r="BD26" s="581"/>
      <c r="BE26" s="581"/>
      <c r="BF26" s="582"/>
      <c r="BG26" s="565" t="s">
        <v>198</v>
      </c>
      <c r="BH26" s="344"/>
      <c r="BI26" s="344"/>
      <c r="BJ26" s="344"/>
      <c r="BK26" s="344"/>
      <c r="BL26" s="344"/>
      <c r="BM26" s="344"/>
      <c r="BN26" s="566"/>
      <c r="BO26" s="567" t="s">
        <v>198</v>
      </c>
      <c r="BP26" s="567"/>
      <c r="BQ26" s="567"/>
      <c r="BR26" s="567"/>
      <c r="BS26" s="568" t="s">
        <v>198</v>
      </c>
      <c r="BT26" s="568"/>
      <c r="BU26" s="568"/>
      <c r="BV26" s="568"/>
      <c r="BW26" s="568"/>
      <c r="BX26" s="568"/>
      <c r="BY26" s="568"/>
      <c r="BZ26" s="568"/>
      <c r="CA26" s="568"/>
      <c r="CB26" s="569"/>
      <c r="CD26" s="570" t="s">
        <v>124</v>
      </c>
      <c r="CE26" s="459"/>
      <c r="CF26" s="459"/>
      <c r="CG26" s="459"/>
      <c r="CH26" s="459"/>
      <c r="CI26" s="459"/>
      <c r="CJ26" s="459"/>
      <c r="CK26" s="459"/>
      <c r="CL26" s="459"/>
      <c r="CM26" s="459"/>
      <c r="CN26" s="459"/>
      <c r="CO26" s="459"/>
      <c r="CP26" s="459"/>
      <c r="CQ26" s="571"/>
      <c r="CR26" s="565">
        <v>3087130</v>
      </c>
      <c r="CS26" s="344"/>
      <c r="CT26" s="344"/>
      <c r="CU26" s="344"/>
      <c r="CV26" s="344"/>
      <c r="CW26" s="344"/>
      <c r="CX26" s="344"/>
      <c r="CY26" s="566"/>
      <c r="CZ26" s="572">
        <v>10.199999999999999</v>
      </c>
      <c r="DA26" s="598"/>
      <c r="DB26" s="598"/>
      <c r="DC26" s="599"/>
      <c r="DD26" s="575">
        <v>2778474</v>
      </c>
      <c r="DE26" s="344"/>
      <c r="DF26" s="344"/>
      <c r="DG26" s="344"/>
      <c r="DH26" s="344"/>
      <c r="DI26" s="344"/>
      <c r="DJ26" s="344"/>
      <c r="DK26" s="566"/>
      <c r="DL26" s="575" t="s">
        <v>198</v>
      </c>
      <c r="DM26" s="344"/>
      <c r="DN26" s="344"/>
      <c r="DO26" s="344"/>
      <c r="DP26" s="344"/>
      <c r="DQ26" s="344"/>
      <c r="DR26" s="344"/>
      <c r="DS26" s="344"/>
      <c r="DT26" s="344"/>
      <c r="DU26" s="344"/>
      <c r="DV26" s="566"/>
      <c r="DW26" s="572" t="s">
        <v>198</v>
      </c>
      <c r="DX26" s="598"/>
      <c r="DY26" s="598"/>
      <c r="DZ26" s="598"/>
      <c r="EA26" s="598"/>
      <c r="EB26" s="598"/>
      <c r="EC26" s="600"/>
    </row>
    <row r="27" spans="2:133" ht="11.25" customHeight="1">
      <c r="B27" s="570" t="s">
        <v>156</v>
      </c>
      <c r="C27" s="459"/>
      <c r="D27" s="459"/>
      <c r="E27" s="459"/>
      <c r="F27" s="459"/>
      <c r="G27" s="459"/>
      <c r="H27" s="459"/>
      <c r="I27" s="459"/>
      <c r="J27" s="459"/>
      <c r="K27" s="459"/>
      <c r="L27" s="459"/>
      <c r="M27" s="459"/>
      <c r="N27" s="459"/>
      <c r="O27" s="459"/>
      <c r="P27" s="459"/>
      <c r="Q27" s="571"/>
      <c r="R27" s="565">
        <v>207072</v>
      </c>
      <c r="S27" s="344"/>
      <c r="T27" s="344"/>
      <c r="U27" s="344"/>
      <c r="V27" s="344"/>
      <c r="W27" s="344"/>
      <c r="X27" s="344"/>
      <c r="Y27" s="566"/>
      <c r="Z27" s="567">
        <v>0.7</v>
      </c>
      <c r="AA27" s="567"/>
      <c r="AB27" s="567"/>
      <c r="AC27" s="567"/>
      <c r="AD27" s="568">
        <v>20344</v>
      </c>
      <c r="AE27" s="568"/>
      <c r="AF27" s="568"/>
      <c r="AG27" s="568"/>
      <c r="AH27" s="568"/>
      <c r="AI27" s="568"/>
      <c r="AJ27" s="568"/>
      <c r="AK27" s="568"/>
      <c r="AL27" s="572">
        <v>0.1</v>
      </c>
      <c r="AM27" s="350"/>
      <c r="AN27" s="350"/>
      <c r="AO27" s="573"/>
      <c r="AP27" s="570" t="s">
        <v>386</v>
      </c>
      <c r="AQ27" s="459"/>
      <c r="AR27" s="459"/>
      <c r="AS27" s="459"/>
      <c r="AT27" s="459"/>
      <c r="AU27" s="459"/>
      <c r="AV27" s="459"/>
      <c r="AW27" s="459"/>
      <c r="AX27" s="459"/>
      <c r="AY27" s="459"/>
      <c r="AZ27" s="459"/>
      <c r="BA27" s="459"/>
      <c r="BB27" s="459"/>
      <c r="BC27" s="459"/>
      <c r="BD27" s="459"/>
      <c r="BE27" s="459"/>
      <c r="BF27" s="571"/>
      <c r="BG27" s="565">
        <v>8721207</v>
      </c>
      <c r="BH27" s="344"/>
      <c r="BI27" s="344"/>
      <c r="BJ27" s="344"/>
      <c r="BK27" s="344"/>
      <c r="BL27" s="344"/>
      <c r="BM27" s="344"/>
      <c r="BN27" s="566"/>
      <c r="BO27" s="567">
        <v>100</v>
      </c>
      <c r="BP27" s="567"/>
      <c r="BQ27" s="567"/>
      <c r="BR27" s="567"/>
      <c r="BS27" s="568">
        <v>242874</v>
      </c>
      <c r="BT27" s="568"/>
      <c r="BU27" s="568"/>
      <c r="BV27" s="568"/>
      <c r="BW27" s="568"/>
      <c r="BX27" s="568"/>
      <c r="BY27" s="568"/>
      <c r="BZ27" s="568"/>
      <c r="CA27" s="568"/>
      <c r="CB27" s="569"/>
      <c r="CD27" s="570" t="s">
        <v>219</v>
      </c>
      <c r="CE27" s="459"/>
      <c r="CF27" s="459"/>
      <c r="CG27" s="459"/>
      <c r="CH27" s="459"/>
      <c r="CI27" s="459"/>
      <c r="CJ27" s="459"/>
      <c r="CK27" s="459"/>
      <c r="CL27" s="459"/>
      <c r="CM27" s="459"/>
      <c r="CN27" s="459"/>
      <c r="CO27" s="459"/>
      <c r="CP27" s="459"/>
      <c r="CQ27" s="571"/>
      <c r="CR27" s="565">
        <v>5090400</v>
      </c>
      <c r="CS27" s="596"/>
      <c r="CT27" s="596"/>
      <c r="CU27" s="596"/>
      <c r="CV27" s="596"/>
      <c r="CW27" s="596"/>
      <c r="CX27" s="596"/>
      <c r="CY27" s="597"/>
      <c r="CZ27" s="572">
        <v>16.899999999999999</v>
      </c>
      <c r="DA27" s="598"/>
      <c r="DB27" s="598"/>
      <c r="DC27" s="599"/>
      <c r="DD27" s="575">
        <v>1564649</v>
      </c>
      <c r="DE27" s="596"/>
      <c r="DF27" s="596"/>
      <c r="DG27" s="596"/>
      <c r="DH27" s="596"/>
      <c r="DI27" s="596"/>
      <c r="DJ27" s="596"/>
      <c r="DK27" s="597"/>
      <c r="DL27" s="575">
        <v>1553698</v>
      </c>
      <c r="DM27" s="596"/>
      <c r="DN27" s="596"/>
      <c r="DO27" s="596"/>
      <c r="DP27" s="596"/>
      <c r="DQ27" s="596"/>
      <c r="DR27" s="596"/>
      <c r="DS27" s="596"/>
      <c r="DT27" s="596"/>
      <c r="DU27" s="596"/>
      <c r="DV27" s="597"/>
      <c r="DW27" s="572">
        <v>9.4</v>
      </c>
      <c r="DX27" s="598"/>
      <c r="DY27" s="598"/>
      <c r="DZ27" s="598"/>
      <c r="EA27" s="598"/>
      <c r="EB27" s="598"/>
      <c r="EC27" s="600"/>
    </row>
    <row r="28" spans="2:133" ht="11.25" customHeight="1">
      <c r="B28" s="570" t="s">
        <v>312</v>
      </c>
      <c r="C28" s="459"/>
      <c r="D28" s="459"/>
      <c r="E28" s="459"/>
      <c r="F28" s="459"/>
      <c r="G28" s="459"/>
      <c r="H28" s="459"/>
      <c r="I28" s="459"/>
      <c r="J28" s="459"/>
      <c r="K28" s="459"/>
      <c r="L28" s="459"/>
      <c r="M28" s="459"/>
      <c r="N28" s="459"/>
      <c r="O28" s="459"/>
      <c r="P28" s="459"/>
      <c r="Q28" s="571"/>
      <c r="R28" s="565">
        <v>287262</v>
      </c>
      <c r="S28" s="344"/>
      <c r="T28" s="344"/>
      <c r="U28" s="344"/>
      <c r="V28" s="344"/>
      <c r="W28" s="344"/>
      <c r="X28" s="344"/>
      <c r="Y28" s="566"/>
      <c r="Z28" s="567">
        <v>0.9</v>
      </c>
      <c r="AA28" s="567"/>
      <c r="AB28" s="567"/>
      <c r="AC28" s="567"/>
      <c r="AD28" s="568">
        <v>11990</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3542132</v>
      </c>
      <c r="CS28" s="344"/>
      <c r="CT28" s="344"/>
      <c r="CU28" s="344"/>
      <c r="CV28" s="344"/>
      <c r="CW28" s="344"/>
      <c r="CX28" s="344"/>
      <c r="CY28" s="566"/>
      <c r="CZ28" s="572">
        <v>11.8</v>
      </c>
      <c r="DA28" s="598"/>
      <c r="DB28" s="598"/>
      <c r="DC28" s="599"/>
      <c r="DD28" s="575">
        <v>3512780</v>
      </c>
      <c r="DE28" s="344"/>
      <c r="DF28" s="344"/>
      <c r="DG28" s="344"/>
      <c r="DH28" s="344"/>
      <c r="DI28" s="344"/>
      <c r="DJ28" s="344"/>
      <c r="DK28" s="566"/>
      <c r="DL28" s="575">
        <v>3512780</v>
      </c>
      <c r="DM28" s="344"/>
      <c r="DN28" s="344"/>
      <c r="DO28" s="344"/>
      <c r="DP28" s="344"/>
      <c r="DQ28" s="344"/>
      <c r="DR28" s="344"/>
      <c r="DS28" s="344"/>
      <c r="DT28" s="344"/>
      <c r="DU28" s="344"/>
      <c r="DV28" s="566"/>
      <c r="DW28" s="572">
        <v>21.2</v>
      </c>
      <c r="DX28" s="598"/>
      <c r="DY28" s="598"/>
      <c r="DZ28" s="598"/>
      <c r="EA28" s="598"/>
      <c r="EB28" s="598"/>
      <c r="EC28" s="600"/>
    </row>
    <row r="29" spans="2:133" ht="11.25" customHeight="1">
      <c r="B29" s="570" t="s">
        <v>20</v>
      </c>
      <c r="C29" s="459"/>
      <c r="D29" s="459"/>
      <c r="E29" s="459"/>
      <c r="F29" s="459"/>
      <c r="G29" s="459"/>
      <c r="H29" s="459"/>
      <c r="I29" s="459"/>
      <c r="J29" s="459"/>
      <c r="K29" s="459"/>
      <c r="L29" s="459"/>
      <c r="M29" s="459"/>
      <c r="N29" s="459"/>
      <c r="O29" s="459"/>
      <c r="P29" s="459"/>
      <c r="Q29" s="571"/>
      <c r="R29" s="565">
        <v>114877</v>
      </c>
      <c r="S29" s="344"/>
      <c r="T29" s="344"/>
      <c r="U29" s="344"/>
      <c r="V29" s="344"/>
      <c r="W29" s="344"/>
      <c r="X29" s="344"/>
      <c r="Y29" s="566"/>
      <c r="Z29" s="567">
        <v>0.4</v>
      </c>
      <c r="AA29" s="567"/>
      <c r="AB29" s="567"/>
      <c r="AC29" s="567"/>
      <c r="AD29" s="568" t="s">
        <v>198</v>
      </c>
      <c r="AE29" s="568"/>
      <c r="AF29" s="568"/>
      <c r="AG29" s="568"/>
      <c r="AH29" s="568"/>
      <c r="AI29" s="568"/>
      <c r="AJ29" s="568"/>
      <c r="AK29" s="568"/>
      <c r="AL29" s="572" t="s">
        <v>198</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170</v>
      </c>
      <c r="CE29" s="538"/>
      <c r="CF29" s="570" t="s">
        <v>24</v>
      </c>
      <c r="CG29" s="459"/>
      <c r="CH29" s="459"/>
      <c r="CI29" s="459"/>
      <c r="CJ29" s="459"/>
      <c r="CK29" s="459"/>
      <c r="CL29" s="459"/>
      <c r="CM29" s="459"/>
      <c r="CN29" s="459"/>
      <c r="CO29" s="459"/>
      <c r="CP29" s="459"/>
      <c r="CQ29" s="571"/>
      <c r="CR29" s="565">
        <v>3542132</v>
      </c>
      <c r="CS29" s="596"/>
      <c r="CT29" s="596"/>
      <c r="CU29" s="596"/>
      <c r="CV29" s="596"/>
      <c r="CW29" s="596"/>
      <c r="CX29" s="596"/>
      <c r="CY29" s="597"/>
      <c r="CZ29" s="572">
        <v>11.8</v>
      </c>
      <c r="DA29" s="598"/>
      <c r="DB29" s="598"/>
      <c r="DC29" s="599"/>
      <c r="DD29" s="575">
        <v>3512780</v>
      </c>
      <c r="DE29" s="596"/>
      <c r="DF29" s="596"/>
      <c r="DG29" s="596"/>
      <c r="DH29" s="596"/>
      <c r="DI29" s="596"/>
      <c r="DJ29" s="596"/>
      <c r="DK29" s="597"/>
      <c r="DL29" s="575">
        <v>3512780</v>
      </c>
      <c r="DM29" s="596"/>
      <c r="DN29" s="596"/>
      <c r="DO29" s="596"/>
      <c r="DP29" s="596"/>
      <c r="DQ29" s="596"/>
      <c r="DR29" s="596"/>
      <c r="DS29" s="596"/>
      <c r="DT29" s="596"/>
      <c r="DU29" s="596"/>
      <c r="DV29" s="597"/>
      <c r="DW29" s="572">
        <v>21.2</v>
      </c>
      <c r="DX29" s="598"/>
      <c r="DY29" s="598"/>
      <c r="DZ29" s="598"/>
      <c r="EA29" s="598"/>
      <c r="EB29" s="598"/>
      <c r="EC29" s="600"/>
    </row>
    <row r="30" spans="2:133" ht="11.25" customHeight="1">
      <c r="B30" s="570" t="s">
        <v>341</v>
      </c>
      <c r="C30" s="459"/>
      <c r="D30" s="459"/>
      <c r="E30" s="459"/>
      <c r="F30" s="459"/>
      <c r="G30" s="459"/>
      <c r="H30" s="459"/>
      <c r="I30" s="459"/>
      <c r="J30" s="459"/>
      <c r="K30" s="459"/>
      <c r="L30" s="459"/>
      <c r="M30" s="459"/>
      <c r="N30" s="459"/>
      <c r="O30" s="459"/>
      <c r="P30" s="459"/>
      <c r="Q30" s="571"/>
      <c r="R30" s="565">
        <v>4699691</v>
      </c>
      <c r="S30" s="344"/>
      <c r="T30" s="344"/>
      <c r="U30" s="344"/>
      <c r="V30" s="344"/>
      <c r="W30" s="344"/>
      <c r="X30" s="344"/>
      <c r="Y30" s="566"/>
      <c r="Z30" s="567">
        <v>15</v>
      </c>
      <c r="AA30" s="567"/>
      <c r="AB30" s="567"/>
      <c r="AC30" s="567"/>
      <c r="AD30" s="568" t="s">
        <v>198</v>
      </c>
      <c r="AE30" s="568"/>
      <c r="AF30" s="568"/>
      <c r="AG30" s="568"/>
      <c r="AH30" s="568"/>
      <c r="AI30" s="568"/>
      <c r="AJ30" s="568"/>
      <c r="AK30" s="568"/>
      <c r="AL30" s="572" t="s">
        <v>198</v>
      </c>
      <c r="AM30" s="350"/>
      <c r="AN30" s="350"/>
      <c r="AO30" s="573"/>
      <c r="AP30" s="338" t="s">
        <v>313</v>
      </c>
      <c r="AQ30" s="339"/>
      <c r="AR30" s="339"/>
      <c r="AS30" s="339"/>
      <c r="AT30" s="339"/>
      <c r="AU30" s="339"/>
      <c r="AV30" s="339"/>
      <c r="AW30" s="339"/>
      <c r="AX30" s="339"/>
      <c r="AY30" s="339"/>
      <c r="AZ30" s="339"/>
      <c r="BA30" s="339"/>
      <c r="BB30" s="339"/>
      <c r="BC30" s="339"/>
      <c r="BD30" s="339"/>
      <c r="BE30" s="339"/>
      <c r="BF30" s="381"/>
      <c r="BG30" s="338" t="s">
        <v>388</v>
      </c>
      <c r="BH30" s="601"/>
      <c r="BI30" s="601"/>
      <c r="BJ30" s="601"/>
      <c r="BK30" s="601"/>
      <c r="BL30" s="601"/>
      <c r="BM30" s="601"/>
      <c r="BN30" s="601"/>
      <c r="BO30" s="601"/>
      <c r="BP30" s="601"/>
      <c r="BQ30" s="602"/>
      <c r="BR30" s="338" t="s">
        <v>389</v>
      </c>
      <c r="BS30" s="601"/>
      <c r="BT30" s="601"/>
      <c r="BU30" s="601"/>
      <c r="BV30" s="601"/>
      <c r="BW30" s="601"/>
      <c r="BX30" s="601"/>
      <c r="BY30" s="601"/>
      <c r="BZ30" s="601"/>
      <c r="CA30" s="601"/>
      <c r="CB30" s="602"/>
      <c r="CD30" s="546"/>
      <c r="CE30" s="541"/>
      <c r="CF30" s="570" t="s">
        <v>390</v>
      </c>
      <c r="CG30" s="459"/>
      <c r="CH30" s="459"/>
      <c r="CI30" s="459"/>
      <c r="CJ30" s="459"/>
      <c r="CK30" s="459"/>
      <c r="CL30" s="459"/>
      <c r="CM30" s="459"/>
      <c r="CN30" s="459"/>
      <c r="CO30" s="459"/>
      <c r="CP30" s="459"/>
      <c r="CQ30" s="571"/>
      <c r="CR30" s="565">
        <v>3443470</v>
      </c>
      <c r="CS30" s="344"/>
      <c r="CT30" s="344"/>
      <c r="CU30" s="344"/>
      <c r="CV30" s="344"/>
      <c r="CW30" s="344"/>
      <c r="CX30" s="344"/>
      <c r="CY30" s="566"/>
      <c r="CZ30" s="572">
        <v>11.4</v>
      </c>
      <c r="DA30" s="598"/>
      <c r="DB30" s="598"/>
      <c r="DC30" s="599"/>
      <c r="DD30" s="575">
        <v>3414734</v>
      </c>
      <c r="DE30" s="344"/>
      <c r="DF30" s="344"/>
      <c r="DG30" s="344"/>
      <c r="DH30" s="344"/>
      <c r="DI30" s="344"/>
      <c r="DJ30" s="344"/>
      <c r="DK30" s="566"/>
      <c r="DL30" s="575">
        <v>3414734</v>
      </c>
      <c r="DM30" s="344"/>
      <c r="DN30" s="344"/>
      <c r="DO30" s="344"/>
      <c r="DP30" s="344"/>
      <c r="DQ30" s="344"/>
      <c r="DR30" s="344"/>
      <c r="DS30" s="344"/>
      <c r="DT30" s="344"/>
      <c r="DU30" s="344"/>
      <c r="DV30" s="566"/>
      <c r="DW30" s="572">
        <v>20.6</v>
      </c>
      <c r="DX30" s="598"/>
      <c r="DY30" s="598"/>
      <c r="DZ30" s="598"/>
      <c r="EA30" s="598"/>
      <c r="EB30" s="598"/>
      <c r="EC30" s="600"/>
    </row>
    <row r="31" spans="2:133" ht="11.25" customHeight="1">
      <c r="B31" s="578" t="s">
        <v>49</v>
      </c>
      <c r="C31" s="579"/>
      <c r="D31" s="579"/>
      <c r="E31" s="579"/>
      <c r="F31" s="579"/>
      <c r="G31" s="579"/>
      <c r="H31" s="579"/>
      <c r="I31" s="579"/>
      <c r="J31" s="579"/>
      <c r="K31" s="579"/>
      <c r="L31" s="579"/>
      <c r="M31" s="579"/>
      <c r="N31" s="579"/>
      <c r="O31" s="579"/>
      <c r="P31" s="579"/>
      <c r="Q31" s="580"/>
      <c r="R31" s="565" t="s">
        <v>198</v>
      </c>
      <c r="S31" s="344"/>
      <c r="T31" s="344"/>
      <c r="U31" s="344"/>
      <c r="V31" s="344"/>
      <c r="W31" s="344"/>
      <c r="X31" s="344"/>
      <c r="Y31" s="566"/>
      <c r="Z31" s="567" t="s">
        <v>198</v>
      </c>
      <c r="AA31" s="567"/>
      <c r="AB31" s="567"/>
      <c r="AC31" s="567"/>
      <c r="AD31" s="568" t="s">
        <v>198</v>
      </c>
      <c r="AE31" s="568"/>
      <c r="AF31" s="568"/>
      <c r="AG31" s="568"/>
      <c r="AH31" s="568"/>
      <c r="AI31" s="568"/>
      <c r="AJ31" s="568"/>
      <c r="AK31" s="568"/>
      <c r="AL31" s="572" t="s">
        <v>198</v>
      </c>
      <c r="AM31" s="350"/>
      <c r="AN31" s="350"/>
      <c r="AO31" s="573"/>
      <c r="AP31" s="519" t="s">
        <v>4</v>
      </c>
      <c r="AQ31" s="520"/>
      <c r="AR31" s="520"/>
      <c r="AS31" s="520"/>
      <c r="AT31" s="648" t="s">
        <v>225</v>
      </c>
      <c r="AU31" s="42"/>
      <c r="AV31" s="42"/>
      <c r="AW31" s="42"/>
      <c r="AX31" s="554" t="s">
        <v>269</v>
      </c>
      <c r="AY31" s="555"/>
      <c r="AZ31" s="555"/>
      <c r="BA31" s="555"/>
      <c r="BB31" s="555"/>
      <c r="BC31" s="555"/>
      <c r="BD31" s="555"/>
      <c r="BE31" s="555"/>
      <c r="BF31" s="556"/>
      <c r="BG31" s="603">
        <v>99</v>
      </c>
      <c r="BH31" s="604"/>
      <c r="BI31" s="604"/>
      <c r="BJ31" s="604"/>
      <c r="BK31" s="604"/>
      <c r="BL31" s="604"/>
      <c r="BM31" s="563">
        <v>95.5</v>
      </c>
      <c r="BN31" s="604"/>
      <c r="BO31" s="604"/>
      <c r="BP31" s="604"/>
      <c r="BQ31" s="605"/>
      <c r="BR31" s="603">
        <v>99</v>
      </c>
      <c r="BS31" s="604"/>
      <c r="BT31" s="604"/>
      <c r="BU31" s="604"/>
      <c r="BV31" s="604"/>
      <c r="BW31" s="604"/>
      <c r="BX31" s="563">
        <v>95.4</v>
      </c>
      <c r="BY31" s="604"/>
      <c r="BZ31" s="604"/>
      <c r="CA31" s="604"/>
      <c r="CB31" s="605"/>
      <c r="CD31" s="546"/>
      <c r="CE31" s="541"/>
      <c r="CF31" s="570" t="s">
        <v>314</v>
      </c>
      <c r="CG31" s="459"/>
      <c r="CH31" s="459"/>
      <c r="CI31" s="459"/>
      <c r="CJ31" s="459"/>
      <c r="CK31" s="459"/>
      <c r="CL31" s="459"/>
      <c r="CM31" s="459"/>
      <c r="CN31" s="459"/>
      <c r="CO31" s="459"/>
      <c r="CP31" s="459"/>
      <c r="CQ31" s="571"/>
      <c r="CR31" s="565">
        <v>98662</v>
      </c>
      <c r="CS31" s="596"/>
      <c r="CT31" s="596"/>
      <c r="CU31" s="596"/>
      <c r="CV31" s="596"/>
      <c r="CW31" s="596"/>
      <c r="CX31" s="596"/>
      <c r="CY31" s="597"/>
      <c r="CZ31" s="572">
        <v>0.3</v>
      </c>
      <c r="DA31" s="598"/>
      <c r="DB31" s="598"/>
      <c r="DC31" s="599"/>
      <c r="DD31" s="575">
        <v>98046</v>
      </c>
      <c r="DE31" s="596"/>
      <c r="DF31" s="596"/>
      <c r="DG31" s="596"/>
      <c r="DH31" s="596"/>
      <c r="DI31" s="596"/>
      <c r="DJ31" s="596"/>
      <c r="DK31" s="597"/>
      <c r="DL31" s="575">
        <v>98046</v>
      </c>
      <c r="DM31" s="596"/>
      <c r="DN31" s="596"/>
      <c r="DO31" s="596"/>
      <c r="DP31" s="596"/>
      <c r="DQ31" s="596"/>
      <c r="DR31" s="596"/>
      <c r="DS31" s="596"/>
      <c r="DT31" s="596"/>
      <c r="DU31" s="596"/>
      <c r="DV31" s="597"/>
      <c r="DW31" s="572">
        <v>0.6</v>
      </c>
      <c r="DX31" s="598"/>
      <c r="DY31" s="598"/>
      <c r="DZ31" s="598"/>
      <c r="EA31" s="598"/>
      <c r="EB31" s="598"/>
      <c r="EC31" s="600"/>
    </row>
    <row r="32" spans="2:133" ht="11.25" customHeight="1">
      <c r="B32" s="570" t="s">
        <v>391</v>
      </c>
      <c r="C32" s="459"/>
      <c r="D32" s="459"/>
      <c r="E32" s="459"/>
      <c r="F32" s="459"/>
      <c r="G32" s="459"/>
      <c r="H32" s="459"/>
      <c r="I32" s="459"/>
      <c r="J32" s="459"/>
      <c r="K32" s="459"/>
      <c r="L32" s="459"/>
      <c r="M32" s="459"/>
      <c r="N32" s="459"/>
      <c r="O32" s="459"/>
      <c r="P32" s="459"/>
      <c r="Q32" s="571"/>
      <c r="R32" s="565">
        <v>2111363</v>
      </c>
      <c r="S32" s="344"/>
      <c r="T32" s="344"/>
      <c r="U32" s="344"/>
      <c r="V32" s="344"/>
      <c r="W32" s="344"/>
      <c r="X32" s="344"/>
      <c r="Y32" s="566"/>
      <c r="Z32" s="567">
        <v>6.8</v>
      </c>
      <c r="AA32" s="567"/>
      <c r="AB32" s="567"/>
      <c r="AC32" s="567"/>
      <c r="AD32" s="568" t="s">
        <v>198</v>
      </c>
      <c r="AE32" s="568"/>
      <c r="AF32" s="568"/>
      <c r="AG32" s="568"/>
      <c r="AH32" s="568"/>
      <c r="AI32" s="568"/>
      <c r="AJ32" s="568"/>
      <c r="AK32" s="568"/>
      <c r="AL32" s="572" t="s">
        <v>198</v>
      </c>
      <c r="AM32" s="350"/>
      <c r="AN32" s="350"/>
      <c r="AO32" s="573"/>
      <c r="AP32" s="647"/>
      <c r="AQ32" s="506"/>
      <c r="AR32" s="506"/>
      <c r="AS32" s="506"/>
      <c r="AT32" s="649"/>
      <c r="AU32" s="1" t="s">
        <v>243</v>
      </c>
      <c r="AX32" s="570" t="s">
        <v>287</v>
      </c>
      <c r="AY32" s="459"/>
      <c r="AZ32" s="459"/>
      <c r="BA32" s="459"/>
      <c r="BB32" s="459"/>
      <c r="BC32" s="459"/>
      <c r="BD32" s="459"/>
      <c r="BE32" s="459"/>
      <c r="BF32" s="571"/>
      <c r="BG32" s="606">
        <v>99.3</v>
      </c>
      <c r="BH32" s="596"/>
      <c r="BI32" s="596"/>
      <c r="BJ32" s="596"/>
      <c r="BK32" s="596"/>
      <c r="BL32" s="596"/>
      <c r="BM32" s="350">
        <v>96.9</v>
      </c>
      <c r="BN32" s="596"/>
      <c r="BO32" s="596"/>
      <c r="BP32" s="596"/>
      <c r="BQ32" s="607"/>
      <c r="BR32" s="606">
        <v>99.3</v>
      </c>
      <c r="BS32" s="596"/>
      <c r="BT32" s="596"/>
      <c r="BU32" s="596"/>
      <c r="BV32" s="596"/>
      <c r="BW32" s="596"/>
      <c r="BX32" s="350">
        <v>97</v>
      </c>
      <c r="BY32" s="596"/>
      <c r="BZ32" s="596"/>
      <c r="CA32" s="596"/>
      <c r="CB32" s="607"/>
      <c r="CD32" s="547"/>
      <c r="CE32" s="549"/>
      <c r="CF32" s="570" t="s">
        <v>392</v>
      </c>
      <c r="CG32" s="459"/>
      <c r="CH32" s="459"/>
      <c r="CI32" s="459"/>
      <c r="CJ32" s="459"/>
      <c r="CK32" s="459"/>
      <c r="CL32" s="459"/>
      <c r="CM32" s="459"/>
      <c r="CN32" s="459"/>
      <c r="CO32" s="459"/>
      <c r="CP32" s="459"/>
      <c r="CQ32" s="571"/>
      <c r="CR32" s="565" t="s">
        <v>198</v>
      </c>
      <c r="CS32" s="344"/>
      <c r="CT32" s="344"/>
      <c r="CU32" s="344"/>
      <c r="CV32" s="344"/>
      <c r="CW32" s="344"/>
      <c r="CX32" s="344"/>
      <c r="CY32" s="566"/>
      <c r="CZ32" s="572" t="s">
        <v>198</v>
      </c>
      <c r="DA32" s="598"/>
      <c r="DB32" s="598"/>
      <c r="DC32" s="599"/>
      <c r="DD32" s="575" t="s">
        <v>198</v>
      </c>
      <c r="DE32" s="344"/>
      <c r="DF32" s="344"/>
      <c r="DG32" s="344"/>
      <c r="DH32" s="344"/>
      <c r="DI32" s="344"/>
      <c r="DJ32" s="344"/>
      <c r="DK32" s="566"/>
      <c r="DL32" s="575" t="s">
        <v>198</v>
      </c>
      <c r="DM32" s="344"/>
      <c r="DN32" s="344"/>
      <c r="DO32" s="344"/>
      <c r="DP32" s="344"/>
      <c r="DQ32" s="344"/>
      <c r="DR32" s="344"/>
      <c r="DS32" s="344"/>
      <c r="DT32" s="344"/>
      <c r="DU32" s="344"/>
      <c r="DV32" s="566"/>
      <c r="DW32" s="572" t="s">
        <v>198</v>
      </c>
      <c r="DX32" s="598"/>
      <c r="DY32" s="598"/>
      <c r="DZ32" s="598"/>
      <c r="EA32" s="598"/>
      <c r="EB32" s="598"/>
      <c r="EC32" s="600"/>
    </row>
    <row r="33" spans="2:133" ht="11.25" customHeight="1">
      <c r="B33" s="570" t="s">
        <v>231</v>
      </c>
      <c r="C33" s="459"/>
      <c r="D33" s="459"/>
      <c r="E33" s="459"/>
      <c r="F33" s="459"/>
      <c r="G33" s="459"/>
      <c r="H33" s="459"/>
      <c r="I33" s="459"/>
      <c r="J33" s="459"/>
      <c r="K33" s="459"/>
      <c r="L33" s="459"/>
      <c r="M33" s="459"/>
      <c r="N33" s="459"/>
      <c r="O33" s="459"/>
      <c r="P33" s="459"/>
      <c r="Q33" s="571"/>
      <c r="R33" s="565">
        <v>135126</v>
      </c>
      <c r="S33" s="344"/>
      <c r="T33" s="344"/>
      <c r="U33" s="344"/>
      <c r="V33" s="344"/>
      <c r="W33" s="344"/>
      <c r="X33" s="344"/>
      <c r="Y33" s="566"/>
      <c r="Z33" s="567">
        <v>0.4</v>
      </c>
      <c r="AA33" s="567"/>
      <c r="AB33" s="567"/>
      <c r="AC33" s="567"/>
      <c r="AD33" s="568">
        <v>46666</v>
      </c>
      <c r="AE33" s="568"/>
      <c r="AF33" s="568"/>
      <c r="AG33" s="568"/>
      <c r="AH33" s="568"/>
      <c r="AI33" s="568"/>
      <c r="AJ33" s="568"/>
      <c r="AK33" s="568"/>
      <c r="AL33" s="572">
        <v>0.3</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98.8</v>
      </c>
      <c r="BH33" s="609"/>
      <c r="BI33" s="609"/>
      <c r="BJ33" s="609"/>
      <c r="BK33" s="609"/>
      <c r="BL33" s="609"/>
      <c r="BM33" s="610">
        <v>93.9</v>
      </c>
      <c r="BN33" s="609"/>
      <c r="BO33" s="609"/>
      <c r="BP33" s="609"/>
      <c r="BQ33" s="611"/>
      <c r="BR33" s="608">
        <v>98.7</v>
      </c>
      <c r="BS33" s="609"/>
      <c r="BT33" s="609"/>
      <c r="BU33" s="609"/>
      <c r="BV33" s="609"/>
      <c r="BW33" s="609"/>
      <c r="BX33" s="610">
        <v>93.7</v>
      </c>
      <c r="BY33" s="609"/>
      <c r="BZ33" s="609"/>
      <c r="CA33" s="609"/>
      <c r="CB33" s="611"/>
      <c r="CD33" s="570" t="s">
        <v>394</v>
      </c>
      <c r="CE33" s="459"/>
      <c r="CF33" s="459"/>
      <c r="CG33" s="459"/>
      <c r="CH33" s="459"/>
      <c r="CI33" s="459"/>
      <c r="CJ33" s="459"/>
      <c r="CK33" s="459"/>
      <c r="CL33" s="459"/>
      <c r="CM33" s="459"/>
      <c r="CN33" s="459"/>
      <c r="CO33" s="459"/>
      <c r="CP33" s="459"/>
      <c r="CQ33" s="571"/>
      <c r="CR33" s="565">
        <v>13529961</v>
      </c>
      <c r="CS33" s="596"/>
      <c r="CT33" s="596"/>
      <c r="CU33" s="596"/>
      <c r="CV33" s="596"/>
      <c r="CW33" s="596"/>
      <c r="CX33" s="596"/>
      <c r="CY33" s="597"/>
      <c r="CZ33" s="572">
        <v>44.9</v>
      </c>
      <c r="DA33" s="598"/>
      <c r="DB33" s="598"/>
      <c r="DC33" s="599"/>
      <c r="DD33" s="575">
        <v>8550340</v>
      </c>
      <c r="DE33" s="596"/>
      <c r="DF33" s="596"/>
      <c r="DG33" s="596"/>
      <c r="DH33" s="596"/>
      <c r="DI33" s="596"/>
      <c r="DJ33" s="596"/>
      <c r="DK33" s="597"/>
      <c r="DL33" s="575">
        <v>6526897</v>
      </c>
      <c r="DM33" s="596"/>
      <c r="DN33" s="596"/>
      <c r="DO33" s="596"/>
      <c r="DP33" s="596"/>
      <c r="DQ33" s="596"/>
      <c r="DR33" s="596"/>
      <c r="DS33" s="596"/>
      <c r="DT33" s="596"/>
      <c r="DU33" s="596"/>
      <c r="DV33" s="597"/>
      <c r="DW33" s="572">
        <v>39.299999999999997</v>
      </c>
      <c r="DX33" s="598"/>
      <c r="DY33" s="598"/>
      <c r="DZ33" s="598"/>
      <c r="EA33" s="598"/>
      <c r="EB33" s="598"/>
      <c r="EC33" s="600"/>
    </row>
    <row r="34" spans="2:133" ht="11.25" customHeight="1">
      <c r="B34" s="570" t="s">
        <v>148</v>
      </c>
      <c r="C34" s="459"/>
      <c r="D34" s="459"/>
      <c r="E34" s="459"/>
      <c r="F34" s="459"/>
      <c r="G34" s="459"/>
      <c r="H34" s="459"/>
      <c r="I34" s="459"/>
      <c r="J34" s="459"/>
      <c r="K34" s="459"/>
      <c r="L34" s="459"/>
      <c r="M34" s="459"/>
      <c r="N34" s="459"/>
      <c r="O34" s="459"/>
      <c r="P34" s="459"/>
      <c r="Q34" s="571"/>
      <c r="R34" s="565">
        <v>1596439</v>
      </c>
      <c r="S34" s="344"/>
      <c r="T34" s="344"/>
      <c r="U34" s="344"/>
      <c r="V34" s="344"/>
      <c r="W34" s="344"/>
      <c r="X34" s="344"/>
      <c r="Y34" s="566"/>
      <c r="Z34" s="567">
        <v>5.0999999999999996</v>
      </c>
      <c r="AA34" s="567"/>
      <c r="AB34" s="567"/>
      <c r="AC34" s="567"/>
      <c r="AD34" s="568" t="s">
        <v>198</v>
      </c>
      <c r="AE34" s="568"/>
      <c r="AF34" s="568"/>
      <c r="AG34" s="568"/>
      <c r="AH34" s="568"/>
      <c r="AI34" s="568"/>
      <c r="AJ34" s="568"/>
      <c r="AK34" s="568"/>
      <c r="AL34" s="572" t="s">
        <v>198</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397</v>
      </c>
      <c r="CE34" s="459"/>
      <c r="CF34" s="459"/>
      <c r="CG34" s="459"/>
      <c r="CH34" s="459"/>
      <c r="CI34" s="459"/>
      <c r="CJ34" s="459"/>
      <c r="CK34" s="459"/>
      <c r="CL34" s="459"/>
      <c r="CM34" s="459"/>
      <c r="CN34" s="459"/>
      <c r="CO34" s="459"/>
      <c r="CP34" s="459"/>
      <c r="CQ34" s="571"/>
      <c r="CR34" s="565">
        <v>4597774</v>
      </c>
      <c r="CS34" s="344"/>
      <c r="CT34" s="344"/>
      <c r="CU34" s="344"/>
      <c r="CV34" s="344"/>
      <c r="CW34" s="344"/>
      <c r="CX34" s="344"/>
      <c r="CY34" s="566"/>
      <c r="CZ34" s="572">
        <v>15.3</v>
      </c>
      <c r="DA34" s="598"/>
      <c r="DB34" s="598"/>
      <c r="DC34" s="599"/>
      <c r="DD34" s="575">
        <v>2626012</v>
      </c>
      <c r="DE34" s="344"/>
      <c r="DF34" s="344"/>
      <c r="DG34" s="344"/>
      <c r="DH34" s="344"/>
      <c r="DI34" s="344"/>
      <c r="DJ34" s="344"/>
      <c r="DK34" s="566"/>
      <c r="DL34" s="575">
        <v>2040844</v>
      </c>
      <c r="DM34" s="344"/>
      <c r="DN34" s="344"/>
      <c r="DO34" s="344"/>
      <c r="DP34" s="344"/>
      <c r="DQ34" s="344"/>
      <c r="DR34" s="344"/>
      <c r="DS34" s="344"/>
      <c r="DT34" s="344"/>
      <c r="DU34" s="344"/>
      <c r="DV34" s="566"/>
      <c r="DW34" s="572">
        <v>12.3</v>
      </c>
      <c r="DX34" s="598"/>
      <c r="DY34" s="598"/>
      <c r="DZ34" s="598"/>
      <c r="EA34" s="598"/>
      <c r="EB34" s="598"/>
      <c r="EC34" s="600"/>
    </row>
    <row r="35" spans="2:133" ht="11.25" customHeight="1">
      <c r="B35" s="570" t="s">
        <v>399</v>
      </c>
      <c r="C35" s="459"/>
      <c r="D35" s="459"/>
      <c r="E35" s="459"/>
      <c r="F35" s="459"/>
      <c r="G35" s="459"/>
      <c r="H35" s="459"/>
      <c r="I35" s="459"/>
      <c r="J35" s="459"/>
      <c r="K35" s="459"/>
      <c r="L35" s="459"/>
      <c r="M35" s="459"/>
      <c r="N35" s="459"/>
      <c r="O35" s="459"/>
      <c r="P35" s="459"/>
      <c r="Q35" s="571"/>
      <c r="R35" s="565">
        <v>1944465</v>
      </c>
      <c r="S35" s="344"/>
      <c r="T35" s="344"/>
      <c r="U35" s="344"/>
      <c r="V35" s="344"/>
      <c r="W35" s="344"/>
      <c r="X35" s="344"/>
      <c r="Y35" s="566"/>
      <c r="Z35" s="567">
        <v>6.2</v>
      </c>
      <c r="AA35" s="567"/>
      <c r="AB35" s="567"/>
      <c r="AC35" s="567"/>
      <c r="AD35" s="568" t="s">
        <v>198</v>
      </c>
      <c r="AE35" s="568"/>
      <c r="AF35" s="568"/>
      <c r="AG35" s="568"/>
      <c r="AH35" s="568"/>
      <c r="AI35" s="568"/>
      <c r="AJ35" s="568"/>
      <c r="AK35" s="568"/>
      <c r="AL35" s="572" t="s">
        <v>198</v>
      </c>
      <c r="AM35" s="350"/>
      <c r="AN35" s="350"/>
      <c r="AO35" s="573"/>
      <c r="AP35" s="16"/>
      <c r="AQ35" s="338" t="s">
        <v>400</v>
      </c>
      <c r="AR35" s="339"/>
      <c r="AS35" s="339"/>
      <c r="AT35" s="339"/>
      <c r="AU35" s="339"/>
      <c r="AV35" s="339"/>
      <c r="AW35" s="339"/>
      <c r="AX35" s="339"/>
      <c r="AY35" s="339"/>
      <c r="AZ35" s="339"/>
      <c r="BA35" s="339"/>
      <c r="BB35" s="339"/>
      <c r="BC35" s="339"/>
      <c r="BD35" s="339"/>
      <c r="BE35" s="339"/>
      <c r="BF35" s="381"/>
      <c r="BG35" s="338" t="s">
        <v>207</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402</v>
      </c>
      <c r="CE35" s="459"/>
      <c r="CF35" s="459"/>
      <c r="CG35" s="459"/>
      <c r="CH35" s="459"/>
      <c r="CI35" s="459"/>
      <c r="CJ35" s="459"/>
      <c r="CK35" s="459"/>
      <c r="CL35" s="459"/>
      <c r="CM35" s="459"/>
      <c r="CN35" s="459"/>
      <c r="CO35" s="459"/>
      <c r="CP35" s="459"/>
      <c r="CQ35" s="571"/>
      <c r="CR35" s="565">
        <v>243820</v>
      </c>
      <c r="CS35" s="596"/>
      <c r="CT35" s="596"/>
      <c r="CU35" s="596"/>
      <c r="CV35" s="596"/>
      <c r="CW35" s="596"/>
      <c r="CX35" s="596"/>
      <c r="CY35" s="597"/>
      <c r="CZ35" s="572">
        <v>0.8</v>
      </c>
      <c r="DA35" s="598"/>
      <c r="DB35" s="598"/>
      <c r="DC35" s="599"/>
      <c r="DD35" s="575">
        <v>175432</v>
      </c>
      <c r="DE35" s="596"/>
      <c r="DF35" s="596"/>
      <c r="DG35" s="596"/>
      <c r="DH35" s="596"/>
      <c r="DI35" s="596"/>
      <c r="DJ35" s="596"/>
      <c r="DK35" s="597"/>
      <c r="DL35" s="575">
        <v>175346</v>
      </c>
      <c r="DM35" s="596"/>
      <c r="DN35" s="596"/>
      <c r="DO35" s="596"/>
      <c r="DP35" s="596"/>
      <c r="DQ35" s="596"/>
      <c r="DR35" s="596"/>
      <c r="DS35" s="596"/>
      <c r="DT35" s="596"/>
      <c r="DU35" s="596"/>
      <c r="DV35" s="597"/>
      <c r="DW35" s="572">
        <v>1.1000000000000001</v>
      </c>
      <c r="DX35" s="598"/>
      <c r="DY35" s="598"/>
      <c r="DZ35" s="598"/>
      <c r="EA35" s="598"/>
      <c r="EB35" s="598"/>
      <c r="EC35" s="600"/>
    </row>
    <row r="36" spans="2:133" ht="11.25" customHeight="1">
      <c r="B36" s="570" t="s">
        <v>288</v>
      </c>
      <c r="C36" s="459"/>
      <c r="D36" s="459"/>
      <c r="E36" s="459"/>
      <c r="F36" s="459"/>
      <c r="G36" s="459"/>
      <c r="H36" s="459"/>
      <c r="I36" s="459"/>
      <c r="J36" s="459"/>
      <c r="K36" s="459"/>
      <c r="L36" s="459"/>
      <c r="M36" s="459"/>
      <c r="N36" s="459"/>
      <c r="O36" s="459"/>
      <c r="P36" s="459"/>
      <c r="Q36" s="571"/>
      <c r="R36" s="565">
        <v>688850</v>
      </c>
      <c r="S36" s="344"/>
      <c r="T36" s="344"/>
      <c r="U36" s="344"/>
      <c r="V36" s="344"/>
      <c r="W36" s="344"/>
      <c r="X36" s="344"/>
      <c r="Y36" s="566"/>
      <c r="Z36" s="567">
        <v>2.2000000000000002</v>
      </c>
      <c r="AA36" s="567"/>
      <c r="AB36" s="567"/>
      <c r="AC36" s="567"/>
      <c r="AD36" s="568" t="s">
        <v>198</v>
      </c>
      <c r="AE36" s="568"/>
      <c r="AF36" s="568"/>
      <c r="AG36" s="568"/>
      <c r="AH36" s="568"/>
      <c r="AI36" s="568"/>
      <c r="AJ36" s="568"/>
      <c r="AK36" s="568"/>
      <c r="AL36" s="572" t="s">
        <v>198</v>
      </c>
      <c r="AM36" s="350"/>
      <c r="AN36" s="350"/>
      <c r="AO36" s="573"/>
      <c r="AP36" s="16"/>
      <c r="AQ36" s="612" t="s">
        <v>386</v>
      </c>
      <c r="AR36" s="613"/>
      <c r="AS36" s="613"/>
      <c r="AT36" s="613"/>
      <c r="AU36" s="613"/>
      <c r="AV36" s="613"/>
      <c r="AW36" s="613"/>
      <c r="AX36" s="613"/>
      <c r="AY36" s="614"/>
      <c r="AZ36" s="557">
        <v>3956058</v>
      </c>
      <c r="BA36" s="558"/>
      <c r="BB36" s="558"/>
      <c r="BC36" s="558"/>
      <c r="BD36" s="558"/>
      <c r="BE36" s="558"/>
      <c r="BF36" s="615"/>
      <c r="BG36" s="554" t="s">
        <v>404</v>
      </c>
      <c r="BH36" s="555"/>
      <c r="BI36" s="555"/>
      <c r="BJ36" s="555"/>
      <c r="BK36" s="555"/>
      <c r="BL36" s="555"/>
      <c r="BM36" s="555"/>
      <c r="BN36" s="555"/>
      <c r="BO36" s="555"/>
      <c r="BP36" s="555"/>
      <c r="BQ36" s="555"/>
      <c r="BR36" s="555"/>
      <c r="BS36" s="555"/>
      <c r="BT36" s="555"/>
      <c r="BU36" s="556"/>
      <c r="BV36" s="557">
        <v>7470</v>
      </c>
      <c r="BW36" s="558"/>
      <c r="BX36" s="558"/>
      <c r="BY36" s="558"/>
      <c r="BZ36" s="558"/>
      <c r="CA36" s="558"/>
      <c r="CB36" s="615"/>
      <c r="CD36" s="570" t="s">
        <v>27</v>
      </c>
      <c r="CE36" s="459"/>
      <c r="CF36" s="459"/>
      <c r="CG36" s="459"/>
      <c r="CH36" s="459"/>
      <c r="CI36" s="459"/>
      <c r="CJ36" s="459"/>
      <c r="CK36" s="459"/>
      <c r="CL36" s="459"/>
      <c r="CM36" s="459"/>
      <c r="CN36" s="459"/>
      <c r="CO36" s="459"/>
      <c r="CP36" s="459"/>
      <c r="CQ36" s="571"/>
      <c r="CR36" s="565">
        <v>4080444</v>
      </c>
      <c r="CS36" s="344"/>
      <c r="CT36" s="344"/>
      <c r="CU36" s="344"/>
      <c r="CV36" s="344"/>
      <c r="CW36" s="344"/>
      <c r="CX36" s="344"/>
      <c r="CY36" s="566"/>
      <c r="CZ36" s="572">
        <v>13.5</v>
      </c>
      <c r="DA36" s="598"/>
      <c r="DB36" s="598"/>
      <c r="DC36" s="599"/>
      <c r="DD36" s="575">
        <v>3533898</v>
      </c>
      <c r="DE36" s="344"/>
      <c r="DF36" s="344"/>
      <c r="DG36" s="344"/>
      <c r="DH36" s="344"/>
      <c r="DI36" s="344"/>
      <c r="DJ36" s="344"/>
      <c r="DK36" s="566"/>
      <c r="DL36" s="575">
        <v>2373350</v>
      </c>
      <c r="DM36" s="344"/>
      <c r="DN36" s="344"/>
      <c r="DO36" s="344"/>
      <c r="DP36" s="344"/>
      <c r="DQ36" s="344"/>
      <c r="DR36" s="344"/>
      <c r="DS36" s="344"/>
      <c r="DT36" s="344"/>
      <c r="DU36" s="344"/>
      <c r="DV36" s="566"/>
      <c r="DW36" s="572">
        <v>14.3</v>
      </c>
      <c r="DX36" s="598"/>
      <c r="DY36" s="598"/>
      <c r="DZ36" s="598"/>
      <c r="EA36" s="598"/>
      <c r="EB36" s="598"/>
      <c r="EC36" s="600"/>
    </row>
    <row r="37" spans="2:133" ht="11.25" customHeight="1">
      <c r="B37" s="570" t="s">
        <v>395</v>
      </c>
      <c r="C37" s="459"/>
      <c r="D37" s="459"/>
      <c r="E37" s="459"/>
      <c r="F37" s="459"/>
      <c r="G37" s="459"/>
      <c r="H37" s="459"/>
      <c r="I37" s="459"/>
      <c r="J37" s="459"/>
      <c r="K37" s="459"/>
      <c r="L37" s="459"/>
      <c r="M37" s="459"/>
      <c r="N37" s="459"/>
      <c r="O37" s="459"/>
      <c r="P37" s="459"/>
      <c r="Q37" s="571"/>
      <c r="R37" s="565">
        <v>545307</v>
      </c>
      <c r="S37" s="344"/>
      <c r="T37" s="344"/>
      <c r="U37" s="344"/>
      <c r="V37" s="344"/>
      <c r="W37" s="344"/>
      <c r="X37" s="344"/>
      <c r="Y37" s="566"/>
      <c r="Z37" s="567">
        <v>1.7</v>
      </c>
      <c r="AA37" s="567"/>
      <c r="AB37" s="567"/>
      <c r="AC37" s="567"/>
      <c r="AD37" s="568">
        <v>5570</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635300</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-134517</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1196530</v>
      </c>
      <c r="CS37" s="596"/>
      <c r="CT37" s="596"/>
      <c r="CU37" s="596"/>
      <c r="CV37" s="596"/>
      <c r="CW37" s="596"/>
      <c r="CX37" s="596"/>
      <c r="CY37" s="597"/>
      <c r="CZ37" s="572">
        <v>4</v>
      </c>
      <c r="DA37" s="598"/>
      <c r="DB37" s="598"/>
      <c r="DC37" s="599"/>
      <c r="DD37" s="575">
        <v>1115843</v>
      </c>
      <c r="DE37" s="596"/>
      <c r="DF37" s="596"/>
      <c r="DG37" s="596"/>
      <c r="DH37" s="596"/>
      <c r="DI37" s="596"/>
      <c r="DJ37" s="596"/>
      <c r="DK37" s="597"/>
      <c r="DL37" s="575">
        <v>1079707</v>
      </c>
      <c r="DM37" s="596"/>
      <c r="DN37" s="596"/>
      <c r="DO37" s="596"/>
      <c r="DP37" s="596"/>
      <c r="DQ37" s="596"/>
      <c r="DR37" s="596"/>
      <c r="DS37" s="596"/>
      <c r="DT37" s="596"/>
      <c r="DU37" s="596"/>
      <c r="DV37" s="597"/>
      <c r="DW37" s="572">
        <v>6.5</v>
      </c>
      <c r="DX37" s="598"/>
      <c r="DY37" s="598"/>
      <c r="DZ37" s="598"/>
      <c r="EA37" s="598"/>
      <c r="EB37" s="598"/>
      <c r="EC37" s="600"/>
    </row>
    <row r="38" spans="2:133" ht="11.25" customHeight="1">
      <c r="B38" s="570" t="s">
        <v>411</v>
      </c>
      <c r="C38" s="459"/>
      <c r="D38" s="459"/>
      <c r="E38" s="459"/>
      <c r="F38" s="459"/>
      <c r="G38" s="459"/>
      <c r="H38" s="459"/>
      <c r="I38" s="459"/>
      <c r="J38" s="459"/>
      <c r="K38" s="459"/>
      <c r="L38" s="459"/>
      <c r="M38" s="459"/>
      <c r="N38" s="459"/>
      <c r="O38" s="459"/>
      <c r="P38" s="459"/>
      <c r="Q38" s="571"/>
      <c r="R38" s="565">
        <v>1653500</v>
      </c>
      <c r="S38" s="344"/>
      <c r="T38" s="344"/>
      <c r="U38" s="344"/>
      <c r="V38" s="344"/>
      <c r="W38" s="344"/>
      <c r="X38" s="344"/>
      <c r="Y38" s="566"/>
      <c r="Z38" s="567">
        <v>5.3</v>
      </c>
      <c r="AA38" s="567"/>
      <c r="AB38" s="567"/>
      <c r="AC38" s="567"/>
      <c r="AD38" s="568" t="s">
        <v>198</v>
      </c>
      <c r="AE38" s="568"/>
      <c r="AF38" s="568"/>
      <c r="AG38" s="568"/>
      <c r="AH38" s="568"/>
      <c r="AI38" s="568"/>
      <c r="AJ38" s="568"/>
      <c r="AK38" s="568"/>
      <c r="AL38" s="572" t="s">
        <v>198</v>
      </c>
      <c r="AM38" s="350"/>
      <c r="AN38" s="350"/>
      <c r="AO38" s="573"/>
      <c r="AQ38" s="616" t="s">
        <v>412</v>
      </c>
      <c r="AR38" s="347"/>
      <c r="AS38" s="347"/>
      <c r="AT38" s="347"/>
      <c r="AU38" s="347"/>
      <c r="AV38" s="347"/>
      <c r="AW38" s="347"/>
      <c r="AX38" s="347"/>
      <c r="AY38" s="617"/>
      <c r="AZ38" s="565">
        <v>618732</v>
      </c>
      <c r="BA38" s="344"/>
      <c r="BB38" s="344"/>
      <c r="BC38" s="344"/>
      <c r="BD38" s="596"/>
      <c r="BE38" s="596"/>
      <c r="BF38" s="607"/>
      <c r="BG38" s="570" t="s">
        <v>413</v>
      </c>
      <c r="BH38" s="459"/>
      <c r="BI38" s="459"/>
      <c r="BJ38" s="459"/>
      <c r="BK38" s="459"/>
      <c r="BL38" s="459"/>
      <c r="BM38" s="459"/>
      <c r="BN38" s="459"/>
      <c r="BO38" s="459"/>
      <c r="BP38" s="459"/>
      <c r="BQ38" s="459"/>
      <c r="BR38" s="459"/>
      <c r="BS38" s="459"/>
      <c r="BT38" s="459"/>
      <c r="BU38" s="571"/>
      <c r="BV38" s="565">
        <v>7586</v>
      </c>
      <c r="BW38" s="344"/>
      <c r="BX38" s="344"/>
      <c r="BY38" s="344"/>
      <c r="BZ38" s="344"/>
      <c r="CA38" s="344"/>
      <c r="CB38" s="576"/>
      <c r="CD38" s="570" t="s">
        <v>414</v>
      </c>
      <c r="CE38" s="459"/>
      <c r="CF38" s="459"/>
      <c r="CG38" s="459"/>
      <c r="CH38" s="459"/>
      <c r="CI38" s="459"/>
      <c r="CJ38" s="459"/>
      <c r="CK38" s="459"/>
      <c r="CL38" s="459"/>
      <c r="CM38" s="459"/>
      <c r="CN38" s="459"/>
      <c r="CO38" s="459"/>
      <c r="CP38" s="459"/>
      <c r="CQ38" s="571"/>
      <c r="CR38" s="565">
        <v>2653609</v>
      </c>
      <c r="CS38" s="344"/>
      <c r="CT38" s="344"/>
      <c r="CU38" s="344"/>
      <c r="CV38" s="344"/>
      <c r="CW38" s="344"/>
      <c r="CX38" s="344"/>
      <c r="CY38" s="566"/>
      <c r="CZ38" s="572">
        <v>8.8000000000000007</v>
      </c>
      <c r="DA38" s="598"/>
      <c r="DB38" s="598"/>
      <c r="DC38" s="599"/>
      <c r="DD38" s="575">
        <v>2139498</v>
      </c>
      <c r="DE38" s="344"/>
      <c r="DF38" s="344"/>
      <c r="DG38" s="344"/>
      <c r="DH38" s="344"/>
      <c r="DI38" s="344"/>
      <c r="DJ38" s="344"/>
      <c r="DK38" s="566"/>
      <c r="DL38" s="575">
        <v>1937357</v>
      </c>
      <c r="DM38" s="344"/>
      <c r="DN38" s="344"/>
      <c r="DO38" s="344"/>
      <c r="DP38" s="344"/>
      <c r="DQ38" s="344"/>
      <c r="DR38" s="344"/>
      <c r="DS38" s="344"/>
      <c r="DT38" s="344"/>
      <c r="DU38" s="344"/>
      <c r="DV38" s="566"/>
      <c r="DW38" s="572">
        <v>11.7</v>
      </c>
      <c r="DX38" s="598"/>
      <c r="DY38" s="598"/>
      <c r="DZ38" s="598"/>
      <c r="EA38" s="598"/>
      <c r="EB38" s="598"/>
      <c r="EC38" s="600"/>
    </row>
    <row r="39" spans="2:133" ht="11.25" customHeight="1">
      <c r="B39" s="570" t="s">
        <v>415</v>
      </c>
      <c r="C39" s="459"/>
      <c r="D39" s="459"/>
      <c r="E39" s="459"/>
      <c r="F39" s="459"/>
      <c r="G39" s="459"/>
      <c r="H39" s="459"/>
      <c r="I39" s="459"/>
      <c r="J39" s="459"/>
      <c r="K39" s="459"/>
      <c r="L39" s="459"/>
      <c r="M39" s="459"/>
      <c r="N39" s="459"/>
      <c r="O39" s="459"/>
      <c r="P39" s="459"/>
      <c r="Q39" s="571"/>
      <c r="R39" s="565" t="s">
        <v>198</v>
      </c>
      <c r="S39" s="344"/>
      <c r="T39" s="344"/>
      <c r="U39" s="344"/>
      <c r="V39" s="344"/>
      <c r="W39" s="344"/>
      <c r="X39" s="344"/>
      <c r="Y39" s="566"/>
      <c r="Z39" s="567" t="s">
        <v>198</v>
      </c>
      <c r="AA39" s="567"/>
      <c r="AB39" s="567"/>
      <c r="AC39" s="567"/>
      <c r="AD39" s="568" t="s">
        <v>198</v>
      </c>
      <c r="AE39" s="568"/>
      <c r="AF39" s="568"/>
      <c r="AG39" s="568"/>
      <c r="AH39" s="568"/>
      <c r="AI39" s="568"/>
      <c r="AJ39" s="568"/>
      <c r="AK39" s="568"/>
      <c r="AL39" s="572" t="s">
        <v>198</v>
      </c>
      <c r="AM39" s="350"/>
      <c r="AN39" s="350"/>
      <c r="AO39" s="573"/>
      <c r="AQ39" s="616" t="s">
        <v>416</v>
      </c>
      <c r="AR39" s="347"/>
      <c r="AS39" s="347"/>
      <c r="AT39" s="347"/>
      <c r="AU39" s="347"/>
      <c r="AV39" s="347"/>
      <c r="AW39" s="347"/>
      <c r="AX39" s="347"/>
      <c r="AY39" s="617"/>
      <c r="AZ39" s="565">
        <v>43619</v>
      </c>
      <c r="BA39" s="344"/>
      <c r="BB39" s="344"/>
      <c r="BC39" s="344"/>
      <c r="BD39" s="596"/>
      <c r="BE39" s="596"/>
      <c r="BF39" s="607"/>
      <c r="BG39" s="570" t="s">
        <v>334</v>
      </c>
      <c r="BH39" s="459"/>
      <c r="BI39" s="459"/>
      <c r="BJ39" s="459"/>
      <c r="BK39" s="459"/>
      <c r="BL39" s="459"/>
      <c r="BM39" s="459"/>
      <c r="BN39" s="459"/>
      <c r="BO39" s="459"/>
      <c r="BP39" s="459"/>
      <c r="BQ39" s="459"/>
      <c r="BR39" s="459"/>
      <c r="BS39" s="459"/>
      <c r="BT39" s="459"/>
      <c r="BU39" s="571"/>
      <c r="BV39" s="565">
        <v>11559</v>
      </c>
      <c r="BW39" s="344"/>
      <c r="BX39" s="344"/>
      <c r="BY39" s="344"/>
      <c r="BZ39" s="344"/>
      <c r="CA39" s="344"/>
      <c r="CB39" s="576"/>
      <c r="CD39" s="570" t="s">
        <v>417</v>
      </c>
      <c r="CE39" s="459"/>
      <c r="CF39" s="459"/>
      <c r="CG39" s="459"/>
      <c r="CH39" s="459"/>
      <c r="CI39" s="459"/>
      <c r="CJ39" s="459"/>
      <c r="CK39" s="459"/>
      <c r="CL39" s="459"/>
      <c r="CM39" s="459"/>
      <c r="CN39" s="459"/>
      <c r="CO39" s="459"/>
      <c r="CP39" s="459"/>
      <c r="CQ39" s="571"/>
      <c r="CR39" s="565">
        <v>1607826</v>
      </c>
      <c r="CS39" s="596"/>
      <c r="CT39" s="596"/>
      <c r="CU39" s="596"/>
      <c r="CV39" s="596"/>
      <c r="CW39" s="596"/>
      <c r="CX39" s="596"/>
      <c r="CY39" s="597"/>
      <c r="CZ39" s="572">
        <v>5.3</v>
      </c>
      <c r="DA39" s="598"/>
      <c r="DB39" s="598"/>
      <c r="DC39" s="599"/>
      <c r="DD39" s="575">
        <v>8512</v>
      </c>
      <c r="DE39" s="596"/>
      <c r="DF39" s="596"/>
      <c r="DG39" s="596"/>
      <c r="DH39" s="596"/>
      <c r="DI39" s="596"/>
      <c r="DJ39" s="596"/>
      <c r="DK39" s="597"/>
      <c r="DL39" s="575" t="s">
        <v>198</v>
      </c>
      <c r="DM39" s="596"/>
      <c r="DN39" s="596"/>
      <c r="DO39" s="596"/>
      <c r="DP39" s="596"/>
      <c r="DQ39" s="596"/>
      <c r="DR39" s="596"/>
      <c r="DS39" s="596"/>
      <c r="DT39" s="596"/>
      <c r="DU39" s="596"/>
      <c r="DV39" s="597"/>
      <c r="DW39" s="572" t="s">
        <v>198</v>
      </c>
      <c r="DX39" s="598"/>
      <c r="DY39" s="598"/>
      <c r="DZ39" s="598"/>
      <c r="EA39" s="598"/>
      <c r="EB39" s="598"/>
      <c r="EC39" s="600"/>
    </row>
    <row r="40" spans="2:133" ht="11.25" customHeight="1">
      <c r="B40" s="570" t="s">
        <v>421</v>
      </c>
      <c r="C40" s="459"/>
      <c r="D40" s="459"/>
      <c r="E40" s="459"/>
      <c r="F40" s="459"/>
      <c r="G40" s="459"/>
      <c r="H40" s="459"/>
      <c r="I40" s="459"/>
      <c r="J40" s="459"/>
      <c r="K40" s="459"/>
      <c r="L40" s="459"/>
      <c r="M40" s="459"/>
      <c r="N40" s="459"/>
      <c r="O40" s="459"/>
      <c r="P40" s="459"/>
      <c r="Q40" s="571"/>
      <c r="R40" s="565">
        <v>326100</v>
      </c>
      <c r="S40" s="344"/>
      <c r="T40" s="344"/>
      <c r="U40" s="344"/>
      <c r="V40" s="344"/>
      <c r="W40" s="344"/>
      <c r="X40" s="344"/>
      <c r="Y40" s="566"/>
      <c r="Z40" s="567">
        <v>1</v>
      </c>
      <c r="AA40" s="567"/>
      <c r="AB40" s="567"/>
      <c r="AC40" s="567"/>
      <c r="AD40" s="568" t="s">
        <v>198</v>
      </c>
      <c r="AE40" s="568"/>
      <c r="AF40" s="568"/>
      <c r="AG40" s="568"/>
      <c r="AH40" s="568"/>
      <c r="AI40" s="568"/>
      <c r="AJ40" s="568"/>
      <c r="AK40" s="568"/>
      <c r="AL40" s="572" t="s">
        <v>198</v>
      </c>
      <c r="AM40" s="350"/>
      <c r="AN40" s="350"/>
      <c r="AO40" s="573"/>
      <c r="AQ40" s="616" t="s">
        <v>423</v>
      </c>
      <c r="AR40" s="347"/>
      <c r="AS40" s="347"/>
      <c r="AT40" s="347"/>
      <c r="AU40" s="347"/>
      <c r="AV40" s="347"/>
      <c r="AW40" s="347"/>
      <c r="AX40" s="347"/>
      <c r="AY40" s="617"/>
      <c r="AZ40" s="565">
        <v>15119</v>
      </c>
      <c r="BA40" s="344"/>
      <c r="BB40" s="344"/>
      <c r="BC40" s="344"/>
      <c r="BD40" s="596"/>
      <c r="BE40" s="596"/>
      <c r="BF40" s="607"/>
      <c r="BG40" s="647" t="s">
        <v>425</v>
      </c>
      <c r="BH40" s="506"/>
      <c r="BI40" s="506"/>
      <c r="BJ40" s="506"/>
      <c r="BK40" s="506"/>
      <c r="BL40" s="7"/>
      <c r="BM40" s="459" t="s">
        <v>426</v>
      </c>
      <c r="BN40" s="459"/>
      <c r="BO40" s="459"/>
      <c r="BP40" s="459"/>
      <c r="BQ40" s="459"/>
      <c r="BR40" s="459"/>
      <c r="BS40" s="459"/>
      <c r="BT40" s="459"/>
      <c r="BU40" s="571"/>
      <c r="BV40" s="565">
        <v>99</v>
      </c>
      <c r="BW40" s="344"/>
      <c r="BX40" s="344"/>
      <c r="BY40" s="344"/>
      <c r="BZ40" s="344"/>
      <c r="CA40" s="344"/>
      <c r="CB40" s="576"/>
      <c r="CD40" s="570" t="s">
        <v>370</v>
      </c>
      <c r="CE40" s="459"/>
      <c r="CF40" s="459"/>
      <c r="CG40" s="459"/>
      <c r="CH40" s="459"/>
      <c r="CI40" s="459"/>
      <c r="CJ40" s="459"/>
      <c r="CK40" s="459"/>
      <c r="CL40" s="459"/>
      <c r="CM40" s="459"/>
      <c r="CN40" s="459"/>
      <c r="CO40" s="459"/>
      <c r="CP40" s="459"/>
      <c r="CQ40" s="571"/>
      <c r="CR40" s="565">
        <v>346488</v>
      </c>
      <c r="CS40" s="344"/>
      <c r="CT40" s="344"/>
      <c r="CU40" s="344"/>
      <c r="CV40" s="344"/>
      <c r="CW40" s="344"/>
      <c r="CX40" s="344"/>
      <c r="CY40" s="566"/>
      <c r="CZ40" s="572">
        <v>1.2</v>
      </c>
      <c r="DA40" s="598"/>
      <c r="DB40" s="598"/>
      <c r="DC40" s="599"/>
      <c r="DD40" s="575">
        <v>66988</v>
      </c>
      <c r="DE40" s="344"/>
      <c r="DF40" s="344"/>
      <c r="DG40" s="344"/>
      <c r="DH40" s="344"/>
      <c r="DI40" s="344"/>
      <c r="DJ40" s="344"/>
      <c r="DK40" s="566"/>
      <c r="DL40" s="575" t="s">
        <v>198</v>
      </c>
      <c r="DM40" s="344"/>
      <c r="DN40" s="344"/>
      <c r="DO40" s="344"/>
      <c r="DP40" s="344"/>
      <c r="DQ40" s="344"/>
      <c r="DR40" s="344"/>
      <c r="DS40" s="344"/>
      <c r="DT40" s="344"/>
      <c r="DU40" s="344"/>
      <c r="DV40" s="566"/>
      <c r="DW40" s="572" t="s">
        <v>198</v>
      </c>
      <c r="DX40" s="598"/>
      <c r="DY40" s="598"/>
      <c r="DZ40" s="598"/>
      <c r="EA40" s="598"/>
      <c r="EB40" s="598"/>
      <c r="EC40" s="600"/>
    </row>
    <row r="41" spans="2:133" ht="11.25" customHeight="1">
      <c r="B41" s="583" t="s">
        <v>422</v>
      </c>
      <c r="C41" s="584"/>
      <c r="D41" s="584"/>
      <c r="E41" s="584"/>
      <c r="F41" s="584"/>
      <c r="G41" s="584"/>
      <c r="H41" s="584"/>
      <c r="I41" s="584"/>
      <c r="J41" s="584"/>
      <c r="K41" s="584"/>
      <c r="L41" s="584"/>
      <c r="M41" s="584"/>
      <c r="N41" s="584"/>
      <c r="O41" s="584"/>
      <c r="P41" s="584"/>
      <c r="Q41" s="585"/>
      <c r="R41" s="618">
        <v>31233500</v>
      </c>
      <c r="S41" s="619"/>
      <c r="T41" s="619"/>
      <c r="U41" s="619"/>
      <c r="V41" s="619"/>
      <c r="W41" s="619"/>
      <c r="X41" s="619"/>
      <c r="Y41" s="620"/>
      <c r="Z41" s="621">
        <v>100</v>
      </c>
      <c r="AA41" s="621"/>
      <c r="AB41" s="621"/>
      <c r="AC41" s="621"/>
      <c r="AD41" s="622">
        <v>16275284</v>
      </c>
      <c r="AE41" s="622"/>
      <c r="AF41" s="622"/>
      <c r="AG41" s="622"/>
      <c r="AH41" s="622"/>
      <c r="AI41" s="622"/>
      <c r="AJ41" s="622"/>
      <c r="AK41" s="622"/>
      <c r="AL41" s="623">
        <v>100</v>
      </c>
      <c r="AM41" s="610"/>
      <c r="AN41" s="610"/>
      <c r="AO41" s="624"/>
      <c r="AQ41" s="616" t="s">
        <v>428</v>
      </c>
      <c r="AR41" s="347"/>
      <c r="AS41" s="347"/>
      <c r="AT41" s="347"/>
      <c r="AU41" s="347"/>
      <c r="AV41" s="347"/>
      <c r="AW41" s="347"/>
      <c r="AX41" s="347"/>
      <c r="AY41" s="617"/>
      <c r="AZ41" s="565">
        <v>635000</v>
      </c>
      <c r="BA41" s="344"/>
      <c r="BB41" s="344"/>
      <c r="BC41" s="344"/>
      <c r="BD41" s="596"/>
      <c r="BE41" s="596"/>
      <c r="BF41" s="607"/>
      <c r="BG41" s="647"/>
      <c r="BH41" s="506"/>
      <c r="BI41" s="506"/>
      <c r="BJ41" s="506"/>
      <c r="BK41" s="506"/>
      <c r="BL41" s="7"/>
      <c r="BM41" s="459" t="s">
        <v>341</v>
      </c>
      <c r="BN41" s="459"/>
      <c r="BO41" s="459"/>
      <c r="BP41" s="459"/>
      <c r="BQ41" s="459"/>
      <c r="BR41" s="459"/>
      <c r="BS41" s="459"/>
      <c r="BT41" s="459"/>
      <c r="BU41" s="571"/>
      <c r="BV41" s="565" t="s">
        <v>198</v>
      </c>
      <c r="BW41" s="344"/>
      <c r="BX41" s="344"/>
      <c r="BY41" s="344"/>
      <c r="BZ41" s="344"/>
      <c r="CA41" s="344"/>
      <c r="CB41" s="576"/>
      <c r="CD41" s="570" t="s">
        <v>282</v>
      </c>
      <c r="CE41" s="459"/>
      <c r="CF41" s="459"/>
      <c r="CG41" s="459"/>
      <c r="CH41" s="459"/>
      <c r="CI41" s="459"/>
      <c r="CJ41" s="459"/>
      <c r="CK41" s="459"/>
      <c r="CL41" s="459"/>
      <c r="CM41" s="459"/>
      <c r="CN41" s="459"/>
      <c r="CO41" s="459"/>
      <c r="CP41" s="459"/>
      <c r="CQ41" s="571"/>
      <c r="CR41" s="565" t="s">
        <v>198</v>
      </c>
      <c r="CS41" s="596"/>
      <c r="CT41" s="596"/>
      <c r="CU41" s="596"/>
      <c r="CV41" s="596"/>
      <c r="CW41" s="596"/>
      <c r="CX41" s="596"/>
      <c r="CY41" s="597"/>
      <c r="CZ41" s="572" t="s">
        <v>198</v>
      </c>
      <c r="DA41" s="598"/>
      <c r="DB41" s="598"/>
      <c r="DC41" s="599"/>
      <c r="DD41" s="575" t="s">
        <v>198</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AQ42" s="631" t="s">
        <v>429</v>
      </c>
      <c r="AR42" s="632"/>
      <c r="AS42" s="632"/>
      <c r="AT42" s="632"/>
      <c r="AU42" s="632"/>
      <c r="AV42" s="632"/>
      <c r="AW42" s="632"/>
      <c r="AX42" s="632"/>
      <c r="AY42" s="633"/>
      <c r="AZ42" s="618">
        <v>2008288</v>
      </c>
      <c r="BA42" s="619"/>
      <c r="BB42" s="619"/>
      <c r="BC42" s="619"/>
      <c r="BD42" s="609"/>
      <c r="BE42" s="609"/>
      <c r="BF42" s="611"/>
      <c r="BG42" s="522"/>
      <c r="BH42" s="523"/>
      <c r="BI42" s="523"/>
      <c r="BJ42" s="523"/>
      <c r="BK42" s="523"/>
      <c r="BL42" s="20"/>
      <c r="BM42" s="584" t="s">
        <v>430</v>
      </c>
      <c r="BN42" s="584"/>
      <c r="BO42" s="584"/>
      <c r="BP42" s="584"/>
      <c r="BQ42" s="584"/>
      <c r="BR42" s="584"/>
      <c r="BS42" s="584"/>
      <c r="BT42" s="584"/>
      <c r="BU42" s="585"/>
      <c r="BV42" s="618">
        <v>449</v>
      </c>
      <c r="BW42" s="619"/>
      <c r="BX42" s="619"/>
      <c r="BY42" s="619"/>
      <c r="BZ42" s="619"/>
      <c r="CA42" s="619"/>
      <c r="CB42" s="634"/>
      <c r="CD42" s="570" t="s">
        <v>273</v>
      </c>
      <c r="CE42" s="459"/>
      <c r="CF42" s="459"/>
      <c r="CG42" s="459"/>
      <c r="CH42" s="459"/>
      <c r="CI42" s="459"/>
      <c r="CJ42" s="459"/>
      <c r="CK42" s="459"/>
      <c r="CL42" s="459"/>
      <c r="CM42" s="459"/>
      <c r="CN42" s="459"/>
      <c r="CO42" s="459"/>
      <c r="CP42" s="459"/>
      <c r="CQ42" s="571"/>
      <c r="CR42" s="565">
        <v>3373571</v>
      </c>
      <c r="CS42" s="596"/>
      <c r="CT42" s="596"/>
      <c r="CU42" s="596"/>
      <c r="CV42" s="596"/>
      <c r="CW42" s="596"/>
      <c r="CX42" s="596"/>
      <c r="CY42" s="597"/>
      <c r="CZ42" s="572">
        <v>11.2</v>
      </c>
      <c r="DA42" s="598"/>
      <c r="DB42" s="598"/>
      <c r="DC42" s="599"/>
      <c r="DD42" s="575">
        <v>591707</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 t="s">
        <v>46</v>
      </c>
      <c r="CD43" s="570" t="s">
        <v>54</v>
      </c>
      <c r="CE43" s="459"/>
      <c r="CF43" s="459"/>
      <c r="CG43" s="459"/>
      <c r="CH43" s="459"/>
      <c r="CI43" s="459"/>
      <c r="CJ43" s="459"/>
      <c r="CK43" s="459"/>
      <c r="CL43" s="459"/>
      <c r="CM43" s="459"/>
      <c r="CN43" s="459"/>
      <c r="CO43" s="459"/>
      <c r="CP43" s="459"/>
      <c r="CQ43" s="571"/>
      <c r="CR43" s="565">
        <v>95644</v>
      </c>
      <c r="CS43" s="596"/>
      <c r="CT43" s="596"/>
      <c r="CU43" s="596"/>
      <c r="CV43" s="596"/>
      <c r="CW43" s="596"/>
      <c r="CX43" s="596"/>
      <c r="CY43" s="597"/>
      <c r="CZ43" s="572">
        <v>0.3</v>
      </c>
      <c r="DA43" s="598"/>
      <c r="DB43" s="598"/>
      <c r="DC43" s="599"/>
      <c r="DD43" s="575">
        <v>95644</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635" t="s">
        <v>401</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170</v>
      </c>
      <c r="CE44" s="538"/>
      <c r="CF44" s="570" t="s">
        <v>431</v>
      </c>
      <c r="CG44" s="459"/>
      <c r="CH44" s="459"/>
      <c r="CI44" s="459"/>
      <c r="CJ44" s="459"/>
      <c r="CK44" s="459"/>
      <c r="CL44" s="459"/>
      <c r="CM44" s="459"/>
      <c r="CN44" s="459"/>
      <c r="CO44" s="459"/>
      <c r="CP44" s="459"/>
      <c r="CQ44" s="571"/>
      <c r="CR44" s="565">
        <v>3373571</v>
      </c>
      <c r="CS44" s="344"/>
      <c r="CT44" s="344"/>
      <c r="CU44" s="344"/>
      <c r="CV44" s="344"/>
      <c r="CW44" s="344"/>
      <c r="CX44" s="344"/>
      <c r="CY44" s="566"/>
      <c r="CZ44" s="572">
        <v>11.2</v>
      </c>
      <c r="DA44" s="350"/>
      <c r="DB44" s="350"/>
      <c r="DC44" s="577"/>
      <c r="DD44" s="575">
        <v>591707</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433</v>
      </c>
      <c r="CG45" s="459"/>
      <c r="CH45" s="459"/>
      <c r="CI45" s="459"/>
      <c r="CJ45" s="459"/>
      <c r="CK45" s="459"/>
      <c r="CL45" s="459"/>
      <c r="CM45" s="459"/>
      <c r="CN45" s="459"/>
      <c r="CO45" s="459"/>
      <c r="CP45" s="459"/>
      <c r="CQ45" s="571"/>
      <c r="CR45" s="565">
        <v>1814534</v>
      </c>
      <c r="CS45" s="596"/>
      <c r="CT45" s="596"/>
      <c r="CU45" s="596"/>
      <c r="CV45" s="596"/>
      <c r="CW45" s="596"/>
      <c r="CX45" s="596"/>
      <c r="CY45" s="597"/>
      <c r="CZ45" s="572">
        <v>6</v>
      </c>
      <c r="DA45" s="598"/>
      <c r="DB45" s="598"/>
      <c r="DC45" s="599"/>
      <c r="DD45" s="575">
        <v>74178</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B46" s="41"/>
      <c r="CD46" s="546"/>
      <c r="CE46" s="541"/>
      <c r="CF46" s="570" t="s">
        <v>434</v>
      </c>
      <c r="CG46" s="459"/>
      <c r="CH46" s="459"/>
      <c r="CI46" s="459"/>
      <c r="CJ46" s="459"/>
      <c r="CK46" s="459"/>
      <c r="CL46" s="459"/>
      <c r="CM46" s="459"/>
      <c r="CN46" s="459"/>
      <c r="CO46" s="459"/>
      <c r="CP46" s="459"/>
      <c r="CQ46" s="571"/>
      <c r="CR46" s="565">
        <v>1430670</v>
      </c>
      <c r="CS46" s="344"/>
      <c r="CT46" s="344"/>
      <c r="CU46" s="344"/>
      <c r="CV46" s="344"/>
      <c r="CW46" s="344"/>
      <c r="CX46" s="344"/>
      <c r="CY46" s="566"/>
      <c r="CZ46" s="572">
        <v>4.7</v>
      </c>
      <c r="DA46" s="350"/>
      <c r="DB46" s="350"/>
      <c r="DC46" s="577"/>
      <c r="DD46" s="575">
        <v>499908</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B47" s="41"/>
      <c r="CD47" s="546"/>
      <c r="CE47" s="541"/>
      <c r="CF47" s="570" t="s">
        <v>436</v>
      </c>
      <c r="CG47" s="459"/>
      <c r="CH47" s="459"/>
      <c r="CI47" s="459"/>
      <c r="CJ47" s="459"/>
      <c r="CK47" s="459"/>
      <c r="CL47" s="459"/>
      <c r="CM47" s="459"/>
      <c r="CN47" s="459"/>
      <c r="CO47" s="459"/>
      <c r="CP47" s="459"/>
      <c r="CQ47" s="571"/>
      <c r="CR47" s="565" t="s">
        <v>198</v>
      </c>
      <c r="CS47" s="596"/>
      <c r="CT47" s="596"/>
      <c r="CU47" s="596"/>
      <c r="CV47" s="596"/>
      <c r="CW47" s="596"/>
      <c r="CX47" s="596"/>
      <c r="CY47" s="597"/>
      <c r="CZ47" s="572" t="s">
        <v>198</v>
      </c>
      <c r="DA47" s="598"/>
      <c r="DB47" s="598"/>
      <c r="DC47" s="599"/>
      <c r="DD47" s="575" t="s">
        <v>198</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c r="B48" s="41"/>
      <c r="CD48" s="547"/>
      <c r="CE48" s="549"/>
      <c r="CF48" s="570" t="s">
        <v>438</v>
      </c>
      <c r="CG48" s="459"/>
      <c r="CH48" s="459"/>
      <c r="CI48" s="459"/>
      <c r="CJ48" s="459"/>
      <c r="CK48" s="459"/>
      <c r="CL48" s="459"/>
      <c r="CM48" s="459"/>
      <c r="CN48" s="459"/>
      <c r="CO48" s="459"/>
      <c r="CP48" s="459"/>
      <c r="CQ48" s="571"/>
      <c r="CR48" s="565" t="s">
        <v>198</v>
      </c>
      <c r="CS48" s="344"/>
      <c r="CT48" s="344"/>
      <c r="CU48" s="344"/>
      <c r="CV48" s="344"/>
      <c r="CW48" s="344"/>
      <c r="CX48" s="344"/>
      <c r="CY48" s="566"/>
      <c r="CZ48" s="572" t="s">
        <v>198</v>
      </c>
      <c r="DA48" s="350"/>
      <c r="DB48" s="350"/>
      <c r="DC48" s="577"/>
      <c r="DD48" s="575" t="s">
        <v>198</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c r="B49" s="41"/>
      <c r="CD49" s="583" t="s">
        <v>191</v>
      </c>
      <c r="CE49" s="584"/>
      <c r="CF49" s="584"/>
      <c r="CG49" s="584"/>
      <c r="CH49" s="584"/>
      <c r="CI49" s="584"/>
      <c r="CJ49" s="584"/>
      <c r="CK49" s="584"/>
      <c r="CL49" s="584"/>
      <c r="CM49" s="584"/>
      <c r="CN49" s="584"/>
      <c r="CO49" s="584"/>
      <c r="CP49" s="584"/>
      <c r="CQ49" s="585"/>
      <c r="CR49" s="618">
        <v>30120508</v>
      </c>
      <c r="CS49" s="609"/>
      <c r="CT49" s="609"/>
      <c r="CU49" s="609"/>
      <c r="CV49" s="609"/>
      <c r="CW49" s="609"/>
      <c r="CX49" s="609"/>
      <c r="CY49" s="637"/>
      <c r="CZ49" s="623">
        <v>100</v>
      </c>
      <c r="DA49" s="638"/>
      <c r="DB49" s="638"/>
      <c r="DC49" s="639"/>
      <c r="DD49" s="640">
        <v>18373582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UFFbqGUwcc0pUr5jc0aQIuS7S6hzEH4B9W4/UKN7nUgv1r54c7SdAIqjyb1IW/7KlP1BcLzNM1Sy/v1wutHBeQ==" saltValue="KPbYUZSqj0z2/MjgPdy68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46" customWidth="1"/>
    <col min="131" max="131" width="1.625" style="46" customWidth="1"/>
    <col min="132" max="132" width="9" style="46" hidden="1" customWidth="1"/>
    <col min="133" max="16384" width="9" style="46" hidden="1"/>
  </cols>
  <sheetData>
    <row r="1" spans="1:131" ht="11.25" customHeight="1">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c r="A2" s="651" t="s">
        <v>297</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127</v>
      </c>
      <c r="DK2" s="653"/>
      <c r="DL2" s="653"/>
      <c r="DM2" s="653"/>
      <c r="DN2" s="653"/>
      <c r="DO2" s="654"/>
      <c r="DP2" s="50"/>
      <c r="DQ2" s="652" t="s">
        <v>300</v>
      </c>
      <c r="DR2" s="653"/>
      <c r="DS2" s="653"/>
      <c r="DT2" s="653"/>
      <c r="DU2" s="653"/>
      <c r="DV2" s="653"/>
      <c r="DW2" s="653"/>
      <c r="DX2" s="653"/>
      <c r="DY2" s="653"/>
      <c r="DZ2" s="654"/>
      <c r="EA2" s="48"/>
    </row>
    <row r="3" spans="1:131" ht="11.2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c r="A4" s="655" t="s">
        <v>439</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440</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c r="A5" s="910" t="s">
        <v>441</v>
      </c>
      <c r="B5" s="911"/>
      <c r="C5" s="911"/>
      <c r="D5" s="911"/>
      <c r="E5" s="911"/>
      <c r="F5" s="911"/>
      <c r="G5" s="911"/>
      <c r="H5" s="911"/>
      <c r="I5" s="911"/>
      <c r="J5" s="911"/>
      <c r="K5" s="911"/>
      <c r="L5" s="911"/>
      <c r="M5" s="911"/>
      <c r="N5" s="911"/>
      <c r="O5" s="911"/>
      <c r="P5" s="912"/>
      <c r="Q5" s="916" t="s">
        <v>176</v>
      </c>
      <c r="R5" s="917"/>
      <c r="S5" s="917"/>
      <c r="T5" s="917"/>
      <c r="U5" s="918"/>
      <c r="V5" s="916" t="s">
        <v>442</v>
      </c>
      <c r="W5" s="917"/>
      <c r="X5" s="917"/>
      <c r="Y5" s="917"/>
      <c r="Z5" s="918"/>
      <c r="AA5" s="916" t="s">
        <v>443</v>
      </c>
      <c r="AB5" s="917"/>
      <c r="AC5" s="917"/>
      <c r="AD5" s="917"/>
      <c r="AE5" s="917"/>
      <c r="AF5" s="922" t="s">
        <v>173</v>
      </c>
      <c r="AG5" s="917"/>
      <c r="AH5" s="917"/>
      <c r="AI5" s="917"/>
      <c r="AJ5" s="923"/>
      <c r="AK5" s="917" t="s">
        <v>444</v>
      </c>
      <c r="AL5" s="917"/>
      <c r="AM5" s="917"/>
      <c r="AN5" s="917"/>
      <c r="AO5" s="918"/>
      <c r="AP5" s="916" t="s">
        <v>445</v>
      </c>
      <c r="AQ5" s="917"/>
      <c r="AR5" s="917"/>
      <c r="AS5" s="917"/>
      <c r="AT5" s="918"/>
      <c r="AU5" s="916" t="s">
        <v>447</v>
      </c>
      <c r="AV5" s="917"/>
      <c r="AW5" s="917"/>
      <c r="AX5" s="917"/>
      <c r="AY5" s="923"/>
      <c r="AZ5" s="56"/>
      <c r="BA5" s="56"/>
      <c r="BB5" s="56"/>
      <c r="BC5" s="56"/>
      <c r="BD5" s="56"/>
      <c r="BE5" s="67"/>
      <c r="BF5" s="67"/>
      <c r="BG5" s="67"/>
      <c r="BH5" s="67"/>
      <c r="BI5" s="67"/>
      <c r="BJ5" s="67"/>
      <c r="BK5" s="67"/>
      <c r="BL5" s="67"/>
      <c r="BM5" s="67"/>
      <c r="BN5" s="67"/>
      <c r="BO5" s="67"/>
      <c r="BP5" s="67"/>
      <c r="BQ5" s="910" t="s">
        <v>448</v>
      </c>
      <c r="BR5" s="911"/>
      <c r="BS5" s="911"/>
      <c r="BT5" s="911"/>
      <c r="BU5" s="911"/>
      <c r="BV5" s="911"/>
      <c r="BW5" s="911"/>
      <c r="BX5" s="911"/>
      <c r="BY5" s="911"/>
      <c r="BZ5" s="911"/>
      <c r="CA5" s="911"/>
      <c r="CB5" s="911"/>
      <c r="CC5" s="911"/>
      <c r="CD5" s="911"/>
      <c r="CE5" s="911"/>
      <c r="CF5" s="911"/>
      <c r="CG5" s="912"/>
      <c r="CH5" s="916" t="s">
        <v>367</v>
      </c>
      <c r="CI5" s="917"/>
      <c r="CJ5" s="917"/>
      <c r="CK5" s="917"/>
      <c r="CL5" s="918"/>
      <c r="CM5" s="916" t="s">
        <v>321</v>
      </c>
      <c r="CN5" s="917"/>
      <c r="CO5" s="917"/>
      <c r="CP5" s="917"/>
      <c r="CQ5" s="918"/>
      <c r="CR5" s="916" t="s">
        <v>239</v>
      </c>
      <c r="CS5" s="917"/>
      <c r="CT5" s="917"/>
      <c r="CU5" s="917"/>
      <c r="CV5" s="918"/>
      <c r="CW5" s="916" t="s">
        <v>48</v>
      </c>
      <c r="CX5" s="917"/>
      <c r="CY5" s="917"/>
      <c r="CZ5" s="917"/>
      <c r="DA5" s="918"/>
      <c r="DB5" s="916" t="s">
        <v>405</v>
      </c>
      <c r="DC5" s="917"/>
      <c r="DD5" s="917"/>
      <c r="DE5" s="917"/>
      <c r="DF5" s="918"/>
      <c r="DG5" s="926" t="s">
        <v>236</v>
      </c>
      <c r="DH5" s="927"/>
      <c r="DI5" s="927"/>
      <c r="DJ5" s="927"/>
      <c r="DK5" s="928"/>
      <c r="DL5" s="926" t="s">
        <v>450</v>
      </c>
      <c r="DM5" s="927"/>
      <c r="DN5" s="927"/>
      <c r="DO5" s="927"/>
      <c r="DP5" s="928"/>
      <c r="DQ5" s="916" t="s">
        <v>451</v>
      </c>
      <c r="DR5" s="917"/>
      <c r="DS5" s="917"/>
      <c r="DT5" s="917"/>
      <c r="DU5" s="918"/>
      <c r="DV5" s="916" t="s">
        <v>447</v>
      </c>
      <c r="DW5" s="917"/>
      <c r="DX5" s="917"/>
      <c r="DY5" s="917"/>
      <c r="DZ5" s="923"/>
      <c r="EA5" s="67"/>
    </row>
    <row r="6" spans="1:131" s="47" customFormat="1" ht="26.25" customHeight="1">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c r="A7" s="51">
        <v>1</v>
      </c>
      <c r="B7" s="657" t="s">
        <v>301</v>
      </c>
      <c r="C7" s="658"/>
      <c r="D7" s="658"/>
      <c r="E7" s="658"/>
      <c r="F7" s="658"/>
      <c r="G7" s="658"/>
      <c r="H7" s="658"/>
      <c r="I7" s="658"/>
      <c r="J7" s="658"/>
      <c r="K7" s="658"/>
      <c r="L7" s="658"/>
      <c r="M7" s="658"/>
      <c r="N7" s="658"/>
      <c r="O7" s="658"/>
      <c r="P7" s="659"/>
      <c r="Q7" s="660">
        <v>31148</v>
      </c>
      <c r="R7" s="661"/>
      <c r="S7" s="661"/>
      <c r="T7" s="661"/>
      <c r="U7" s="661"/>
      <c r="V7" s="661">
        <v>30090</v>
      </c>
      <c r="W7" s="661"/>
      <c r="X7" s="661"/>
      <c r="Y7" s="661"/>
      <c r="Z7" s="661"/>
      <c r="AA7" s="661">
        <v>1059</v>
      </c>
      <c r="AB7" s="661"/>
      <c r="AC7" s="661"/>
      <c r="AD7" s="661"/>
      <c r="AE7" s="662"/>
      <c r="AF7" s="663">
        <v>840</v>
      </c>
      <c r="AG7" s="664"/>
      <c r="AH7" s="664"/>
      <c r="AI7" s="664"/>
      <c r="AJ7" s="665"/>
      <c r="AK7" s="666">
        <v>1944</v>
      </c>
      <c r="AL7" s="661"/>
      <c r="AM7" s="661"/>
      <c r="AN7" s="661"/>
      <c r="AO7" s="661"/>
      <c r="AP7" s="661">
        <v>33300</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t="s">
        <v>183</v>
      </c>
      <c r="BS7" s="657" t="s">
        <v>251</v>
      </c>
      <c r="BT7" s="658"/>
      <c r="BU7" s="658"/>
      <c r="BV7" s="658"/>
      <c r="BW7" s="658"/>
      <c r="BX7" s="658"/>
      <c r="BY7" s="658"/>
      <c r="BZ7" s="658"/>
      <c r="CA7" s="658"/>
      <c r="CB7" s="658"/>
      <c r="CC7" s="658"/>
      <c r="CD7" s="658"/>
      <c r="CE7" s="658"/>
      <c r="CF7" s="658"/>
      <c r="CG7" s="659"/>
      <c r="CH7" s="669" t="s">
        <v>198</v>
      </c>
      <c r="CI7" s="670"/>
      <c r="CJ7" s="670"/>
      <c r="CK7" s="670"/>
      <c r="CL7" s="671"/>
      <c r="CM7" s="669">
        <v>7</v>
      </c>
      <c r="CN7" s="670"/>
      <c r="CO7" s="670"/>
      <c r="CP7" s="670"/>
      <c r="CQ7" s="671"/>
      <c r="CR7" s="669">
        <v>5</v>
      </c>
      <c r="CS7" s="670"/>
      <c r="CT7" s="670"/>
      <c r="CU7" s="670"/>
      <c r="CV7" s="671"/>
      <c r="CW7" s="669">
        <v>0</v>
      </c>
      <c r="CX7" s="670"/>
      <c r="CY7" s="670"/>
      <c r="CZ7" s="670"/>
      <c r="DA7" s="671"/>
      <c r="DB7" s="669" t="s">
        <v>198</v>
      </c>
      <c r="DC7" s="670"/>
      <c r="DD7" s="670"/>
      <c r="DE7" s="670"/>
      <c r="DF7" s="671"/>
      <c r="DG7" s="669">
        <v>996</v>
      </c>
      <c r="DH7" s="670"/>
      <c r="DI7" s="670"/>
      <c r="DJ7" s="670"/>
      <c r="DK7" s="671"/>
      <c r="DL7" s="669" t="s">
        <v>198</v>
      </c>
      <c r="DM7" s="670"/>
      <c r="DN7" s="670"/>
      <c r="DO7" s="670"/>
      <c r="DP7" s="671"/>
      <c r="DQ7" s="669" t="s">
        <v>198</v>
      </c>
      <c r="DR7" s="670"/>
      <c r="DS7" s="670"/>
      <c r="DT7" s="670"/>
      <c r="DU7" s="671"/>
      <c r="DV7" s="657" t="s">
        <v>546</v>
      </c>
      <c r="DW7" s="658"/>
      <c r="DX7" s="658"/>
      <c r="DY7" s="658"/>
      <c r="DZ7" s="672"/>
      <c r="EA7" s="67"/>
    </row>
    <row r="8" spans="1:131" s="47" customFormat="1" ht="26.25" customHeight="1">
      <c r="A8" s="52">
        <v>2</v>
      </c>
      <c r="B8" s="673" t="s">
        <v>453</v>
      </c>
      <c r="C8" s="674"/>
      <c r="D8" s="674"/>
      <c r="E8" s="674"/>
      <c r="F8" s="674"/>
      <c r="G8" s="674"/>
      <c r="H8" s="674"/>
      <c r="I8" s="674"/>
      <c r="J8" s="674"/>
      <c r="K8" s="674"/>
      <c r="L8" s="674"/>
      <c r="M8" s="674"/>
      <c r="N8" s="674"/>
      <c r="O8" s="674"/>
      <c r="P8" s="675"/>
      <c r="Q8" s="676">
        <v>75</v>
      </c>
      <c r="R8" s="677"/>
      <c r="S8" s="677"/>
      <c r="T8" s="677"/>
      <c r="U8" s="677"/>
      <c r="V8" s="677">
        <v>36</v>
      </c>
      <c r="W8" s="677"/>
      <c r="X8" s="677"/>
      <c r="Y8" s="677"/>
      <c r="Z8" s="677"/>
      <c r="AA8" s="677">
        <v>38</v>
      </c>
      <c r="AB8" s="677"/>
      <c r="AC8" s="677"/>
      <c r="AD8" s="677"/>
      <c r="AE8" s="678"/>
      <c r="AF8" s="679">
        <v>38</v>
      </c>
      <c r="AG8" s="680"/>
      <c r="AH8" s="680"/>
      <c r="AI8" s="680"/>
      <c r="AJ8" s="681"/>
      <c r="AK8" s="682" t="s">
        <v>198</v>
      </c>
      <c r="AL8" s="677"/>
      <c r="AM8" s="677"/>
      <c r="AN8" s="677"/>
      <c r="AO8" s="677"/>
      <c r="AP8" s="677">
        <v>322</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545</v>
      </c>
      <c r="BT8" s="674"/>
      <c r="BU8" s="674"/>
      <c r="BV8" s="674"/>
      <c r="BW8" s="674"/>
      <c r="BX8" s="674"/>
      <c r="BY8" s="674"/>
      <c r="BZ8" s="674"/>
      <c r="CA8" s="674"/>
      <c r="CB8" s="674"/>
      <c r="CC8" s="674"/>
      <c r="CD8" s="674"/>
      <c r="CE8" s="674"/>
      <c r="CF8" s="674"/>
      <c r="CG8" s="675"/>
      <c r="CH8" s="685">
        <v>-2</v>
      </c>
      <c r="CI8" s="680"/>
      <c r="CJ8" s="680"/>
      <c r="CK8" s="680"/>
      <c r="CL8" s="686"/>
      <c r="CM8" s="685">
        <v>81</v>
      </c>
      <c r="CN8" s="680"/>
      <c r="CO8" s="680"/>
      <c r="CP8" s="680"/>
      <c r="CQ8" s="686"/>
      <c r="CR8" s="685">
        <v>10</v>
      </c>
      <c r="CS8" s="680"/>
      <c r="CT8" s="680"/>
      <c r="CU8" s="680"/>
      <c r="CV8" s="686"/>
      <c r="CW8" s="685">
        <v>6</v>
      </c>
      <c r="CX8" s="680"/>
      <c r="CY8" s="680"/>
      <c r="CZ8" s="680"/>
      <c r="DA8" s="686"/>
      <c r="DB8" s="685" t="s">
        <v>198</v>
      </c>
      <c r="DC8" s="680"/>
      <c r="DD8" s="680"/>
      <c r="DE8" s="680"/>
      <c r="DF8" s="686"/>
      <c r="DG8" s="685" t="s">
        <v>198</v>
      </c>
      <c r="DH8" s="680"/>
      <c r="DI8" s="680"/>
      <c r="DJ8" s="680"/>
      <c r="DK8" s="686"/>
      <c r="DL8" s="685" t="s">
        <v>198</v>
      </c>
      <c r="DM8" s="680"/>
      <c r="DN8" s="680"/>
      <c r="DO8" s="680"/>
      <c r="DP8" s="686"/>
      <c r="DQ8" s="685" t="s">
        <v>198</v>
      </c>
      <c r="DR8" s="680"/>
      <c r="DS8" s="680"/>
      <c r="DT8" s="680"/>
      <c r="DU8" s="686"/>
      <c r="DV8" s="673" t="s">
        <v>547</v>
      </c>
      <c r="DW8" s="674"/>
      <c r="DX8" s="674"/>
      <c r="DY8" s="674"/>
      <c r="DZ8" s="687"/>
      <c r="EA8" s="67"/>
    </row>
    <row r="9" spans="1:131" s="47" customFormat="1" ht="26.25" customHeight="1">
      <c r="A9" s="52">
        <v>3</v>
      </c>
      <c r="B9" s="673" t="s">
        <v>455</v>
      </c>
      <c r="C9" s="674"/>
      <c r="D9" s="674"/>
      <c r="E9" s="674"/>
      <c r="F9" s="674"/>
      <c r="G9" s="674"/>
      <c r="H9" s="674"/>
      <c r="I9" s="674"/>
      <c r="J9" s="674"/>
      <c r="K9" s="674"/>
      <c r="L9" s="674"/>
      <c r="M9" s="674"/>
      <c r="N9" s="674"/>
      <c r="O9" s="674"/>
      <c r="P9" s="675"/>
      <c r="Q9" s="676">
        <v>16</v>
      </c>
      <c r="R9" s="677"/>
      <c r="S9" s="677"/>
      <c r="T9" s="677"/>
      <c r="U9" s="677"/>
      <c r="V9" s="677">
        <v>0</v>
      </c>
      <c r="W9" s="677"/>
      <c r="X9" s="677"/>
      <c r="Y9" s="677"/>
      <c r="Z9" s="677"/>
      <c r="AA9" s="677">
        <v>16</v>
      </c>
      <c r="AB9" s="677"/>
      <c r="AC9" s="677"/>
      <c r="AD9" s="677"/>
      <c r="AE9" s="678"/>
      <c r="AF9" s="679">
        <v>16</v>
      </c>
      <c r="AG9" s="680"/>
      <c r="AH9" s="680"/>
      <c r="AI9" s="680"/>
      <c r="AJ9" s="681"/>
      <c r="AK9" s="682" t="s">
        <v>198</v>
      </c>
      <c r="AL9" s="677"/>
      <c r="AM9" s="677"/>
      <c r="AN9" s="677"/>
      <c r="AO9" s="677"/>
      <c r="AP9" s="677" t="s">
        <v>198</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c r="A23" s="53" t="s">
        <v>247</v>
      </c>
      <c r="B23" s="696" t="s">
        <v>304</v>
      </c>
      <c r="C23" s="697"/>
      <c r="D23" s="697"/>
      <c r="E23" s="697"/>
      <c r="F23" s="697"/>
      <c r="G23" s="697"/>
      <c r="H23" s="697"/>
      <c r="I23" s="697"/>
      <c r="J23" s="697"/>
      <c r="K23" s="697"/>
      <c r="L23" s="697"/>
      <c r="M23" s="697"/>
      <c r="N23" s="697"/>
      <c r="O23" s="697"/>
      <c r="P23" s="698"/>
      <c r="Q23" s="699">
        <v>31239</v>
      </c>
      <c r="R23" s="700"/>
      <c r="S23" s="700"/>
      <c r="T23" s="700"/>
      <c r="U23" s="700"/>
      <c r="V23" s="700">
        <v>30126</v>
      </c>
      <c r="W23" s="700"/>
      <c r="X23" s="700"/>
      <c r="Y23" s="700"/>
      <c r="Z23" s="700"/>
      <c r="AA23" s="700">
        <v>1113</v>
      </c>
      <c r="AB23" s="700"/>
      <c r="AC23" s="700"/>
      <c r="AD23" s="700"/>
      <c r="AE23" s="701"/>
      <c r="AF23" s="702">
        <v>895</v>
      </c>
      <c r="AG23" s="700"/>
      <c r="AH23" s="700"/>
      <c r="AI23" s="700"/>
      <c r="AJ23" s="703"/>
      <c r="AK23" s="704"/>
      <c r="AL23" s="705"/>
      <c r="AM23" s="705"/>
      <c r="AN23" s="705"/>
      <c r="AO23" s="705"/>
      <c r="AP23" s="700">
        <v>33622</v>
      </c>
      <c r="AQ23" s="700"/>
      <c r="AR23" s="700"/>
      <c r="AS23" s="700"/>
      <c r="AT23" s="700"/>
      <c r="AU23" s="706"/>
      <c r="AV23" s="706"/>
      <c r="AW23" s="706"/>
      <c r="AX23" s="706"/>
      <c r="AY23" s="707"/>
      <c r="AZ23" s="708" t="s">
        <v>198</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c r="A25" s="655" t="s">
        <v>418</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c r="A26" s="910" t="s">
        <v>441</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244</v>
      </c>
      <c r="AG26" s="933"/>
      <c r="AH26" s="933"/>
      <c r="AI26" s="933"/>
      <c r="AJ26" s="934"/>
      <c r="AK26" s="917" t="s">
        <v>387</v>
      </c>
      <c r="AL26" s="917"/>
      <c r="AM26" s="917"/>
      <c r="AN26" s="917"/>
      <c r="AO26" s="918"/>
      <c r="AP26" s="916" t="s">
        <v>358</v>
      </c>
      <c r="AQ26" s="917"/>
      <c r="AR26" s="917"/>
      <c r="AS26" s="917"/>
      <c r="AT26" s="918"/>
      <c r="AU26" s="916" t="s">
        <v>461</v>
      </c>
      <c r="AV26" s="917"/>
      <c r="AW26" s="917"/>
      <c r="AX26" s="917"/>
      <c r="AY26" s="918"/>
      <c r="AZ26" s="916" t="s">
        <v>462</v>
      </c>
      <c r="BA26" s="917"/>
      <c r="BB26" s="917"/>
      <c r="BC26" s="917"/>
      <c r="BD26" s="918"/>
      <c r="BE26" s="916" t="s">
        <v>447</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c r="A28" s="54">
        <v>1</v>
      </c>
      <c r="B28" s="657" t="s">
        <v>58</v>
      </c>
      <c r="C28" s="658"/>
      <c r="D28" s="658"/>
      <c r="E28" s="658"/>
      <c r="F28" s="658"/>
      <c r="G28" s="658"/>
      <c r="H28" s="658"/>
      <c r="I28" s="658"/>
      <c r="J28" s="658"/>
      <c r="K28" s="658"/>
      <c r="L28" s="658"/>
      <c r="M28" s="658"/>
      <c r="N28" s="658"/>
      <c r="O28" s="658"/>
      <c r="P28" s="659"/>
      <c r="Q28" s="712">
        <v>7135</v>
      </c>
      <c r="R28" s="713"/>
      <c r="S28" s="713"/>
      <c r="T28" s="713"/>
      <c r="U28" s="713"/>
      <c r="V28" s="713">
        <v>7128</v>
      </c>
      <c r="W28" s="713"/>
      <c r="X28" s="713"/>
      <c r="Y28" s="713"/>
      <c r="Z28" s="713"/>
      <c r="AA28" s="713">
        <v>7</v>
      </c>
      <c r="AB28" s="713"/>
      <c r="AC28" s="713"/>
      <c r="AD28" s="713"/>
      <c r="AE28" s="714"/>
      <c r="AF28" s="715">
        <v>7</v>
      </c>
      <c r="AG28" s="713"/>
      <c r="AH28" s="713"/>
      <c r="AI28" s="713"/>
      <c r="AJ28" s="716"/>
      <c r="AK28" s="717">
        <v>635</v>
      </c>
      <c r="AL28" s="713"/>
      <c r="AM28" s="713"/>
      <c r="AN28" s="713"/>
      <c r="AO28" s="713"/>
      <c r="AP28" s="713" t="s">
        <v>198</v>
      </c>
      <c r="AQ28" s="713"/>
      <c r="AR28" s="713"/>
      <c r="AS28" s="713"/>
      <c r="AT28" s="713"/>
      <c r="AU28" s="713" t="s">
        <v>198</v>
      </c>
      <c r="AV28" s="713"/>
      <c r="AW28" s="713"/>
      <c r="AX28" s="713"/>
      <c r="AY28" s="713"/>
      <c r="AZ28" s="718"/>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c r="A29" s="54">
        <v>2</v>
      </c>
      <c r="B29" s="673" t="s">
        <v>463</v>
      </c>
      <c r="C29" s="674"/>
      <c r="D29" s="674"/>
      <c r="E29" s="674"/>
      <c r="F29" s="674"/>
      <c r="G29" s="674"/>
      <c r="H29" s="674"/>
      <c r="I29" s="674"/>
      <c r="J29" s="674"/>
      <c r="K29" s="674"/>
      <c r="L29" s="674"/>
      <c r="M29" s="674"/>
      <c r="N29" s="674"/>
      <c r="O29" s="674"/>
      <c r="P29" s="675"/>
      <c r="Q29" s="676">
        <v>66</v>
      </c>
      <c r="R29" s="677"/>
      <c r="S29" s="677"/>
      <c r="T29" s="677"/>
      <c r="U29" s="677"/>
      <c r="V29" s="677">
        <v>62</v>
      </c>
      <c r="W29" s="677"/>
      <c r="X29" s="677"/>
      <c r="Y29" s="677"/>
      <c r="Z29" s="677"/>
      <c r="AA29" s="677">
        <v>5</v>
      </c>
      <c r="AB29" s="677"/>
      <c r="AC29" s="677"/>
      <c r="AD29" s="677"/>
      <c r="AE29" s="678"/>
      <c r="AF29" s="679">
        <v>5</v>
      </c>
      <c r="AG29" s="680"/>
      <c r="AH29" s="680"/>
      <c r="AI29" s="680"/>
      <c r="AJ29" s="681"/>
      <c r="AK29" s="682">
        <v>41</v>
      </c>
      <c r="AL29" s="677"/>
      <c r="AM29" s="677"/>
      <c r="AN29" s="677"/>
      <c r="AO29" s="677"/>
      <c r="AP29" s="677" t="s">
        <v>198</v>
      </c>
      <c r="AQ29" s="677"/>
      <c r="AR29" s="677"/>
      <c r="AS29" s="677"/>
      <c r="AT29" s="677"/>
      <c r="AU29" s="677" t="s">
        <v>198</v>
      </c>
      <c r="AV29" s="677"/>
      <c r="AW29" s="677"/>
      <c r="AX29" s="677"/>
      <c r="AY29" s="677"/>
      <c r="AZ29" s="721"/>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c r="A30" s="54">
        <v>3</v>
      </c>
      <c r="B30" s="673" t="s">
        <v>464</v>
      </c>
      <c r="C30" s="674"/>
      <c r="D30" s="674"/>
      <c r="E30" s="674"/>
      <c r="F30" s="674"/>
      <c r="G30" s="674"/>
      <c r="H30" s="674"/>
      <c r="I30" s="674"/>
      <c r="J30" s="674"/>
      <c r="K30" s="674"/>
      <c r="L30" s="674"/>
      <c r="M30" s="674"/>
      <c r="N30" s="674"/>
      <c r="O30" s="674"/>
      <c r="P30" s="675"/>
      <c r="Q30" s="676">
        <v>1017</v>
      </c>
      <c r="R30" s="677"/>
      <c r="S30" s="677"/>
      <c r="T30" s="677"/>
      <c r="U30" s="677"/>
      <c r="V30" s="677">
        <v>1014</v>
      </c>
      <c r="W30" s="677"/>
      <c r="X30" s="677"/>
      <c r="Y30" s="677"/>
      <c r="Z30" s="677"/>
      <c r="AA30" s="677">
        <v>3</v>
      </c>
      <c r="AB30" s="677"/>
      <c r="AC30" s="677"/>
      <c r="AD30" s="677"/>
      <c r="AE30" s="678"/>
      <c r="AF30" s="679">
        <v>3</v>
      </c>
      <c r="AG30" s="680"/>
      <c r="AH30" s="680"/>
      <c r="AI30" s="680"/>
      <c r="AJ30" s="681"/>
      <c r="AK30" s="682">
        <v>303</v>
      </c>
      <c r="AL30" s="677"/>
      <c r="AM30" s="677"/>
      <c r="AN30" s="677"/>
      <c r="AO30" s="677"/>
      <c r="AP30" s="677" t="s">
        <v>198</v>
      </c>
      <c r="AQ30" s="677"/>
      <c r="AR30" s="677"/>
      <c r="AS30" s="677"/>
      <c r="AT30" s="677"/>
      <c r="AU30" s="677" t="s">
        <v>198</v>
      </c>
      <c r="AV30" s="677"/>
      <c r="AW30" s="677"/>
      <c r="AX30" s="677"/>
      <c r="AY30" s="677"/>
      <c r="AZ30" s="721"/>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c r="A31" s="54">
        <v>4</v>
      </c>
      <c r="B31" s="673" t="s">
        <v>280</v>
      </c>
      <c r="C31" s="674"/>
      <c r="D31" s="674"/>
      <c r="E31" s="674"/>
      <c r="F31" s="674"/>
      <c r="G31" s="674"/>
      <c r="H31" s="674"/>
      <c r="I31" s="674"/>
      <c r="J31" s="674"/>
      <c r="K31" s="674"/>
      <c r="L31" s="674"/>
      <c r="M31" s="674"/>
      <c r="N31" s="674"/>
      <c r="O31" s="674"/>
      <c r="P31" s="675"/>
      <c r="Q31" s="676">
        <v>5833</v>
      </c>
      <c r="R31" s="677"/>
      <c r="S31" s="677"/>
      <c r="T31" s="677"/>
      <c r="U31" s="677"/>
      <c r="V31" s="677">
        <v>5545</v>
      </c>
      <c r="W31" s="677"/>
      <c r="X31" s="677"/>
      <c r="Y31" s="677"/>
      <c r="Z31" s="677"/>
      <c r="AA31" s="677">
        <v>288</v>
      </c>
      <c r="AB31" s="677"/>
      <c r="AC31" s="677"/>
      <c r="AD31" s="677"/>
      <c r="AE31" s="678"/>
      <c r="AF31" s="679">
        <v>288</v>
      </c>
      <c r="AG31" s="680"/>
      <c r="AH31" s="680"/>
      <c r="AI31" s="680"/>
      <c r="AJ31" s="681"/>
      <c r="AK31" s="682">
        <v>856</v>
      </c>
      <c r="AL31" s="677"/>
      <c r="AM31" s="677"/>
      <c r="AN31" s="677"/>
      <c r="AO31" s="677"/>
      <c r="AP31" s="677" t="s">
        <v>198</v>
      </c>
      <c r="AQ31" s="677"/>
      <c r="AR31" s="677"/>
      <c r="AS31" s="677"/>
      <c r="AT31" s="677"/>
      <c r="AU31" s="677" t="s">
        <v>198</v>
      </c>
      <c r="AV31" s="677"/>
      <c r="AW31" s="677"/>
      <c r="AX31" s="677"/>
      <c r="AY31" s="677"/>
      <c r="AZ31" s="721"/>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c r="A32" s="54">
        <v>5</v>
      </c>
      <c r="B32" s="673" t="s">
        <v>449</v>
      </c>
      <c r="C32" s="674"/>
      <c r="D32" s="674"/>
      <c r="E32" s="674"/>
      <c r="F32" s="674"/>
      <c r="G32" s="674"/>
      <c r="H32" s="674"/>
      <c r="I32" s="674"/>
      <c r="J32" s="674"/>
      <c r="K32" s="674"/>
      <c r="L32" s="674"/>
      <c r="M32" s="674"/>
      <c r="N32" s="674"/>
      <c r="O32" s="674"/>
      <c r="P32" s="675"/>
      <c r="Q32" s="676">
        <v>29</v>
      </c>
      <c r="R32" s="677"/>
      <c r="S32" s="677"/>
      <c r="T32" s="677"/>
      <c r="U32" s="677"/>
      <c r="V32" s="677">
        <v>29</v>
      </c>
      <c r="W32" s="677"/>
      <c r="X32" s="677"/>
      <c r="Y32" s="677"/>
      <c r="Z32" s="677"/>
      <c r="AA32" s="677" t="s">
        <v>198</v>
      </c>
      <c r="AB32" s="677"/>
      <c r="AC32" s="677"/>
      <c r="AD32" s="677"/>
      <c r="AE32" s="678"/>
      <c r="AF32" s="679" t="s">
        <v>198</v>
      </c>
      <c r="AG32" s="680"/>
      <c r="AH32" s="680"/>
      <c r="AI32" s="680"/>
      <c r="AJ32" s="681"/>
      <c r="AK32" s="682">
        <v>7</v>
      </c>
      <c r="AL32" s="677"/>
      <c r="AM32" s="677"/>
      <c r="AN32" s="677"/>
      <c r="AO32" s="677"/>
      <c r="AP32" s="677" t="s">
        <v>198</v>
      </c>
      <c r="AQ32" s="677"/>
      <c r="AR32" s="677"/>
      <c r="AS32" s="677"/>
      <c r="AT32" s="677"/>
      <c r="AU32" s="677" t="s">
        <v>198</v>
      </c>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c r="A33" s="54">
        <v>6</v>
      </c>
      <c r="B33" s="673" t="s">
        <v>351</v>
      </c>
      <c r="C33" s="674"/>
      <c r="D33" s="674"/>
      <c r="E33" s="674"/>
      <c r="F33" s="674"/>
      <c r="G33" s="674"/>
      <c r="H33" s="674"/>
      <c r="I33" s="674"/>
      <c r="J33" s="674"/>
      <c r="K33" s="674"/>
      <c r="L33" s="674"/>
      <c r="M33" s="674"/>
      <c r="N33" s="674"/>
      <c r="O33" s="674"/>
      <c r="P33" s="675"/>
      <c r="Q33" s="676">
        <v>1176</v>
      </c>
      <c r="R33" s="677"/>
      <c r="S33" s="677"/>
      <c r="T33" s="677"/>
      <c r="U33" s="677"/>
      <c r="V33" s="677">
        <v>1174</v>
      </c>
      <c r="W33" s="677"/>
      <c r="X33" s="677"/>
      <c r="Y33" s="677"/>
      <c r="Z33" s="677"/>
      <c r="AA33" s="677">
        <v>2</v>
      </c>
      <c r="AB33" s="677"/>
      <c r="AC33" s="677"/>
      <c r="AD33" s="677"/>
      <c r="AE33" s="678"/>
      <c r="AF33" s="679">
        <v>154</v>
      </c>
      <c r="AG33" s="680"/>
      <c r="AH33" s="680"/>
      <c r="AI33" s="680"/>
      <c r="AJ33" s="681"/>
      <c r="AK33" s="682">
        <v>619</v>
      </c>
      <c r="AL33" s="677"/>
      <c r="AM33" s="677"/>
      <c r="AN33" s="677"/>
      <c r="AO33" s="677"/>
      <c r="AP33" s="677">
        <v>6671</v>
      </c>
      <c r="AQ33" s="677"/>
      <c r="AR33" s="677"/>
      <c r="AS33" s="677"/>
      <c r="AT33" s="677"/>
      <c r="AU33" s="677">
        <v>5083</v>
      </c>
      <c r="AV33" s="677"/>
      <c r="AW33" s="677"/>
      <c r="AX33" s="677"/>
      <c r="AY33" s="677"/>
      <c r="AZ33" s="721" t="s">
        <v>198</v>
      </c>
      <c r="BA33" s="721"/>
      <c r="BB33" s="721"/>
      <c r="BC33" s="721"/>
      <c r="BD33" s="721"/>
      <c r="BE33" s="683" t="s">
        <v>465</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466</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c r="A63" s="53" t="s">
        <v>247</v>
      </c>
      <c r="B63" s="696" t="s">
        <v>373</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457</v>
      </c>
      <c r="AG63" s="700"/>
      <c r="AH63" s="700"/>
      <c r="AI63" s="700"/>
      <c r="AJ63" s="703"/>
      <c r="AK63" s="704"/>
      <c r="AL63" s="705"/>
      <c r="AM63" s="705"/>
      <c r="AN63" s="705"/>
      <c r="AO63" s="705"/>
      <c r="AP63" s="700">
        <v>6671</v>
      </c>
      <c r="AQ63" s="700"/>
      <c r="AR63" s="700"/>
      <c r="AS63" s="700"/>
      <c r="AT63" s="700"/>
      <c r="AU63" s="700">
        <v>5083</v>
      </c>
      <c r="AV63" s="700"/>
      <c r="AW63" s="700"/>
      <c r="AX63" s="700"/>
      <c r="AY63" s="700"/>
      <c r="AZ63" s="730"/>
      <c r="BA63" s="730"/>
      <c r="BB63" s="730"/>
      <c r="BC63" s="730"/>
      <c r="BD63" s="730"/>
      <c r="BE63" s="706"/>
      <c r="BF63" s="706"/>
      <c r="BG63" s="706"/>
      <c r="BH63" s="706"/>
      <c r="BI63" s="707"/>
      <c r="BJ63" s="708" t="s">
        <v>198</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c r="A65" s="56" t="s">
        <v>302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c r="A66" s="910" t="s">
        <v>406</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244</v>
      </c>
      <c r="AG66" s="933"/>
      <c r="AH66" s="933"/>
      <c r="AI66" s="933"/>
      <c r="AJ66" s="939"/>
      <c r="AK66" s="916" t="s">
        <v>387</v>
      </c>
      <c r="AL66" s="911"/>
      <c r="AM66" s="911"/>
      <c r="AN66" s="911"/>
      <c r="AO66" s="912"/>
      <c r="AP66" s="916" t="s">
        <v>358</v>
      </c>
      <c r="AQ66" s="917"/>
      <c r="AR66" s="917"/>
      <c r="AS66" s="917"/>
      <c r="AT66" s="918"/>
      <c r="AU66" s="916" t="s">
        <v>467</v>
      </c>
      <c r="AV66" s="917"/>
      <c r="AW66" s="917"/>
      <c r="AX66" s="917"/>
      <c r="AY66" s="918"/>
      <c r="AZ66" s="916" t="s">
        <v>447</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c r="A68" s="51">
        <v>1</v>
      </c>
      <c r="B68" s="657" t="s">
        <v>538</v>
      </c>
      <c r="C68" s="658"/>
      <c r="D68" s="658"/>
      <c r="E68" s="658"/>
      <c r="F68" s="658"/>
      <c r="G68" s="658"/>
      <c r="H68" s="658"/>
      <c r="I68" s="658"/>
      <c r="J68" s="658"/>
      <c r="K68" s="658"/>
      <c r="L68" s="658"/>
      <c r="M68" s="658"/>
      <c r="N68" s="658"/>
      <c r="O68" s="658"/>
      <c r="P68" s="659"/>
      <c r="Q68" s="660">
        <v>2250</v>
      </c>
      <c r="R68" s="661"/>
      <c r="S68" s="661"/>
      <c r="T68" s="661"/>
      <c r="U68" s="661"/>
      <c r="V68" s="661">
        <v>2216</v>
      </c>
      <c r="W68" s="661"/>
      <c r="X68" s="661"/>
      <c r="Y68" s="661"/>
      <c r="Z68" s="661"/>
      <c r="AA68" s="661">
        <v>34</v>
      </c>
      <c r="AB68" s="661"/>
      <c r="AC68" s="661"/>
      <c r="AD68" s="661"/>
      <c r="AE68" s="661"/>
      <c r="AF68" s="661">
        <v>34</v>
      </c>
      <c r="AG68" s="661"/>
      <c r="AH68" s="661"/>
      <c r="AI68" s="661"/>
      <c r="AJ68" s="661"/>
      <c r="AK68" s="661">
        <v>10</v>
      </c>
      <c r="AL68" s="661"/>
      <c r="AM68" s="661"/>
      <c r="AN68" s="661"/>
      <c r="AO68" s="661"/>
      <c r="AP68" s="661">
        <v>2413</v>
      </c>
      <c r="AQ68" s="661"/>
      <c r="AR68" s="661"/>
      <c r="AS68" s="661"/>
      <c r="AT68" s="661"/>
      <c r="AU68" s="661">
        <v>1039</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c r="A69" s="52">
        <v>2</v>
      </c>
      <c r="B69" s="673" t="s">
        <v>539</v>
      </c>
      <c r="C69" s="674"/>
      <c r="D69" s="674"/>
      <c r="E69" s="674"/>
      <c r="F69" s="674"/>
      <c r="G69" s="674"/>
      <c r="H69" s="674"/>
      <c r="I69" s="674"/>
      <c r="J69" s="674"/>
      <c r="K69" s="674"/>
      <c r="L69" s="674"/>
      <c r="M69" s="674"/>
      <c r="N69" s="674"/>
      <c r="O69" s="674"/>
      <c r="P69" s="675"/>
      <c r="Q69" s="676">
        <v>415</v>
      </c>
      <c r="R69" s="677"/>
      <c r="S69" s="677"/>
      <c r="T69" s="677"/>
      <c r="U69" s="677"/>
      <c r="V69" s="677">
        <v>383</v>
      </c>
      <c r="W69" s="677"/>
      <c r="X69" s="677"/>
      <c r="Y69" s="677"/>
      <c r="Z69" s="677"/>
      <c r="AA69" s="677">
        <v>33</v>
      </c>
      <c r="AB69" s="677"/>
      <c r="AC69" s="677"/>
      <c r="AD69" s="677"/>
      <c r="AE69" s="677"/>
      <c r="AF69" s="677">
        <v>33</v>
      </c>
      <c r="AG69" s="677"/>
      <c r="AH69" s="677"/>
      <c r="AI69" s="677"/>
      <c r="AJ69" s="677"/>
      <c r="AK69" s="677" t="s">
        <v>198</v>
      </c>
      <c r="AL69" s="677"/>
      <c r="AM69" s="677"/>
      <c r="AN69" s="677"/>
      <c r="AO69" s="677"/>
      <c r="AP69" s="677" t="s">
        <v>198</v>
      </c>
      <c r="AQ69" s="677"/>
      <c r="AR69" s="677"/>
      <c r="AS69" s="677"/>
      <c r="AT69" s="677"/>
      <c r="AU69" s="677" t="s">
        <v>198</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c r="A70" s="52">
        <v>3</v>
      </c>
      <c r="B70" s="673" t="s">
        <v>540</v>
      </c>
      <c r="C70" s="674"/>
      <c r="D70" s="674"/>
      <c r="E70" s="674"/>
      <c r="F70" s="674"/>
      <c r="G70" s="674"/>
      <c r="H70" s="674"/>
      <c r="I70" s="674"/>
      <c r="J70" s="674"/>
      <c r="K70" s="674"/>
      <c r="L70" s="674"/>
      <c r="M70" s="674"/>
      <c r="N70" s="674"/>
      <c r="O70" s="674"/>
      <c r="P70" s="675"/>
      <c r="Q70" s="676">
        <v>12452</v>
      </c>
      <c r="R70" s="677"/>
      <c r="S70" s="677"/>
      <c r="T70" s="677"/>
      <c r="U70" s="677"/>
      <c r="V70" s="677">
        <v>12131</v>
      </c>
      <c r="W70" s="677"/>
      <c r="X70" s="677"/>
      <c r="Y70" s="677"/>
      <c r="Z70" s="677"/>
      <c r="AA70" s="677">
        <v>321</v>
      </c>
      <c r="AB70" s="677"/>
      <c r="AC70" s="677"/>
      <c r="AD70" s="677"/>
      <c r="AE70" s="677"/>
      <c r="AF70" s="677">
        <v>14451</v>
      </c>
      <c r="AG70" s="677"/>
      <c r="AH70" s="677"/>
      <c r="AI70" s="677"/>
      <c r="AJ70" s="677"/>
      <c r="AK70" s="677" t="s">
        <v>198</v>
      </c>
      <c r="AL70" s="677"/>
      <c r="AM70" s="677"/>
      <c r="AN70" s="677"/>
      <c r="AO70" s="677"/>
      <c r="AP70" s="677">
        <v>1507</v>
      </c>
      <c r="AQ70" s="677"/>
      <c r="AR70" s="677"/>
      <c r="AS70" s="677"/>
      <c r="AT70" s="677"/>
      <c r="AU70" s="677">
        <v>807</v>
      </c>
      <c r="AV70" s="677"/>
      <c r="AW70" s="677"/>
      <c r="AX70" s="677"/>
      <c r="AY70" s="677"/>
      <c r="AZ70" s="683" t="s">
        <v>544</v>
      </c>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c r="A71" s="52">
        <v>4</v>
      </c>
      <c r="B71" s="673" t="s">
        <v>384</v>
      </c>
      <c r="C71" s="674"/>
      <c r="D71" s="674"/>
      <c r="E71" s="674"/>
      <c r="F71" s="674"/>
      <c r="G71" s="674"/>
      <c r="H71" s="674"/>
      <c r="I71" s="674"/>
      <c r="J71" s="674"/>
      <c r="K71" s="674"/>
      <c r="L71" s="674"/>
      <c r="M71" s="674"/>
      <c r="N71" s="674"/>
      <c r="O71" s="674"/>
      <c r="P71" s="675"/>
      <c r="Q71" s="676">
        <v>310</v>
      </c>
      <c r="R71" s="677"/>
      <c r="S71" s="677"/>
      <c r="T71" s="677"/>
      <c r="U71" s="677"/>
      <c r="V71" s="677">
        <v>248</v>
      </c>
      <c r="W71" s="677"/>
      <c r="X71" s="677"/>
      <c r="Y71" s="677"/>
      <c r="Z71" s="677"/>
      <c r="AA71" s="677">
        <v>62</v>
      </c>
      <c r="AB71" s="677"/>
      <c r="AC71" s="677"/>
      <c r="AD71" s="677"/>
      <c r="AE71" s="677"/>
      <c r="AF71" s="677">
        <v>16</v>
      </c>
      <c r="AG71" s="677"/>
      <c r="AH71" s="677"/>
      <c r="AI71" s="677"/>
      <c r="AJ71" s="677"/>
      <c r="AK71" s="677" t="s">
        <v>198</v>
      </c>
      <c r="AL71" s="677"/>
      <c r="AM71" s="677"/>
      <c r="AN71" s="677"/>
      <c r="AO71" s="677"/>
      <c r="AP71" s="677" t="s">
        <v>198</v>
      </c>
      <c r="AQ71" s="677"/>
      <c r="AR71" s="677"/>
      <c r="AS71" s="677"/>
      <c r="AT71" s="677"/>
      <c r="AU71" s="677" t="s">
        <v>198</v>
      </c>
      <c r="AV71" s="677"/>
      <c r="AW71" s="677"/>
      <c r="AX71" s="677"/>
      <c r="AY71" s="677"/>
      <c r="AZ71" s="683" t="s">
        <v>544</v>
      </c>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c r="A72" s="52">
        <v>5</v>
      </c>
      <c r="B72" s="673" t="s">
        <v>188</v>
      </c>
      <c r="C72" s="674"/>
      <c r="D72" s="674"/>
      <c r="E72" s="674"/>
      <c r="F72" s="674"/>
      <c r="G72" s="674"/>
      <c r="H72" s="674"/>
      <c r="I72" s="674"/>
      <c r="J72" s="674"/>
      <c r="K72" s="674"/>
      <c r="L72" s="674"/>
      <c r="M72" s="674"/>
      <c r="N72" s="674"/>
      <c r="O72" s="674"/>
      <c r="P72" s="675"/>
      <c r="Q72" s="676">
        <v>451</v>
      </c>
      <c r="R72" s="677"/>
      <c r="S72" s="677"/>
      <c r="T72" s="677"/>
      <c r="U72" s="677"/>
      <c r="V72" s="677">
        <v>493</v>
      </c>
      <c r="W72" s="677"/>
      <c r="X72" s="677"/>
      <c r="Y72" s="677"/>
      <c r="Z72" s="677"/>
      <c r="AA72" s="677">
        <v>-42</v>
      </c>
      <c r="AB72" s="677"/>
      <c r="AC72" s="677"/>
      <c r="AD72" s="677"/>
      <c r="AE72" s="677"/>
      <c r="AF72" s="677">
        <v>397</v>
      </c>
      <c r="AG72" s="677"/>
      <c r="AH72" s="677"/>
      <c r="AI72" s="677"/>
      <c r="AJ72" s="677"/>
      <c r="AK72" s="677" t="s">
        <v>198</v>
      </c>
      <c r="AL72" s="677"/>
      <c r="AM72" s="677"/>
      <c r="AN72" s="677"/>
      <c r="AO72" s="677"/>
      <c r="AP72" s="677">
        <v>247</v>
      </c>
      <c r="AQ72" s="677"/>
      <c r="AR72" s="677"/>
      <c r="AS72" s="677"/>
      <c r="AT72" s="677"/>
      <c r="AU72" s="677">
        <v>132</v>
      </c>
      <c r="AV72" s="677"/>
      <c r="AW72" s="677"/>
      <c r="AX72" s="677"/>
      <c r="AY72" s="677"/>
      <c r="AZ72" s="683" t="s">
        <v>544</v>
      </c>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c r="A73" s="52">
        <v>6</v>
      </c>
      <c r="B73" s="673" t="s">
        <v>541</v>
      </c>
      <c r="C73" s="674"/>
      <c r="D73" s="674"/>
      <c r="E73" s="674"/>
      <c r="F73" s="674"/>
      <c r="G73" s="674"/>
      <c r="H73" s="674"/>
      <c r="I73" s="674"/>
      <c r="J73" s="674"/>
      <c r="K73" s="674"/>
      <c r="L73" s="674"/>
      <c r="M73" s="674"/>
      <c r="N73" s="674"/>
      <c r="O73" s="674"/>
      <c r="P73" s="675"/>
      <c r="Q73" s="676">
        <v>193</v>
      </c>
      <c r="R73" s="677"/>
      <c r="S73" s="677"/>
      <c r="T73" s="677"/>
      <c r="U73" s="677"/>
      <c r="V73" s="677">
        <v>179</v>
      </c>
      <c r="W73" s="677"/>
      <c r="X73" s="677"/>
      <c r="Y73" s="677"/>
      <c r="Z73" s="677"/>
      <c r="AA73" s="677">
        <v>14</v>
      </c>
      <c r="AB73" s="677"/>
      <c r="AC73" s="677"/>
      <c r="AD73" s="677"/>
      <c r="AE73" s="677"/>
      <c r="AF73" s="677">
        <v>14</v>
      </c>
      <c r="AG73" s="677"/>
      <c r="AH73" s="677"/>
      <c r="AI73" s="677"/>
      <c r="AJ73" s="677"/>
      <c r="AK73" s="677" t="s">
        <v>198</v>
      </c>
      <c r="AL73" s="677"/>
      <c r="AM73" s="677"/>
      <c r="AN73" s="677"/>
      <c r="AO73" s="677"/>
      <c r="AP73" s="677">
        <v>110</v>
      </c>
      <c r="AQ73" s="677"/>
      <c r="AR73" s="677"/>
      <c r="AS73" s="677"/>
      <c r="AT73" s="677"/>
      <c r="AU73" s="677">
        <v>57</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c r="A74" s="52">
        <v>7</v>
      </c>
      <c r="B74" s="673" t="s">
        <v>364</v>
      </c>
      <c r="C74" s="674"/>
      <c r="D74" s="674"/>
      <c r="E74" s="674"/>
      <c r="F74" s="674"/>
      <c r="G74" s="674"/>
      <c r="H74" s="674"/>
      <c r="I74" s="674"/>
      <c r="J74" s="674"/>
      <c r="K74" s="674"/>
      <c r="L74" s="674"/>
      <c r="M74" s="674"/>
      <c r="N74" s="674"/>
      <c r="O74" s="674"/>
      <c r="P74" s="675"/>
      <c r="Q74" s="676">
        <v>3947</v>
      </c>
      <c r="R74" s="677"/>
      <c r="S74" s="677"/>
      <c r="T74" s="677"/>
      <c r="U74" s="677"/>
      <c r="V74" s="677">
        <v>3887</v>
      </c>
      <c r="W74" s="677"/>
      <c r="X74" s="677"/>
      <c r="Y74" s="677"/>
      <c r="Z74" s="677"/>
      <c r="AA74" s="677">
        <v>60</v>
      </c>
      <c r="AB74" s="677"/>
      <c r="AC74" s="677"/>
      <c r="AD74" s="677"/>
      <c r="AE74" s="677"/>
      <c r="AF74" s="677">
        <v>60</v>
      </c>
      <c r="AG74" s="677"/>
      <c r="AH74" s="677"/>
      <c r="AI74" s="677"/>
      <c r="AJ74" s="677"/>
      <c r="AK74" s="677">
        <v>13</v>
      </c>
      <c r="AL74" s="677"/>
      <c r="AM74" s="677"/>
      <c r="AN74" s="677"/>
      <c r="AO74" s="677"/>
      <c r="AP74" s="677" t="s">
        <v>198</v>
      </c>
      <c r="AQ74" s="677"/>
      <c r="AR74" s="677"/>
      <c r="AS74" s="677"/>
      <c r="AT74" s="677"/>
      <c r="AU74" s="677" t="s">
        <v>198</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c r="A75" s="52">
        <v>8</v>
      </c>
      <c r="B75" s="673" t="s">
        <v>316</v>
      </c>
      <c r="C75" s="674"/>
      <c r="D75" s="674"/>
      <c r="E75" s="674"/>
      <c r="F75" s="674"/>
      <c r="G75" s="674"/>
      <c r="H75" s="674"/>
      <c r="I75" s="674"/>
      <c r="J75" s="674"/>
      <c r="K75" s="674"/>
      <c r="L75" s="674"/>
      <c r="M75" s="674"/>
      <c r="N75" s="674"/>
      <c r="O75" s="674"/>
      <c r="P75" s="675"/>
      <c r="Q75" s="685">
        <v>787</v>
      </c>
      <c r="R75" s="680"/>
      <c r="S75" s="680"/>
      <c r="T75" s="680"/>
      <c r="U75" s="682"/>
      <c r="V75" s="678">
        <v>684</v>
      </c>
      <c r="W75" s="680"/>
      <c r="X75" s="680"/>
      <c r="Y75" s="680"/>
      <c r="Z75" s="682"/>
      <c r="AA75" s="678">
        <v>103</v>
      </c>
      <c r="AB75" s="680"/>
      <c r="AC75" s="680"/>
      <c r="AD75" s="680"/>
      <c r="AE75" s="682"/>
      <c r="AF75" s="678">
        <v>103</v>
      </c>
      <c r="AG75" s="680"/>
      <c r="AH75" s="680"/>
      <c r="AI75" s="680"/>
      <c r="AJ75" s="682"/>
      <c r="AK75" s="678">
        <v>178</v>
      </c>
      <c r="AL75" s="680"/>
      <c r="AM75" s="680"/>
      <c r="AN75" s="680"/>
      <c r="AO75" s="682"/>
      <c r="AP75" s="678" t="s">
        <v>198</v>
      </c>
      <c r="AQ75" s="680"/>
      <c r="AR75" s="680"/>
      <c r="AS75" s="680"/>
      <c r="AT75" s="682"/>
      <c r="AU75" s="678" t="s">
        <v>198</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c r="A76" s="52">
        <v>9</v>
      </c>
      <c r="B76" s="673" t="s">
        <v>542</v>
      </c>
      <c r="C76" s="674"/>
      <c r="D76" s="674"/>
      <c r="E76" s="674"/>
      <c r="F76" s="674"/>
      <c r="G76" s="674"/>
      <c r="H76" s="674"/>
      <c r="I76" s="674"/>
      <c r="J76" s="674"/>
      <c r="K76" s="674"/>
      <c r="L76" s="674"/>
      <c r="M76" s="674"/>
      <c r="N76" s="674"/>
      <c r="O76" s="674"/>
      <c r="P76" s="675"/>
      <c r="Q76" s="685">
        <v>152611</v>
      </c>
      <c r="R76" s="680"/>
      <c r="S76" s="680"/>
      <c r="T76" s="680"/>
      <c r="U76" s="682"/>
      <c r="V76" s="678">
        <v>149782</v>
      </c>
      <c r="W76" s="680"/>
      <c r="X76" s="680"/>
      <c r="Y76" s="680"/>
      <c r="Z76" s="682"/>
      <c r="AA76" s="678">
        <v>2829</v>
      </c>
      <c r="AB76" s="680"/>
      <c r="AC76" s="680"/>
      <c r="AD76" s="680"/>
      <c r="AE76" s="682"/>
      <c r="AF76" s="678">
        <v>2829</v>
      </c>
      <c r="AG76" s="680"/>
      <c r="AH76" s="680"/>
      <c r="AI76" s="680"/>
      <c r="AJ76" s="682"/>
      <c r="AK76" s="678">
        <v>2275</v>
      </c>
      <c r="AL76" s="680"/>
      <c r="AM76" s="680"/>
      <c r="AN76" s="680"/>
      <c r="AO76" s="682"/>
      <c r="AP76" s="678" t="s">
        <v>198</v>
      </c>
      <c r="AQ76" s="680"/>
      <c r="AR76" s="680"/>
      <c r="AS76" s="680"/>
      <c r="AT76" s="682"/>
      <c r="AU76" s="678" t="s">
        <v>198</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c r="A77" s="52">
        <v>10</v>
      </c>
      <c r="B77" s="673" t="s">
        <v>141</v>
      </c>
      <c r="C77" s="674"/>
      <c r="D77" s="674"/>
      <c r="E77" s="674"/>
      <c r="F77" s="674"/>
      <c r="G77" s="674"/>
      <c r="H77" s="674"/>
      <c r="I77" s="674"/>
      <c r="J77" s="674"/>
      <c r="K77" s="674"/>
      <c r="L77" s="674"/>
      <c r="M77" s="674"/>
      <c r="N77" s="674"/>
      <c r="O77" s="674"/>
      <c r="P77" s="675"/>
      <c r="Q77" s="685">
        <v>21644</v>
      </c>
      <c r="R77" s="680"/>
      <c r="S77" s="680"/>
      <c r="T77" s="680"/>
      <c r="U77" s="682"/>
      <c r="V77" s="678">
        <v>20503</v>
      </c>
      <c r="W77" s="680"/>
      <c r="X77" s="680"/>
      <c r="Y77" s="680"/>
      <c r="Z77" s="682"/>
      <c r="AA77" s="678">
        <v>1141</v>
      </c>
      <c r="AB77" s="680"/>
      <c r="AC77" s="680"/>
      <c r="AD77" s="680"/>
      <c r="AE77" s="682"/>
      <c r="AF77" s="678">
        <v>28385</v>
      </c>
      <c r="AG77" s="680"/>
      <c r="AH77" s="680"/>
      <c r="AI77" s="680"/>
      <c r="AJ77" s="682"/>
      <c r="AK77" s="678" t="s">
        <v>198</v>
      </c>
      <c r="AL77" s="680"/>
      <c r="AM77" s="680"/>
      <c r="AN77" s="680"/>
      <c r="AO77" s="682"/>
      <c r="AP77" s="678">
        <v>52980</v>
      </c>
      <c r="AQ77" s="680"/>
      <c r="AR77" s="680"/>
      <c r="AS77" s="680"/>
      <c r="AT77" s="682"/>
      <c r="AU77" s="678" t="s">
        <v>198</v>
      </c>
      <c r="AV77" s="680"/>
      <c r="AW77" s="680"/>
      <c r="AX77" s="680"/>
      <c r="AY77" s="682"/>
      <c r="AZ77" s="683" t="s">
        <v>544</v>
      </c>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c r="A78" s="52">
        <v>11</v>
      </c>
      <c r="B78" s="673" t="s">
        <v>543</v>
      </c>
      <c r="C78" s="674"/>
      <c r="D78" s="674"/>
      <c r="E78" s="674"/>
      <c r="F78" s="674"/>
      <c r="G78" s="674"/>
      <c r="H78" s="674"/>
      <c r="I78" s="674"/>
      <c r="J78" s="674"/>
      <c r="K78" s="674"/>
      <c r="L78" s="674"/>
      <c r="M78" s="674"/>
      <c r="N78" s="674"/>
      <c r="O78" s="674"/>
      <c r="P78" s="675"/>
      <c r="Q78" s="676">
        <v>727</v>
      </c>
      <c r="R78" s="677"/>
      <c r="S78" s="677"/>
      <c r="T78" s="677"/>
      <c r="U78" s="677"/>
      <c r="V78" s="677">
        <v>566</v>
      </c>
      <c r="W78" s="677"/>
      <c r="X78" s="677"/>
      <c r="Y78" s="677"/>
      <c r="Z78" s="677"/>
      <c r="AA78" s="677">
        <v>161</v>
      </c>
      <c r="AB78" s="677"/>
      <c r="AC78" s="677"/>
      <c r="AD78" s="677"/>
      <c r="AE78" s="677"/>
      <c r="AF78" s="677">
        <v>1800</v>
      </c>
      <c r="AG78" s="677"/>
      <c r="AH78" s="677"/>
      <c r="AI78" s="677"/>
      <c r="AJ78" s="677"/>
      <c r="AK78" s="677" t="s">
        <v>198</v>
      </c>
      <c r="AL78" s="677"/>
      <c r="AM78" s="677"/>
      <c r="AN78" s="677"/>
      <c r="AO78" s="677"/>
      <c r="AP78" s="677">
        <v>1190</v>
      </c>
      <c r="AQ78" s="677"/>
      <c r="AR78" s="677"/>
      <c r="AS78" s="677"/>
      <c r="AT78" s="677"/>
      <c r="AU78" s="677" t="s">
        <v>198</v>
      </c>
      <c r="AV78" s="677"/>
      <c r="AW78" s="677"/>
      <c r="AX78" s="677"/>
      <c r="AY78" s="677"/>
      <c r="AZ78" s="683" t="s">
        <v>544</v>
      </c>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c r="A88" s="53" t="s">
        <v>247</v>
      </c>
      <c r="B88" s="696" t="s">
        <v>180</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48121</v>
      </c>
      <c r="AG88" s="700"/>
      <c r="AH88" s="700"/>
      <c r="AI88" s="700"/>
      <c r="AJ88" s="700"/>
      <c r="AK88" s="705"/>
      <c r="AL88" s="705"/>
      <c r="AM88" s="705"/>
      <c r="AN88" s="705"/>
      <c r="AO88" s="705"/>
      <c r="AP88" s="700">
        <v>58447</v>
      </c>
      <c r="AQ88" s="700"/>
      <c r="AR88" s="700"/>
      <c r="AS88" s="700"/>
      <c r="AT88" s="700"/>
      <c r="AU88" s="700">
        <v>2034</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6" t="s">
        <v>452</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15</v>
      </c>
      <c r="CS102" s="709"/>
      <c r="CT102" s="709"/>
      <c r="CU102" s="709"/>
      <c r="CV102" s="749"/>
      <c r="CW102" s="748">
        <v>6</v>
      </c>
      <c r="CX102" s="709"/>
      <c r="CY102" s="709"/>
      <c r="CZ102" s="709"/>
      <c r="DA102" s="749"/>
      <c r="DB102" s="748" t="s">
        <v>198</v>
      </c>
      <c r="DC102" s="709"/>
      <c r="DD102" s="709"/>
      <c r="DE102" s="709"/>
      <c r="DF102" s="749"/>
      <c r="DG102" s="748">
        <v>996</v>
      </c>
      <c r="DH102" s="709"/>
      <c r="DI102" s="709"/>
      <c r="DJ102" s="709"/>
      <c r="DK102" s="749"/>
      <c r="DL102" s="748" t="s">
        <v>198</v>
      </c>
      <c r="DM102" s="709"/>
      <c r="DN102" s="709"/>
      <c r="DO102" s="709"/>
      <c r="DP102" s="749"/>
      <c r="DQ102" s="748" t="s">
        <v>198</v>
      </c>
      <c r="DR102" s="709"/>
      <c r="DS102" s="709"/>
      <c r="DT102" s="709"/>
      <c r="DU102" s="749"/>
      <c r="DV102" s="696"/>
      <c r="DW102" s="697"/>
      <c r="DX102" s="697"/>
      <c r="DY102" s="697"/>
      <c r="DZ102" s="750"/>
      <c r="EA102" s="48"/>
    </row>
    <row r="103" spans="1:131" ht="26.25" customHeight="1">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102</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468</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c r="A108" s="753" t="s">
        <v>470</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200</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c r="A109" s="756" t="s">
        <v>471</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435</v>
      </c>
      <c r="AB109" s="757"/>
      <c r="AC109" s="757"/>
      <c r="AD109" s="757"/>
      <c r="AE109" s="758"/>
      <c r="AF109" s="759" t="s">
        <v>472</v>
      </c>
      <c r="AG109" s="757"/>
      <c r="AH109" s="757"/>
      <c r="AI109" s="757"/>
      <c r="AJ109" s="758"/>
      <c r="AK109" s="759" t="s">
        <v>388</v>
      </c>
      <c r="AL109" s="757"/>
      <c r="AM109" s="757"/>
      <c r="AN109" s="757"/>
      <c r="AO109" s="758"/>
      <c r="AP109" s="759" t="s">
        <v>473</v>
      </c>
      <c r="AQ109" s="757"/>
      <c r="AR109" s="757"/>
      <c r="AS109" s="757"/>
      <c r="AT109" s="760"/>
      <c r="AU109" s="756" t="s">
        <v>471</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435</v>
      </c>
      <c r="BR109" s="757"/>
      <c r="BS109" s="757"/>
      <c r="BT109" s="757"/>
      <c r="BU109" s="758"/>
      <c r="BV109" s="759" t="s">
        <v>472</v>
      </c>
      <c r="BW109" s="757"/>
      <c r="BX109" s="757"/>
      <c r="BY109" s="757"/>
      <c r="BZ109" s="758"/>
      <c r="CA109" s="759" t="s">
        <v>388</v>
      </c>
      <c r="CB109" s="757"/>
      <c r="CC109" s="757"/>
      <c r="CD109" s="757"/>
      <c r="CE109" s="758"/>
      <c r="CF109" s="761" t="s">
        <v>473</v>
      </c>
      <c r="CG109" s="761"/>
      <c r="CH109" s="761"/>
      <c r="CI109" s="761"/>
      <c r="CJ109" s="761"/>
      <c r="CK109" s="759" t="s">
        <v>92</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435</v>
      </c>
      <c r="DH109" s="757"/>
      <c r="DI109" s="757"/>
      <c r="DJ109" s="757"/>
      <c r="DK109" s="758"/>
      <c r="DL109" s="759" t="s">
        <v>472</v>
      </c>
      <c r="DM109" s="757"/>
      <c r="DN109" s="757"/>
      <c r="DO109" s="757"/>
      <c r="DP109" s="758"/>
      <c r="DQ109" s="759" t="s">
        <v>388</v>
      </c>
      <c r="DR109" s="757"/>
      <c r="DS109" s="757"/>
      <c r="DT109" s="757"/>
      <c r="DU109" s="758"/>
      <c r="DV109" s="759" t="s">
        <v>473</v>
      </c>
      <c r="DW109" s="757"/>
      <c r="DX109" s="757"/>
      <c r="DY109" s="757"/>
      <c r="DZ109" s="760"/>
    </row>
    <row r="110" spans="1:131" s="48" customFormat="1" ht="26.25" customHeight="1">
      <c r="A110" s="762" t="s">
        <v>328</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3439749</v>
      </c>
      <c r="AB110" s="766"/>
      <c r="AC110" s="766"/>
      <c r="AD110" s="766"/>
      <c r="AE110" s="767"/>
      <c r="AF110" s="768">
        <v>3449600</v>
      </c>
      <c r="AG110" s="766"/>
      <c r="AH110" s="766"/>
      <c r="AI110" s="766"/>
      <c r="AJ110" s="767"/>
      <c r="AK110" s="768">
        <v>3542132</v>
      </c>
      <c r="AL110" s="766"/>
      <c r="AM110" s="766"/>
      <c r="AN110" s="766"/>
      <c r="AO110" s="767"/>
      <c r="AP110" s="769">
        <v>26.2</v>
      </c>
      <c r="AQ110" s="770"/>
      <c r="AR110" s="770"/>
      <c r="AS110" s="770"/>
      <c r="AT110" s="771"/>
      <c r="AU110" s="974" t="s">
        <v>122</v>
      </c>
      <c r="AV110" s="975"/>
      <c r="AW110" s="975"/>
      <c r="AX110" s="975"/>
      <c r="AY110" s="975"/>
      <c r="AZ110" s="772" t="s">
        <v>474</v>
      </c>
      <c r="BA110" s="763"/>
      <c r="BB110" s="763"/>
      <c r="BC110" s="763"/>
      <c r="BD110" s="763"/>
      <c r="BE110" s="763"/>
      <c r="BF110" s="763"/>
      <c r="BG110" s="763"/>
      <c r="BH110" s="763"/>
      <c r="BI110" s="763"/>
      <c r="BJ110" s="763"/>
      <c r="BK110" s="763"/>
      <c r="BL110" s="763"/>
      <c r="BM110" s="763"/>
      <c r="BN110" s="763"/>
      <c r="BO110" s="763"/>
      <c r="BP110" s="764"/>
      <c r="BQ110" s="773">
        <v>34930751</v>
      </c>
      <c r="BR110" s="774"/>
      <c r="BS110" s="774"/>
      <c r="BT110" s="774"/>
      <c r="BU110" s="774"/>
      <c r="BV110" s="774">
        <v>35287007</v>
      </c>
      <c r="BW110" s="774"/>
      <c r="BX110" s="774"/>
      <c r="BY110" s="774"/>
      <c r="BZ110" s="774"/>
      <c r="CA110" s="774">
        <v>33622267</v>
      </c>
      <c r="CB110" s="774"/>
      <c r="CC110" s="774"/>
      <c r="CD110" s="774"/>
      <c r="CE110" s="774"/>
      <c r="CF110" s="775">
        <v>248.4</v>
      </c>
      <c r="CG110" s="776"/>
      <c r="CH110" s="776"/>
      <c r="CI110" s="776"/>
      <c r="CJ110" s="776"/>
      <c r="CK110" s="980" t="s">
        <v>385</v>
      </c>
      <c r="CL110" s="981"/>
      <c r="CM110" s="772" t="s">
        <v>62</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198</v>
      </c>
      <c r="DH110" s="774"/>
      <c r="DI110" s="774"/>
      <c r="DJ110" s="774"/>
      <c r="DK110" s="774"/>
      <c r="DL110" s="774" t="s">
        <v>198</v>
      </c>
      <c r="DM110" s="774"/>
      <c r="DN110" s="774"/>
      <c r="DO110" s="774"/>
      <c r="DP110" s="774"/>
      <c r="DQ110" s="774" t="s">
        <v>198</v>
      </c>
      <c r="DR110" s="774"/>
      <c r="DS110" s="774"/>
      <c r="DT110" s="774"/>
      <c r="DU110" s="774"/>
      <c r="DV110" s="777" t="s">
        <v>198</v>
      </c>
      <c r="DW110" s="777"/>
      <c r="DX110" s="777"/>
      <c r="DY110" s="777"/>
      <c r="DZ110" s="778"/>
    </row>
    <row r="111" spans="1:131" s="48" customFormat="1" ht="26.25" customHeight="1">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198</v>
      </c>
      <c r="AB111" s="782"/>
      <c r="AC111" s="782"/>
      <c r="AD111" s="782"/>
      <c r="AE111" s="783"/>
      <c r="AF111" s="784" t="s">
        <v>198</v>
      </c>
      <c r="AG111" s="782"/>
      <c r="AH111" s="782"/>
      <c r="AI111" s="782"/>
      <c r="AJ111" s="783"/>
      <c r="AK111" s="784" t="s">
        <v>198</v>
      </c>
      <c r="AL111" s="782"/>
      <c r="AM111" s="782"/>
      <c r="AN111" s="782"/>
      <c r="AO111" s="783"/>
      <c r="AP111" s="785" t="s">
        <v>198</v>
      </c>
      <c r="AQ111" s="786"/>
      <c r="AR111" s="786"/>
      <c r="AS111" s="786"/>
      <c r="AT111" s="787"/>
      <c r="AU111" s="976"/>
      <c r="AV111" s="977"/>
      <c r="AW111" s="977"/>
      <c r="AX111" s="977"/>
      <c r="AY111" s="977"/>
      <c r="AZ111" s="788" t="s">
        <v>475</v>
      </c>
      <c r="BA111" s="789"/>
      <c r="BB111" s="789"/>
      <c r="BC111" s="789"/>
      <c r="BD111" s="789"/>
      <c r="BE111" s="789"/>
      <c r="BF111" s="789"/>
      <c r="BG111" s="789"/>
      <c r="BH111" s="789"/>
      <c r="BI111" s="789"/>
      <c r="BJ111" s="789"/>
      <c r="BK111" s="789"/>
      <c r="BL111" s="789"/>
      <c r="BM111" s="789"/>
      <c r="BN111" s="789"/>
      <c r="BO111" s="789"/>
      <c r="BP111" s="790"/>
      <c r="BQ111" s="791">
        <v>7065</v>
      </c>
      <c r="BR111" s="792"/>
      <c r="BS111" s="792"/>
      <c r="BT111" s="792"/>
      <c r="BU111" s="792"/>
      <c r="BV111" s="792">
        <v>3561</v>
      </c>
      <c r="BW111" s="792"/>
      <c r="BX111" s="792"/>
      <c r="BY111" s="792"/>
      <c r="BZ111" s="792"/>
      <c r="CA111" s="792" t="s">
        <v>198</v>
      </c>
      <c r="CB111" s="792"/>
      <c r="CC111" s="792"/>
      <c r="CD111" s="792"/>
      <c r="CE111" s="792"/>
      <c r="CF111" s="793" t="s">
        <v>198</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198</v>
      </c>
      <c r="DH111" s="792"/>
      <c r="DI111" s="792"/>
      <c r="DJ111" s="792"/>
      <c r="DK111" s="792"/>
      <c r="DL111" s="792" t="s">
        <v>198</v>
      </c>
      <c r="DM111" s="792"/>
      <c r="DN111" s="792"/>
      <c r="DO111" s="792"/>
      <c r="DP111" s="792"/>
      <c r="DQ111" s="792" t="s">
        <v>198</v>
      </c>
      <c r="DR111" s="792"/>
      <c r="DS111" s="792"/>
      <c r="DT111" s="792"/>
      <c r="DU111" s="792"/>
      <c r="DV111" s="795" t="s">
        <v>198</v>
      </c>
      <c r="DW111" s="795"/>
      <c r="DX111" s="795"/>
      <c r="DY111" s="795"/>
      <c r="DZ111" s="796"/>
    </row>
    <row r="112" spans="1:131" s="48" customFormat="1" ht="26.25" customHeight="1">
      <c r="A112" s="943" t="s">
        <v>152</v>
      </c>
      <c r="B112" s="944"/>
      <c r="C112" s="789" t="s">
        <v>476</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198</v>
      </c>
      <c r="AB112" s="782"/>
      <c r="AC112" s="782"/>
      <c r="AD112" s="782"/>
      <c r="AE112" s="783"/>
      <c r="AF112" s="784" t="s">
        <v>198</v>
      </c>
      <c r="AG112" s="782"/>
      <c r="AH112" s="782"/>
      <c r="AI112" s="782"/>
      <c r="AJ112" s="783"/>
      <c r="AK112" s="784" t="s">
        <v>198</v>
      </c>
      <c r="AL112" s="782"/>
      <c r="AM112" s="782"/>
      <c r="AN112" s="782"/>
      <c r="AO112" s="783"/>
      <c r="AP112" s="785" t="s">
        <v>198</v>
      </c>
      <c r="AQ112" s="786"/>
      <c r="AR112" s="786"/>
      <c r="AS112" s="786"/>
      <c r="AT112" s="787"/>
      <c r="AU112" s="976"/>
      <c r="AV112" s="977"/>
      <c r="AW112" s="977"/>
      <c r="AX112" s="977"/>
      <c r="AY112" s="977"/>
      <c r="AZ112" s="788" t="s">
        <v>265</v>
      </c>
      <c r="BA112" s="789"/>
      <c r="BB112" s="789"/>
      <c r="BC112" s="789"/>
      <c r="BD112" s="789"/>
      <c r="BE112" s="789"/>
      <c r="BF112" s="789"/>
      <c r="BG112" s="789"/>
      <c r="BH112" s="789"/>
      <c r="BI112" s="789"/>
      <c r="BJ112" s="789"/>
      <c r="BK112" s="789"/>
      <c r="BL112" s="789"/>
      <c r="BM112" s="789"/>
      <c r="BN112" s="789"/>
      <c r="BO112" s="789"/>
      <c r="BP112" s="790"/>
      <c r="BQ112" s="791">
        <v>5819500</v>
      </c>
      <c r="BR112" s="792"/>
      <c r="BS112" s="792"/>
      <c r="BT112" s="792"/>
      <c r="BU112" s="792"/>
      <c r="BV112" s="792">
        <v>5439125</v>
      </c>
      <c r="BW112" s="792"/>
      <c r="BX112" s="792"/>
      <c r="BY112" s="792"/>
      <c r="BZ112" s="792"/>
      <c r="CA112" s="792">
        <v>5082737</v>
      </c>
      <c r="CB112" s="792"/>
      <c r="CC112" s="792"/>
      <c r="CD112" s="792"/>
      <c r="CE112" s="792"/>
      <c r="CF112" s="793">
        <v>37.6</v>
      </c>
      <c r="CG112" s="794"/>
      <c r="CH112" s="794"/>
      <c r="CI112" s="794"/>
      <c r="CJ112" s="794"/>
      <c r="CK112" s="982"/>
      <c r="CL112" s="983"/>
      <c r="CM112" s="788" t="s">
        <v>393</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7065</v>
      </c>
      <c r="DH112" s="792"/>
      <c r="DI112" s="792"/>
      <c r="DJ112" s="792"/>
      <c r="DK112" s="792"/>
      <c r="DL112" s="792" t="s">
        <v>198</v>
      </c>
      <c r="DM112" s="792"/>
      <c r="DN112" s="792"/>
      <c r="DO112" s="792"/>
      <c r="DP112" s="792"/>
      <c r="DQ112" s="792" t="s">
        <v>198</v>
      </c>
      <c r="DR112" s="792"/>
      <c r="DS112" s="792"/>
      <c r="DT112" s="792"/>
      <c r="DU112" s="792"/>
      <c r="DV112" s="795" t="s">
        <v>198</v>
      </c>
      <c r="DW112" s="795"/>
      <c r="DX112" s="795"/>
      <c r="DY112" s="795"/>
      <c r="DZ112" s="796"/>
    </row>
    <row r="113" spans="1:130" s="48" customFormat="1" ht="26.25" customHeight="1">
      <c r="A113" s="945"/>
      <c r="B113" s="946"/>
      <c r="C113" s="789" t="s">
        <v>479</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448421</v>
      </c>
      <c r="AB113" s="782"/>
      <c r="AC113" s="782"/>
      <c r="AD113" s="782"/>
      <c r="AE113" s="783"/>
      <c r="AF113" s="784">
        <v>433150</v>
      </c>
      <c r="AG113" s="782"/>
      <c r="AH113" s="782"/>
      <c r="AI113" s="782"/>
      <c r="AJ113" s="783"/>
      <c r="AK113" s="784">
        <v>417606</v>
      </c>
      <c r="AL113" s="782"/>
      <c r="AM113" s="782"/>
      <c r="AN113" s="782"/>
      <c r="AO113" s="783"/>
      <c r="AP113" s="785">
        <v>3.1</v>
      </c>
      <c r="AQ113" s="786"/>
      <c r="AR113" s="786"/>
      <c r="AS113" s="786"/>
      <c r="AT113" s="787"/>
      <c r="AU113" s="976"/>
      <c r="AV113" s="977"/>
      <c r="AW113" s="977"/>
      <c r="AX113" s="977"/>
      <c r="AY113" s="977"/>
      <c r="AZ113" s="788" t="s">
        <v>203</v>
      </c>
      <c r="BA113" s="789"/>
      <c r="BB113" s="789"/>
      <c r="BC113" s="789"/>
      <c r="BD113" s="789"/>
      <c r="BE113" s="789"/>
      <c r="BF113" s="789"/>
      <c r="BG113" s="789"/>
      <c r="BH113" s="789"/>
      <c r="BI113" s="789"/>
      <c r="BJ113" s="789"/>
      <c r="BK113" s="789"/>
      <c r="BL113" s="789"/>
      <c r="BM113" s="789"/>
      <c r="BN113" s="789"/>
      <c r="BO113" s="789"/>
      <c r="BP113" s="790"/>
      <c r="BQ113" s="791">
        <v>2419397</v>
      </c>
      <c r="BR113" s="792"/>
      <c r="BS113" s="792"/>
      <c r="BT113" s="792"/>
      <c r="BU113" s="792"/>
      <c r="BV113" s="792">
        <v>2265972</v>
      </c>
      <c r="BW113" s="792"/>
      <c r="BX113" s="792"/>
      <c r="BY113" s="792"/>
      <c r="BZ113" s="792"/>
      <c r="CA113" s="792">
        <v>2139274</v>
      </c>
      <c r="CB113" s="792"/>
      <c r="CC113" s="792"/>
      <c r="CD113" s="792"/>
      <c r="CE113" s="792"/>
      <c r="CF113" s="793">
        <v>15.8</v>
      </c>
      <c r="CG113" s="794"/>
      <c r="CH113" s="794"/>
      <c r="CI113" s="794"/>
      <c r="CJ113" s="794"/>
      <c r="CK113" s="982"/>
      <c r="CL113" s="983"/>
      <c r="CM113" s="788" t="s">
        <v>403</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198</v>
      </c>
      <c r="DH113" s="782"/>
      <c r="DI113" s="782"/>
      <c r="DJ113" s="782"/>
      <c r="DK113" s="783"/>
      <c r="DL113" s="784">
        <v>3561</v>
      </c>
      <c r="DM113" s="782"/>
      <c r="DN113" s="782"/>
      <c r="DO113" s="782"/>
      <c r="DP113" s="783"/>
      <c r="DQ113" s="784" t="s">
        <v>198</v>
      </c>
      <c r="DR113" s="782"/>
      <c r="DS113" s="782"/>
      <c r="DT113" s="782"/>
      <c r="DU113" s="783"/>
      <c r="DV113" s="785" t="s">
        <v>198</v>
      </c>
      <c r="DW113" s="786"/>
      <c r="DX113" s="786"/>
      <c r="DY113" s="786"/>
      <c r="DZ113" s="787"/>
    </row>
    <row r="114" spans="1:130" s="48" customFormat="1" ht="26.25" customHeight="1">
      <c r="A114" s="945"/>
      <c r="B114" s="946"/>
      <c r="C114" s="789" t="s">
        <v>480</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289238</v>
      </c>
      <c r="AB114" s="782"/>
      <c r="AC114" s="782"/>
      <c r="AD114" s="782"/>
      <c r="AE114" s="783"/>
      <c r="AF114" s="784">
        <v>288284</v>
      </c>
      <c r="AG114" s="782"/>
      <c r="AH114" s="782"/>
      <c r="AI114" s="782"/>
      <c r="AJ114" s="783"/>
      <c r="AK114" s="784">
        <v>306179</v>
      </c>
      <c r="AL114" s="782"/>
      <c r="AM114" s="782"/>
      <c r="AN114" s="782"/>
      <c r="AO114" s="783"/>
      <c r="AP114" s="785">
        <v>2.2999999999999998</v>
      </c>
      <c r="AQ114" s="786"/>
      <c r="AR114" s="786"/>
      <c r="AS114" s="786"/>
      <c r="AT114" s="787"/>
      <c r="AU114" s="976"/>
      <c r="AV114" s="977"/>
      <c r="AW114" s="977"/>
      <c r="AX114" s="977"/>
      <c r="AY114" s="977"/>
      <c r="AZ114" s="788" t="s">
        <v>481</v>
      </c>
      <c r="BA114" s="789"/>
      <c r="BB114" s="789"/>
      <c r="BC114" s="789"/>
      <c r="BD114" s="789"/>
      <c r="BE114" s="789"/>
      <c r="BF114" s="789"/>
      <c r="BG114" s="789"/>
      <c r="BH114" s="789"/>
      <c r="BI114" s="789"/>
      <c r="BJ114" s="789"/>
      <c r="BK114" s="789"/>
      <c r="BL114" s="789"/>
      <c r="BM114" s="789"/>
      <c r="BN114" s="789"/>
      <c r="BO114" s="789"/>
      <c r="BP114" s="790"/>
      <c r="BQ114" s="791">
        <v>2704383</v>
      </c>
      <c r="BR114" s="792"/>
      <c r="BS114" s="792"/>
      <c r="BT114" s="792"/>
      <c r="BU114" s="792"/>
      <c r="BV114" s="792">
        <v>2697334</v>
      </c>
      <c r="BW114" s="792"/>
      <c r="BX114" s="792"/>
      <c r="BY114" s="792"/>
      <c r="BZ114" s="792"/>
      <c r="CA114" s="792">
        <v>2722272</v>
      </c>
      <c r="CB114" s="792"/>
      <c r="CC114" s="792"/>
      <c r="CD114" s="792"/>
      <c r="CE114" s="792"/>
      <c r="CF114" s="793">
        <v>20.100000000000001</v>
      </c>
      <c r="CG114" s="794"/>
      <c r="CH114" s="794"/>
      <c r="CI114" s="794"/>
      <c r="CJ114" s="794"/>
      <c r="CK114" s="982"/>
      <c r="CL114" s="983"/>
      <c r="CM114" s="788" t="s">
        <v>482</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198</v>
      </c>
      <c r="DH114" s="782"/>
      <c r="DI114" s="782"/>
      <c r="DJ114" s="782"/>
      <c r="DK114" s="783"/>
      <c r="DL114" s="784" t="s">
        <v>198</v>
      </c>
      <c r="DM114" s="782"/>
      <c r="DN114" s="782"/>
      <c r="DO114" s="782"/>
      <c r="DP114" s="783"/>
      <c r="DQ114" s="784" t="s">
        <v>198</v>
      </c>
      <c r="DR114" s="782"/>
      <c r="DS114" s="782"/>
      <c r="DT114" s="782"/>
      <c r="DU114" s="783"/>
      <c r="DV114" s="785" t="s">
        <v>198</v>
      </c>
      <c r="DW114" s="786"/>
      <c r="DX114" s="786"/>
      <c r="DY114" s="786"/>
      <c r="DZ114" s="787"/>
    </row>
    <row r="115" spans="1:130" s="48" customFormat="1" ht="26.25" customHeight="1">
      <c r="A115" s="945"/>
      <c r="B115" s="946"/>
      <c r="C115" s="789" t="s">
        <v>374</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9703</v>
      </c>
      <c r="AB115" s="782"/>
      <c r="AC115" s="782"/>
      <c r="AD115" s="782"/>
      <c r="AE115" s="783"/>
      <c r="AF115" s="784">
        <v>3620</v>
      </c>
      <c r="AG115" s="782"/>
      <c r="AH115" s="782"/>
      <c r="AI115" s="782"/>
      <c r="AJ115" s="783"/>
      <c r="AK115" s="784">
        <v>28769</v>
      </c>
      <c r="AL115" s="782"/>
      <c r="AM115" s="782"/>
      <c r="AN115" s="782"/>
      <c r="AO115" s="783"/>
      <c r="AP115" s="785">
        <v>0.2</v>
      </c>
      <c r="AQ115" s="786"/>
      <c r="AR115" s="786"/>
      <c r="AS115" s="786"/>
      <c r="AT115" s="787"/>
      <c r="AU115" s="976"/>
      <c r="AV115" s="977"/>
      <c r="AW115" s="977"/>
      <c r="AX115" s="977"/>
      <c r="AY115" s="977"/>
      <c r="AZ115" s="788" t="s">
        <v>346</v>
      </c>
      <c r="BA115" s="789"/>
      <c r="BB115" s="789"/>
      <c r="BC115" s="789"/>
      <c r="BD115" s="789"/>
      <c r="BE115" s="789"/>
      <c r="BF115" s="789"/>
      <c r="BG115" s="789"/>
      <c r="BH115" s="789"/>
      <c r="BI115" s="789"/>
      <c r="BJ115" s="789"/>
      <c r="BK115" s="789"/>
      <c r="BL115" s="789"/>
      <c r="BM115" s="789"/>
      <c r="BN115" s="789"/>
      <c r="BO115" s="789"/>
      <c r="BP115" s="790"/>
      <c r="BQ115" s="791" t="s">
        <v>198</v>
      </c>
      <c r="BR115" s="792"/>
      <c r="BS115" s="792"/>
      <c r="BT115" s="792"/>
      <c r="BU115" s="792"/>
      <c r="BV115" s="792" t="s">
        <v>198</v>
      </c>
      <c r="BW115" s="792"/>
      <c r="BX115" s="792"/>
      <c r="BY115" s="792"/>
      <c r="BZ115" s="792"/>
      <c r="CA115" s="792" t="s">
        <v>198</v>
      </c>
      <c r="CB115" s="792"/>
      <c r="CC115" s="792"/>
      <c r="CD115" s="792"/>
      <c r="CE115" s="792"/>
      <c r="CF115" s="793" t="s">
        <v>198</v>
      </c>
      <c r="CG115" s="794"/>
      <c r="CH115" s="794"/>
      <c r="CI115" s="794"/>
      <c r="CJ115" s="794"/>
      <c r="CK115" s="982"/>
      <c r="CL115" s="983"/>
      <c r="CM115" s="788" t="s">
        <v>29</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198</v>
      </c>
      <c r="DH115" s="782"/>
      <c r="DI115" s="782"/>
      <c r="DJ115" s="782"/>
      <c r="DK115" s="783"/>
      <c r="DL115" s="784" t="s">
        <v>198</v>
      </c>
      <c r="DM115" s="782"/>
      <c r="DN115" s="782"/>
      <c r="DO115" s="782"/>
      <c r="DP115" s="783"/>
      <c r="DQ115" s="784" t="s">
        <v>198</v>
      </c>
      <c r="DR115" s="782"/>
      <c r="DS115" s="782"/>
      <c r="DT115" s="782"/>
      <c r="DU115" s="783"/>
      <c r="DV115" s="785" t="s">
        <v>198</v>
      </c>
      <c r="DW115" s="786"/>
      <c r="DX115" s="786"/>
      <c r="DY115" s="786"/>
      <c r="DZ115" s="787"/>
    </row>
    <row r="116" spans="1:130" s="48" customFormat="1" ht="26.25" customHeight="1">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259</v>
      </c>
      <c r="AB116" s="782"/>
      <c r="AC116" s="782"/>
      <c r="AD116" s="782"/>
      <c r="AE116" s="783"/>
      <c r="AF116" s="784">
        <v>611</v>
      </c>
      <c r="AG116" s="782"/>
      <c r="AH116" s="782"/>
      <c r="AI116" s="782"/>
      <c r="AJ116" s="783"/>
      <c r="AK116" s="784" t="s">
        <v>198</v>
      </c>
      <c r="AL116" s="782"/>
      <c r="AM116" s="782"/>
      <c r="AN116" s="782"/>
      <c r="AO116" s="783"/>
      <c r="AP116" s="785" t="s">
        <v>198</v>
      </c>
      <c r="AQ116" s="786"/>
      <c r="AR116" s="786"/>
      <c r="AS116" s="786"/>
      <c r="AT116" s="787"/>
      <c r="AU116" s="976"/>
      <c r="AV116" s="977"/>
      <c r="AW116" s="977"/>
      <c r="AX116" s="977"/>
      <c r="AY116" s="977"/>
      <c r="AZ116" s="799" t="s">
        <v>220</v>
      </c>
      <c r="BA116" s="800"/>
      <c r="BB116" s="800"/>
      <c r="BC116" s="800"/>
      <c r="BD116" s="800"/>
      <c r="BE116" s="800"/>
      <c r="BF116" s="800"/>
      <c r="BG116" s="800"/>
      <c r="BH116" s="800"/>
      <c r="BI116" s="800"/>
      <c r="BJ116" s="800"/>
      <c r="BK116" s="800"/>
      <c r="BL116" s="800"/>
      <c r="BM116" s="800"/>
      <c r="BN116" s="800"/>
      <c r="BO116" s="800"/>
      <c r="BP116" s="801"/>
      <c r="BQ116" s="791" t="s">
        <v>198</v>
      </c>
      <c r="BR116" s="792"/>
      <c r="BS116" s="792"/>
      <c r="BT116" s="792"/>
      <c r="BU116" s="792"/>
      <c r="BV116" s="792" t="s">
        <v>198</v>
      </c>
      <c r="BW116" s="792"/>
      <c r="BX116" s="792"/>
      <c r="BY116" s="792"/>
      <c r="BZ116" s="792"/>
      <c r="CA116" s="792" t="s">
        <v>198</v>
      </c>
      <c r="CB116" s="792"/>
      <c r="CC116" s="792"/>
      <c r="CD116" s="792"/>
      <c r="CE116" s="792"/>
      <c r="CF116" s="793" t="s">
        <v>198</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198</v>
      </c>
      <c r="DH116" s="782"/>
      <c r="DI116" s="782"/>
      <c r="DJ116" s="782"/>
      <c r="DK116" s="783"/>
      <c r="DL116" s="784" t="s">
        <v>198</v>
      </c>
      <c r="DM116" s="782"/>
      <c r="DN116" s="782"/>
      <c r="DO116" s="782"/>
      <c r="DP116" s="783"/>
      <c r="DQ116" s="784" t="s">
        <v>198</v>
      </c>
      <c r="DR116" s="782"/>
      <c r="DS116" s="782"/>
      <c r="DT116" s="782"/>
      <c r="DU116" s="783"/>
      <c r="DV116" s="785" t="s">
        <v>198</v>
      </c>
      <c r="DW116" s="786"/>
      <c r="DX116" s="786"/>
      <c r="DY116" s="786"/>
      <c r="DZ116" s="787"/>
    </row>
    <row r="117" spans="1:130" s="48" customFormat="1" ht="26.25" customHeight="1">
      <c r="A117" s="756" t="s">
        <v>269</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323</v>
      </c>
      <c r="Z117" s="758"/>
      <c r="AA117" s="803">
        <v>4187370</v>
      </c>
      <c r="AB117" s="804"/>
      <c r="AC117" s="804"/>
      <c r="AD117" s="804"/>
      <c r="AE117" s="805"/>
      <c r="AF117" s="806">
        <v>4175265</v>
      </c>
      <c r="AG117" s="804"/>
      <c r="AH117" s="804"/>
      <c r="AI117" s="804"/>
      <c r="AJ117" s="805"/>
      <c r="AK117" s="806">
        <v>4294686</v>
      </c>
      <c r="AL117" s="804"/>
      <c r="AM117" s="804"/>
      <c r="AN117" s="804"/>
      <c r="AO117" s="805"/>
      <c r="AP117" s="807"/>
      <c r="AQ117" s="808"/>
      <c r="AR117" s="808"/>
      <c r="AS117" s="808"/>
      <c r="AT117" s="809"/>
      <c r="AU117" s="976"/>
      <c r="AV117" s="977"/>
      <c r="AW117" s="977"/>
      <c r="AX117" s="977"/>
      <c r="AY117" s="977"/>
      <c r="AZ117" s="810" t="s">
        <v>483</v>
      </c>
      <c r="BA117" s="811"/>
      <c r="BB117" s="811"/>
      <c r="BC117" s="811"/>
      <c r="BD117" s="811"/>
      <c r="BE117" s="811"/>
      <c r="BF117" s="811"/>
      <c r="BG117" s="811"/>
      <c r="BH117" s="811"/>
      <c r="BI117" s="811"/>
      <c r="BJ117" s="811"/>
      <c r="BK117" s="811"/>
      <c r="BL117" s="811"/>
      <c r="BM117" s="811"/>
      <c r="BN117" s="811"/>
      <c r="BO117" s="811"/>
      <c r="BP117" s="812"/>
      <c r="BQ117" s="791" t="s">
        <v>198</v>
      </c>
      <c r="BR117" s="792"/>
      <c r="BS117" s="792"/>
      <c r="BT117" s="792"/>
      <c r="BU117" s="792"/>
      <c r="BV117" s="792" t="s">
        <v>198</v>
      </c>
      <c r="BW117" s="792"/>
      <c r="BX117" s="792"/>
      <c r="BY117" s="792"/>
      <c r="BZ117" s="792"/>
      <c r="CA117" s="792" t="s">
        <v>198</v>
      </c>
      <c r="CB117" s="792"/>
      <c r="CC117" s="792"/>
      <c r="CD117" s="792"/>
      <c r="CE117" s="792"/>
      <c r="CF117" s="793" t="s">
        <v>198</v>
      </c>
      <c r="CG117" s="794"/>
      <c r="CH117" s="794"/>
      <c r="CI117" s="794"/>
      <c r="CJ117" s="794"/>
      <c r="CK117" s="982"/>
      <c r="CL117" s="983"/>
      <c r="CM117" s="788" t="s">
        <v>338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198</v>
      </c>
      <c r="DH117" s="782"/>
      <c r="DI117" s="782"/>
      <c r="DJ117" s="782"/>
      <c r="DK117" s="783"/>
      <c r="DL117" s="784" t="s">
        <v>198</v>
      </c>
      <c r="DM117" s="782"/>
      <c r="DN117" s="782"/>
      <c r="DO117" s="782"/>
      <c r="DP117" s="783"/>
      <c r="DQ117" s="784" t="s">
        <v>198</v>
      </c>
      <c r="DR117" s="782"/>
      <c r="DS117" s="782"/>
      <c r="DT117" s="782"/>
      <c r="DU117" s="783"/>
      <c r="DV117" s="785" t="s">
        <v>198</v>
      </c>
      <c r="DW117" s="786"/>
      <c r="DX117" s="786"/>
      <c r="DY117" s="786"/>
      <c r="DZ117" s="787"/>
    </row>
    <row r="118" spans="1:130" s="48" customFormat="1" ht="26.25" customHeight="1">
      <c r="A118" s="756" t="s">
        <v>92</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435</v>
      </c>
      <c r="AB118" s="757"/>
      <c r="AC118" s="757"/>
      <c r="AD118" s="757"/>
      <c r="AE118" s="758"/>
      <c r="AF118" s="759" t="s">
        <v>472</v>
      </c>
      <c r="AG118" s="757"/>
      <c r="AH118" s="757"/>
      <c r="AI118" s="757"/>
      <c r="AJ118" s="758"/>
      <c r="AK118" s="759" t="s">
        <v>388</v>
      </c>
      <c r="AL118" s="757"/>
      <c r="AM118" s="757"/>
      <c r="AN118" s="757"/>
      <c r="AO118" s="758"/>
      <c r="AP118" s="759" t="s">
        <v>473</v>
      </c>
      <c r="AQ118" s="757"/>
      <c r="AR118" s="757"/>
      <c r="AS118" s="757"/>
      <c r="AT118" s="760"/>
      <c r="AU118" s="976"/>
      <c r="AV118" s="977"/>
      <c r="AW118" s="977"/>
      <c r="AX118" s="977"/>
      <c r="AY118" s="977"/>
      <c r="AZ118" s="813" t="s">
        <v>484</v>
      </c>
      <c r="BA118" s="797"/>
      <c r="BB118" s="797"/>
      <c r="BC118" s="797"/>
      <c r="BD118" s="797"/>
      <c r="BE118" s="797"/>
      <c r="BF118" s="797"/>
      <c r="BG118" s="797"/>
      <c r="BH118" s="797"/>
      <c r="BI118" s="797"/>
      <c r="BJ118" s="797"/>
      <c r="BK118" s="797"/>
      <c r="BL118" s="797"/>
      <c r="BM118" s="797"/>
      <c r="BN118" s="797"/>
      <c r="BO118" s="797"/>
      <c r="BP118" s="798"/>
      <c r="BQ118" s="814" t="s">
        <v>198</v>
      </c>
      <c r="BR118" s="815"/>
      <c r="BS118" s="815"/>
      <c r="BT118" s="815"/>
      <c r="BU118" s="815"/>
      <c r="BV118" s="815" t="s">
        <v>198</v>
      </c>
      <c r="BW118" s="815"/>
      <c r="BX118" s="815"/>
      <c r="BY118" s="815"/>
      <c r="BZ118" s="815"/>
      <c r="CA118" s="815" t="s">
        <v>198</v>
      </c>
      <c r="CB118" s="815"/>
      <c r="CC118" s="815"/>
      <c r="CD118" s="815"/>
      <c r="CE118" s="815"/>
      <c r="CF118" s="793" t="s">
        <v>198</v>
      </c>
      <c r="CG118" s="794"/>
      <c r="CH118" s="794"/>
      <c r="CI118" s="794"/>
      <c r="CJ118" s="794"/>
      <c r="CK118" s="982"/>
      <c r="CL118" s="983"/>
      <c r="CM118" s="788" t="s">
        <v>485</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198</v>
      </c>
      <c r="DH118" s="782"/>
      <c r="DI118" s="782"/>
      <c r="DJ118" s="782"/>
      <c r="DK118" s="783"/>
      <c r="DL118" s="784" t="s">
        <v>198</v>
      </c>
      <c r="DM118" s="782"/>
      <c r="DN118" s="782"/>
      <c r="DO118" s="782"/>
      <c r="DP118" s="783"/>
      <c r="DQ118" s="784" t="s">
        <v>198</v>
      </c>
      <c r="DR118" s="782"/>
      <c r="DS118" s="782"/>
      <c r="DT118" s="782"/>
      <c r="DU118" s="783"/>
      <c r="DV118" s="785" t="s">
        <v>198</v>
      </c>
      <c r="DW118" s="786"/>
      <c r="DX118" s="786"/>
      <c r="DY118" s="786"/>
      <c r="DZ118" s="787"/>
    </row>
    <row r="119" spans="1:130" s="48" customFormat="1" ht="26.25" customHeight="1">
      <c r="A119" s="986" t="s">
        <v>385</v>
      </c>
      <c r="B119" s="981"/>
      <c r="C119" s="772" t="s">
        <v>62</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198</v>
      </c>
      <c r="AB119" s="766"/>
      <c r="AC119" s="766"/>
      <c r="AD119" s="766"/>
      <c r="AE119" s="767"/>
      <c r="AF119" s="768" t="s">
        <v>198</v>
      </c>
      <c r="AG119" s="766"/>
      <c r="AH119" s="766"/>
      <c r="AI119" s="766"/>
      <c r="AJ119" s="767"/>
      <c r="AK119" s="768" t="s">
        <v>198</v>
      </c>
      <c r="AL119" s="766"/>
      <c r="AM119" s="766"/>
      <c r="AN119" s="766"/>
      <c r="AO119" s="767"/>
      <c r="AP119" s="769" t="s">
        <v>198</v>
      </c>
      <c r="AQ119" s="770"/>
      <c r="AR119" s="770"/>
      <c r="AS119" s="770"/>
      <c r="AT119" s="771"/>
      <c r="AU119" s="978"/>
      <c r="AV119" s="979"/>
      <c r="AW119" s="979"/>
      <c r="AX119" s="979"/>
      <c r="AY119" s="979"/>
      <c r="AZ119" s="69" t="s">
        <v>269</v>
      </c>
      <c r="BA119" s="69"/>
      <c r="BB119" s="69"/>
      <c r="BC119" s="69"/>
      <c r="BD119" s="69"/>
      <c r="BE119" s="69"/>
      <c r="BF119" s="69"/>
      <c r="BG119" s="69"/>
      <c r="BH119" s="69"/>
      <c r="BI119" s="69"/>
      <c r="BJ119" s="69"/>
      <c r="BK119" s="69"/>
      <c r="BL119" s="69"/>
      <c r="BM119" s="69"/>
      <c r="BN119" s="69"/>
      <c r="BO119" s="802" t="s">
        <v>165</v>
      </c>
      <c r="BP119" s="816"/>
      <c r="BQ119" s="814">
        <v>45881096</v>
      </c>
      <c r="BR119" s="815"/>
      <c r="BS119" s="815"/>
      <c r="BT119" s="815"/>
      <c r="BU119" s="815"/>
      <c r="BV119" s="815">
        <v>45692999</v>
      </c>
      <c r="BW119" s="815"/>
      <c r="BX119" s="815"/>
      <c r="BY119" s="815"/>
      <c r="BZ119" s="815"/>
      <c r="CA119" s="815">
        <v>43566550</v>
      </c>
      <c r="CB119" s="815"/>
      <c r="CC119" s="815"/>
      <c r="CD119" s="815"/>
      <c r="CE119" s="815"/>
      <c r="CF119" s="817"/>
      <c r="CG119" s="818"/>
      <c r="CH119" s="818"/>
      <c r="CI119" s="818"/>
      <c r="CJ119" s="819"/>
      <c r="CK119" s="984"/>
      <c r="CL119" s="985"/>
      <c r="CM119" s="813" t="s">
        <v>486</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198</v>
      </c>
      <c r="DH119" s="821"/>
      <c r="DI119" s="821"/>
      <c r="DJ119" s="821"/>
      <c r="DK119" s="822"/>
      <c r="DL119" s="823" t="s">
        <v>198</v>
      </c>
      <c r="DM119" s="821"/>
      <c r="DN119" s="821"/>
      <c r="DO119" s="821"/>
      <c r="DP119" s="822"/>
      <c r="DQ119" s="823" t="s">
        <v>198</v>
      </c>
      <c r="DR119" s="821"/>
      <c r="DS119" s="821"/>
      <c r="DT119" s="821"/>
      <c r="DU119" s="822"/>
      <c r="DV119" s="824" t="s">
        <v>198</v>
      </c>
      <c r="DW119" s="825"/>
      <c r="DX119" s="825"/>
      <c r="DY119" s="825"/>
      <c r="DZ119" s="826"/>
    </row>
    <row r="120" spans="1:130" s="48" customFormat="1" ht="26.25" customHeight="1">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198</v>
      </c>
      <c r="AB120" s="782"/>
      <c r="AC120" s="782"/>
      <c r="AD120" s="782"/>
      <c r="AE120" s="783"/>
      <c r="AF120" s="784" t="s">
        <v>198</v>
      </c>
      <c r="AG120" s="782"/>
      <c r="AH120" s="782"/>
      <c r="AI120" s="782"/>
      <c r="AJ120" s="783"/>
      <c r="AK120" s="784" t="s">
        <v>198</v>
      </c>
      <c r="AL120" s="782"/>
      <c r="AM120" s="782"/>
      <c r="AN120" s="782"/>
      <c r="AO120" s="783"/>
      <c r="AP120" s="785" t="s">
        <v>198</v>
      </c>
      <c r="AQ120" s="786"/>
      <c r="AR120" s="786"/>
      <c r="AS120" s="786"/>
      <c r="AT120" s="787"/>
      <c r="AU120" s="949" t="s">
        <v>477</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5595019</v>
      </c>
      <c r="BR120" s="774"/>
      <c r="BS120" s="774"/>
      <c r="BT120" s="774"/>
      <c r="BU120" s="774"/>
      <c r="BV120" s="774">
        <v>6057046</v>
      </c>
      <c r="BW120" s="774"/>
      <c r="BX120" s="774"/>
      <c r="BY120" s="774"/>
      <c r="BZ120" s="774"/>
      <c r="CA120" s="774">
        <v>7098806</v>
      </c>
      <c r="CB120" s="774"/>
      <c r="CC120" s="774"/>
      <c r="CD120" s="774"/>
      <c r="CE120" s="774"/>
      <c r="CF120" s="775">
        <v>52.5</v>
      </c>
      <c r="CG120" s="776"/>
      <c r="CH120" s="776"/>
      <c r="CI120" s="776"/>
      <c r="CJ120" s="776"/>
      <c r="CK120" s="957" t="s">
        <v>266</v>
      </c>
      <c r="CL120" s="958"/>
      <c r="CM120" s="958"/>
      <c r="CN120" s="958"/>
      <c r="CO120" s="959"/>
      <c r="CP120" s="827" t="s">
        <v>351</v>
      </c>
      <c r="CQ120" s="828"/>
      <c r="CR120" s="828"/>
      <c r="CS120" s="828"/>
      <c r="CT120" s="828"/>
      <c r="CU120" s="828"/>
      <c r="CV120" s="828"/>
      <c r="CW120" s="828"/>
      <c r="CX120" s="828"/>
      <c r="CY120" s="828"/>
      <c r="CZ120" s="828"/>
      <c r="DA120" s="828"/>
      <c r="DB120" s="828"/>
      <c r="DC120" s="828"/>
      <c r="DD120" s="828"/>
      <c r="DE120" s="828"/>
      <c r="DF120" s="829"/>
      <c r="DG120" s="773">
        <v>5784637</v>
      </c>
      <c r="DH120" s="774"/>
      <c r="DI120" s="774"/>
      <c r="DJ120" s="774"/>
      <c r="DK120" s="774"/>
      <c r="DL120" s="774">
        <v>5419908</v>
      </c>
      <c r="DM120" s="774"/>
      <c r="DN120" s="774"/>
      <c r="DO120" s="774"/>
      <c r="DP120" s="774"/>
      <c r="DQ120" s="774">
        <v>5082737</v>
      </c>
      <c r="DR120" s="774"/>
      <c r="DS120" s="774"/>
      <c r="DT120" s="774"/>
      <c r="DU120" s="774"/>
      <c r="DV120" s="777">
        <v>37.6</v>
      </c>
      <c r="DW120" s="777"/>
      <c r="DX120" s="777"/>
      <c r="DY120" s="777"/>
      <c r="DZ120" s="778"/>
    </row>
    <row r="121" spans="1:130" s="48" customFormat="1" ht="26.25" customHeight="1">
      <c r="A121" s="987"/>
      <c r="B121" s="983"/>
      <c r="C121" s="810" t="s">
        <v>138</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3620</v>
      </c>
      <c r="AB121" s="782"/>
      <c r="AC121" s="782"/>
      <c r="AD121" s="782"/>
      <c r="AE121" s="783"/>
      <c r="AF121" s="784">
        <v>3620</v>
      </c>
      <c r="AG121" s="782"/>
      <c r="AH121" s="782"/>
      <c r="AI121" s="782"/>
      <c r="AJ121" s="783"/>
      <c r="AK121" s="784">
        <v>3620</v>
      </c>
      <c r="AL121" s="782"/>
      <c r="AM121" s="782"/>
      <c r="AN121" s="782"/>
      <c r="AO121" s="783"/>
      <c r="AP121" s="785">
        <v>0</v>
      </c>
      <c r="AQ121" s="786"/>
      <c r="AR121" s="786"/>
      <c r="AS121" s="786"/>
      <c r="AT121" s="787"/>
      <c r="AU121" s="952"/>
      <c r="AV121" s="953"/>
      <c r="AW121" s="953"/>
      <c r="AX121" s="953"/>
      <c r="AY121" s="954"/>
      <c r="AZ121" s="788" t="s">
        <v>487</v>
      </c>
      <c r="BA121" s="789"/>
      <c r="BB121" s="789"/>
      <c r="BC121" s="789"/>
      <c r="BD121" s="789"/>
      <c r="BE121" s="789"/>
      <c r="BF121" s="789"/>
      <c r="BG121" s="789"/>
      <c r="BH121" s="789"/>
      <c r="BI121" s="789"/>
      <c r="BJ121" s="789"/>
      <c r="BK121" s="789"/>
      <c r="BL121" s="789"/>
      <c r="BM121" s="789"/>
      <c r="BN121" s="789"/>
      <c r="BO121" s="789"/>
      <c r="BP121" s="790"/>
      <c r="BQ121" s="791">
        <v>2366459</v>
      </c>
      <c r="BR121" s="792"/>
      <c r="BS121" s="792"/>
      <c r="BT121" s="792"/>
      <c r="BU121" s="792"/>
      <c r="BV121" s="792">
        <v>2257870</v>
      </c>
      <c r="BW121" s="792"/>
      <c r="BX121" s="792"/>
      <c r="BY121" s="792"/>
      <c r="BZ121" s="792"/>
      <c r="CA121" s="792">
        <v>2044580</v>
      </c>
      <c r="CB121" s="792"/>
      <c r="CC121" s="792"/>
      <c r="CD121" s="792"/>
      <c r="CE121" s="792"/>
      <c r="CF121" s="793">
        <v>15.1</v>
      </c>
      <c r="CG121" s="794"/>
      <c r="CH121" s="794"/>
      <c r="CI121" s="794"/>
      <c r="CJ121" s="794"/>
      <c r="CK121" s="960"/>
      <c r="CL121" s="961"/>
      <c r="CM121" s="961"/>
      <c r="CN121" s="961"/>
      <c r="CO121" s="962"/>
      <c r="CP121" s="830" t="s">
        <v>280</v>
      </c>
      <c r="CQ121" s="831"/>
      <c r="CR121" s="831"/>
      <c r="CS121" s="831"/>
      <c r="CT121" s="831"/>
      <c r="CU121" s="831"/>
      <c r="CV121" s="831"/>
      <c r="CW121" s="831"/>
      <c r="CX121" s="831"/>
      <c r="CY121" s="831"/>
      <c r="CZ121" s="831"/>
      <c r="DA121" s="831"/>
      <c r="DB121" s="831"/>
      <c r="DC121" s="831"/>
      <c r="DD121" s="831"/>
      <c r="DE121" s="831"/>
      <c r="DF121" s="832"/>
      <c r="DG121" s="791" t="s">
        <v>198</v>
      </c>
      <c r="DH121" s="792"/>
      <c r="DI121" s="792"/>
      <c r="DJ121" s="792"/>
      <c r="DK121" s="792"/>
      <c r="DL121" s="792" t="s">
        <v>198</v>
      </c>
      <c r="DM121" s="792"/>
      <c r="DN121" s="792"/>
      <c r="DO121" s="792"/>
      <c r="DP121" s="792"/>
      <c r="DQ121" s="792" t="s">
        <v>198</v>
      </c>
      <c r="DR121" s="792"/>
      <c r="DS121" s="792"/>
      <c r="DT121" s="792"/>
      <c r="DU121" s="792"/>
      <c r="DV121" s="795" t="s">
        <v>198</v>
      </c>
      <c r="DW121" s="795"/>
      <c r="DX121" s="795"/>
      <c r="DY121" s="795"/>
      <c r="DZ121" s="796"/>
    </row>
    <row r="122" spans="1:130" s="48" customFormat="1" ht="26.25" customHeight="1">
      <c r="A122" s="987"/>
      <c r="B122" s="983"/>
      <c r="C122" s="788" t="s">
        <v>482</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v>6083</v>
      </c>
      <c r="AB122" s="782"/>
      <c r="AC122" s="782"/>
      <c r="AD122" s="782"/>
      <c r="AE122" s="783"/>
      <c r="AF122" s="784" t="s">
        <v>198</v>
      </c>
      <c r="AG122" s="782"/>
      <c r="AH122" s="782"/>
      <c r="AI122" s="782"/>
      <c r="AJ122" s="783"/>
      <c r="AK122" s="784" t="s">
        <v>198</v>
      </c>
      <c r="AL122" s="782"/>
      <c r="AM122" s="782"/>
      <c r="AN122" s="782"/>
      <c r="AO122" s="783"/>
      <c r="AP122" s="785" t="s">
        <v>198</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30568089</v>
      </c>
      <c r="BR122" s="815"/>
      <c r="BS122" s="815"/>
      <c r="BT122" s="815"/>
      <c r="BU122" s="815"/>
      <c r="BV122" s="815">
        <v>29272478</v>
      </c>
      <c r="BW122" s="815"/>
      <c r="BX122" s="815"/>
      <c r="BY122" s="815"/>
      <c r="BZ122" s="815"/>
      <c r="CA122" s="815">
        <v>28849369</v>
      </c>
      <c r="CB122" s="815"/>
      <c r="CC122" s="815"/>
      <c r="CD122" s="815"/>
      <c r="CE122" s="815"/>
      <c r="CF122" s="833">
        <v>213.2</v>
      </c>
      <c r="CG122" s="834"/>
      <c r="CH122" s="834"/>
      <c r="CI122" s="834"/>
      <c r="CJ122" s="834"/>
      <c r="CK122" s="960"/>
      <c r="CL122" s="961"/>
      <c r="CM122" s="961"/>
      <c r="CN122" s="961"/>
      <c r="CO122" s="962"/>
      <c r="CP122" s="830" t="s">
        <v>449</v>
      </c>
      <c r="CQ122" s="831"/>
      <c r="CR122" s="831"/>
      <c r="CS122" s="831"/>
      <c r="CT122" s="831"/>
      <c r="CU122" s="831"/>
      <c r="CV122" s="831"/>
      <c r="CW122" s="831"/>
      <c r="CX122" s="831"/>
      <c r="CY122" s="831"/>
      <c r="CZ122" s="831"/>
      <c r="DA122" s="831"/>
      <c r="DB122" s="831"/>
      <c r="DC122" s="831"/>
      <c r="DD122" s="831"/>
      <c r="DE122" s="831"/>
      <c r="DF122" s="832"/>
      <c r="DG122" s="791" t="s">
        <v>198</v>
      </c>
      <c r="DH122" s="792"/>
      <c r="DI122" s="792"/>
      <c r="DJ122" s="792"/>
      <c r="DK122" s="792"/>
      <c r="DL122" s="792" t="s">
        <v>198</v>
      </c>
      <c r="DM122" s="792"/>
      <c r="DN122" s="792"/>
      <c r="DO122" s="792"/>
      <c r="DP122" s="792"/>
      <c r="DQ122" s="792" t="s">
        <v>198</v>
      </c>
      <c r="DR122" s="792"/>
      <c r="DS122" s="792"/>
      <c r="DT122" s="792"/>
      <c r="DU122" s="792"/>
      <c r="DV122" s="795" t="s">
        <v>198</v>
      </c>
      <c r="DW122" s="795"/>
      <c r="DX122" s="795"/>
      <c r="DY122" s="795"/>
      <c r="DZ122" s="796"/>
    </row>
    <row r="123" spans="1:130" s="48" customFormat="1" ht="26.25" customHeight="1">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198</v>
      </c>
      <c r="AB123" s="782"/>
      <c r="AC123" s="782"/>
      <c r="AD123" s="782"/>
      <c r="AE123" s="783"/>
      <c r="AF123" s="784" t="s">
        <v>198</v>
      </c>
      <c r="AG123" s="782"/>
      <c r="AH123" s="782"/>
      <c r="AI123" s="782"/>
      <c r="AJ123" s="783"/>
      <c r="AK123" s="784" t="s">
        <v>198</v>
      </c>
      <c r="AL123" s="782"/>
      <c r="AM123" s="782"/>
      <c r="AN123" s="782"/>
      <c r="AO123" s="783"/>
      <c r="AP123" s="785" t="s">
        <v>198</v>
      </c>
      <c r="AQ123" s="786"/>
      <c r="AR123" s="786"/>
      <c r="AS123" s="786"/>
      <c r="AT123" s="787"/>
      <c r="AU123" s="955"/>
      <c r="AV123" s="956"/>
      <c r="AW123" s="956"/>
      <c r="AX123" s="956"/>
      <c r="AY123" s="956"/>
      <c r="AZ123" s="69" t="s">
        <v>269</v>
      </c>
      <c r="BA123" s="69"/>
      <c r="BB123" s="69"/>
      <c r="BC123" s="69"/>
      <c r="BD123" s="69"/>
      <c r="BE123" s="69"/>
      <c r="BF123" s="69"/>
      <c r="BG123" s="69"/>
      <c r="BH123" s="69"/>
      <c r="BI123" s="69"/>
      <c r="BJ123" s="69"/>
      <c r="BK123" s="69"/>
      <c r="BL123" s="69"/>
      <c r="BM123" s="69"/>
      <c r="BN123" s="69"/>
      <c r="BO123" s="802" t="s">
        <v>490</v>
      </c>
      <c r="BP123" s="816"/>
      <c r="BQ123" s="835">
        <v>38529567</v>
      </c>
      <c r="BR123" s="836"/>
      <c r="BS123" s="836"/>
      <c r="BT123" s="836"/>
      <c r="BU123" s="836"/>
      <c r="BV123" s="836">
        <v>37587394</v>
      </c>
      <c r="BW123" s="836"/>
      <c r="BX123" s="836"/>
      <c r="BY123" s="836"/>
      <c r="BZ123" s="836"/>
      <c r="CA123" s="836">
        <v>37992755</v>
      </c>
      <c r="CB123" s="836"/>
      <c r="CC123" s="836"/>
      <c r="CD123" s="836"/>
      <c r="CE123" s="836"/>
      <c r="CF123" s="817"/>
      <c r="CG123" s="818"/>
      <c r="CH123" s="818"/>
      <c r="CI123" s="818"/>
      <c r="CJ123" s="819"/>
      <c r="CK123" s="960"/>
      <c r="CL123" s="961"/>
      <c r="CM123" s="961"/>
      <c r="CN123" s="961"/>
      <c r="CO123" s="962"/>
      <c r="CP123" s="830" t="s">
        <v>464</v>
      </c>
      <c r="CQ123" s="831"/>
      <c r="CR123" s="831"/>
      <c r="CS123" s="831"/>
      <c r="CT123" s="831"/>
      <c r="CU123" s="831"/>
      <c r="CV123" s="831"/>
      <c r="CW123" s="831"/>
      <c r="CX123" s="831"/>
      <c r="CY123" s="831"/>
      <c r="CZ123" s="831"/>
      <c r="DA123" s="831"/>
      <c r="DB123" s="831"/>
      <c r="DC123" s="831"/>
      <c r="DD123" s="831"/>
      <c r="DE123" s="831"/>
      <c r="DF123" s="832"/>
      <c r="DG123" s="781" t="s">
        <v>198</v>
      </c>
      <c r="DH123" s="782"/>
      <c r="DI123" s="782"/>
      <c r="DJ123" s="782"/>
      <c r="DK123" s="783"/>
      <c r="DL123" s="784" t="s">
        <v>198</v>
      </c>
      <c r="DM123" s="782"/>
      <c r="DN123" s="782"/>
      <c r="DO123" s="782"/>
      <c r="DP123" s="783"/>
      <c r="DQ123" s="784" t="s">
        <v>198</v>
      </c>
      <c r="DR123" s="782"/>
      <c r="DS123" s="782"/>
      <c r="DT123" s="782"/>
      <c r="DU123" s="783"/>
      <c r="DV123" s="785" t="s">
        <v>198</v>
      </c>
      <c r="DW123" s="786"/>
      <c r="DX123" s="786"/>
      <c r="DY123" s="786"/>
      <c r="DZ123" s="787"/>
    </row>
    <row r="124" spans="1:130" s="48" customFormat="1" ht="26.25" customHeight="1">
      <c r="A124" s="987"/>
      <c r="B124" s="983"/>
      <c r="C124" s="788" t="s">
        <v>338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198</v>
      </c>
      <c r="AB124" s="782"/>
      <c r="AC124" s="782"/>
      <c r="AD124" s="782"/>
      <c r="AE124" s="783"/>
      <c r="AF124" s="784" t="s">
        <v>198</v>
      </c>
      <c r="AG124" s="782"/>
      <c r="AH124" s="782"/>
      <c r="AI124" s="782"/>
      <c r="AJ124" s="783"/>
      <c r="AK124" s="784" t="s">
        <v>198</v>
      </c>
      <c r="AL124" s="782"/>
      <c r="AM124" s="782"/>
      <c r="AN124" s="782"/>
      <c r="AO124" s="783"/>
      <c r="AP124" s="785" t="s">
        <v>198</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54.5</v>
      </c>
      <c r="BR124" s="841"/>
      <c r="BS124" s="841"/>
      <c r="BT124" s="841"/>
      <c r="BU124" s="841"/>
      <c r="BV124" s="841">
        <v>58.1</v>
      </c>
      <c r="BW124" s="841"/>
      <c r="BX124" s="841"/>
      <c r="BY124" s="841"/>
      <c r="BZ124" s="841"/>
      <c r="CA124" s="841">
        <v>41.1</v>
      </c>
      <c r="CB124" s="841"/>
      <c r="CC124" s="841"/>
      <c r="CD124" s="841"/>
      <c r="CE124" s="841"/>
      <c r="CF124" s="842"/>
      <c r="CG124" s="843"/>
      <c r="CH124" s="843"/>
      <c r="CI124" s="843"/>
      <c r="CJ124" s="844"/>
      <c r="CK124" s="963"/>
      <c r="CL124" s="963"/>
      <c r="CM124" s="963"/>
      <c r="CN124" s="963"/>
      <c r="CO124" s="964"/>
      <c r="CP124" s="830" t="s">
        <v>492</v>
      </c>
      <c r="CQ124" s="831"/>
      <c r="CR124" s="831"/>
      <c r="CS124" s="831"/>
      <c r="CT124" s="831"/>
      <c r="CU124" s="831"/>
      <c r="CV124" s="831"/>
      <c r="CW124" s="831"/>
      <c r="CX124" s="831"/>
      <c r="CY124" s="831"/>
      <c r="CZ124" s="831"/>
      <c r="DA124" s="831"/>
      <c r="DB124" s="831"/>
      <c r="DC124" s="831"/>
      <c r="DD124" s="831"/>
      <c r="DE124" s="831"/>
      <c r="DF124" s="832"/>
      <c r="DG124" s="820">
        <v>34863</v>
      </c>
      <c r="DH124" s="821"/>
      <c r="DI124" s="821"/>
      <c r="DJ124" s="821"/>
      <c r="DK124" s="822"/>
      <c r="DL124" s="823">
        <v>19217</v>
      </c>
      <c r="DM124" s="821"/>
      <c r="DN124" s="821"/>
      <c r="DO124" s="821"/>
      <c r="DP124" s="822"/>
      <c r="DQ124" s="823" t="s">
        <v>198</v>
      </c>
      <c r="DR124" s="821"/>
      <c r="DS124" s="821"/>
      <c r="DT124" s="821"/>
      <c r="DU124" s="822"/>
      <c r="DV124" s="824" t="s">
        <v>198</v>
      </c>
      <c r="DW124" s="825"/>
      <c r="DX124" s="825"/>
      <c r="DY124" s="825"/>
      <c r="DZ124" s="826"/>
    </row>
    <row r="125" spans="1:130" s="48" customFormat="1" ht="26.25" customHeight="1">
      <c r="A125" s="987"/>
      <c r="B125" s="983"/>
      <c r="C125" s="788" t="s">
        <v>485</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198</v>
      </c>
      <c r="AB125" s="782"/>
      <c r="AC125" s="782"/>
      <c r="AD125" s="782"/>
      <c r="AE125" s="783"/>
      <c r="AF125" s="784" t="s">
        <v>198</v>
      </c>
      <c r="AG125" s="782"/>
      <c r="AH125" s="782"/>
      <c r="AI125" s="782"/>
      <c r="AJ125" s="783"/>
      <c r="AK125" s="784" t="s">
        <v>198</v>
      </c>
      <c r="AL125" s="782"/>
      <c r="AM125" s="782"/>
      <c r="AN125" s="782"/>
      <c r="AO125" s="783"/>
      <c r="AP125" s="785" t="s">
        <v>198</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493</v>
      </c>
      <c r="CL125" s="958"/>
      <c r="CM125" s="958"/>
      <c r="CN125" s="958"/>
      <c r="CO125" s="959"/>
      <c r="CP125" s="772" t="s">
        <v>142</v>
      </c>
      <c r="CQ125" s="763"/>
      <c r="CR125" s="763"/>
      <c r="CS125" s="763"/>
      <c r="CT125" s="763"/>
      <c r="CU125" s="763"/>
      <c r="CV125" s="763"/>
      <c r="CW125" s="763"/>
      <c r="CX125" s="763"/>
      <c r="CY125" s="763"/>
      <c r="CZ125" s="763"/>
      <c r="DA125" s="763"/>
      <c r="DB125" s="763"/>
      <c r="DC125" s="763"/>
      <c r="DD125" s="763"/>
      <c r="DE125" s="763"/>
      <c r="DF125" s="764"/>
      <c r="DG125" s="773" t="s">
        <v>198</v>
      </c>
      <c r="DH125" s="774"/>
      <c r="DI125" s="774"/>
      <c r="DJ125" s="774"/>
      <c r="DK125" s="774"/>
      <c r="DL125" s="774" t="s">
        <v>198</v>
      </c>
      <c r="DM125" s="774"/>
      <c r="DN125" s="774"/>
      <c r="DO125" s="774"/>
      <c r="DP125" s="774"/>
      <c r="DQ125" s="774" t="s">
        <v>198</v>
      </c>
      <c r="DR125" s="774"/>
      <c r="DS125" s="774"/>
      <c r="DT125" s="774"/>
      <c r="DU125" s="774"/>
      <c r="DV125" s="777" t="s">
        <v>198</v>
      </c>
      <c r="DW125" s="777"/>
      <c r="DX125" s="777"/>
      <c r="DY125" s="777"/>
      <c r="DZ125" s="778"/>
    </row>
    <row r="126" spans="1:130" s="48" customFormat="1" ht="26.25" customHeight="1">
      <c r="A126" s="987"/>
      <c r="B126" s="983"/>
      <c r="C126" s="788" t="s">
        <v>486</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198</v>
      </c>
      <c r="AB126" s="782"/>
      <c r="AC126" s="782"/>
      <c r="AD126" s="782"/>
      <c r="AE126" s="783"/>
      <c r="AF126" s="784" t="s">
        <v>198</v>
      </c>
      <c r="AG126" s="782"/>
      <c r="AH126" s="782"/>
      <c r="AI126" s="782"/>
      <c r="AJ126" s="783"/>
      <c r="AK126" s="784">
        <v>25149</v>
      </c>
      <c r="AL126" s="782"/>
      <c r="AM126" s="782"/>
      <c r="AN126" s="782"/>
      <c r="AO126" s="783"/>
      <c r="AP126" s="785">
        <v>0.2</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419</v>
      </c>
      <c r="CQ126" s="789"/>
      <c r="CR126" s="789"/>
      <c r="CS126" s="789"/>
      <c r="CT126" s="789"/>
      <c r="CU126" s="789"/>
      <c r="CV126" s="789"/>
      <c r="CW126" s="789"/>
      <c r="CX126" s="789"/>
      <c r="CY126" s="789"/>
      <c r="CZ126" s="789"/>
      <c r="DA126" s="789"/>
      <c r="DB126" s="789"/>
      <c r="DC126" s="789"/>
      <c r="DD126" s="789"/>
      <c r="DE126" s="789"/>
      <c r="DF126" s="790"/>
      <c r="DG126" s="791" t="s">
        <v>198</v>
      </c>
      <c r="DH126" s="792"/>
      <c r="DI126" s="792"/>
      <c r="DJ126" s="792"/>
      <c r="DK126" s="792"/>
      <c r="DL126" s="792" t="s">
        <v>198</v>
      </c>
      <c r="DM126" s="792"/>
      <c r="DN126" s="792"/>
      <c r="DO126" s="792"/>
      <c r="DP126" s="792"/>
      <c r="DQ126" s="792" t="s">
        <v>198</v>
      </c>
      <c r="DR126" s="792"/>
      <c r="DS126" s="792"/>
      <c r="DT126" s="792"/>
      <c r="DU126" s="792"/>
      <c r="DV126" s="795" t="s">
        <v>198</v>
      </c>
      <c r="DW126" s="795"/>
      <c r="DX126" s="795"/>
      <c r="DY126" s="795"/>
      <c r="DZ126" s="796"/>
    </row>
    <row r="127" spans="1:130" s="48" customFormat="1" ht="26.25" customHeight="1">
      <c r="A127" s="988"/>
      <c r="B127" s="985"/>
      <c r="C127" s="813" t="s">
        <v>79</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198</v>
      </c>
      <c r="AB127" s="782"/>
      <c r="AC127" s="782"/>
      <c r="AD127" s="782"/>
      <c r="AE127" s="783"/>
      <c r="AF127" s="784" t="s">
        <v>198</v>
      </c>
      <c r="AG127" s="782"/>
      <c r="AH127" s="782"/>
      <c r="AI127" s="782"/>
      <c r="AJ127" s="783"/>
      <c r="AK127" s="784" t="s">
        <v>198</v>
      </c>
      <c r="AL127" s="782"/>
      <c r="AM127" s="782"/>
      <c r="AN127" s="782"/>
      <c r="AO127" s="783"/>
      <c r="AP127" s="785" t="s">
        <v>198</v>
      </c>
      <c r="AQ127" s="786"/>
      <c r="AR127" s="786"/>
      <c r="AS127" s="786"/>
      <c r="AT127" s="787"/>
      <c r="AU127" s="56"/>
      <c r="AV127" s="56"/>
      <c r="AW127" s="56"/>
      <c r="AX127" s="845" t="s">
        <v>496</v>
      </c>
      <c r="AY127" s="846"/>
      <c r="AZ127" s="846"/>
      <c r="BA127" s="846"/>
      <c r="BB127" s="846"/>
      <c r="BC127" s="846"/>
      <c r="BD127" s="846"/>
      <c r="BE127" s="847"/>
      <c r="BF127" s="848" t="s">
        <v>118</v>
      </c>
      <c r="BG127" s="846"/>
      <c r="BH127" s="846"/>
      <c r="BI127" s="846"/>
      <c r="BJ127" s="846"/>
      <c r="BK127" s="846"/>
      <c r="BL127" s="847"/>
      <c r="BM127" s="848" t="s">
        <v>420</v>
      </c>
      <c r="BN127" s="846"/>
      <c r="BO127" s="846"/>
      <c r="BP127" s="846"/>
      <c r="BQ127" s="846"/>
      <c r="BR127" s="846"/>
      <c r="BS127" s="847"/>
      <c r="BT127" s="848" t="s">
        <v>410</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408</v>
      </c>
      <c r="CQ127" s="789"/>
      <c r="CR127" s="789"/>
      <c r="CS127" s="789"/>
      <c r="CT127" s="789"/>
      <c r="CU127" s="789"/>
      <c r="CV127" s="789"/>
      <c r="CW127" s="789"/>
      <c r="CX127" s="789"/>
      <c r="CY127" s="789"/>
      <c r="CZ127" s="789"/>
      <c r="DA127" s="789"/>
      <c r="DB127" s="789"/>
      <c r="DC127" s="789"/>
      <c r="DD127" s="789"/>
      <c r="DE127" s="789"/>
      <c r="DF127" s="790"/>
      <c r="DG127" s="791" t="s">
        <v>198</v>
      </c>
      <c r="DH127" s="792"/>
      <c r="DI127" s="792"/>
      <c r="DJ127" s="792"/>
      <c r="DK127" s="792"/>
      <c r="DL127" s="792" t="s">
        <v>198</v>
      </c>
      <c r="DM127" s="792"/>
      <c r="DN127" s="792"/>
      <c r="DO127" s="792"/>
      <c r="DP127" s="792"/>
      <c r="DQ127" s="792" t="s">
        <v>198</v>
      </c>
      <c r="DR127" s="792"/>
      <c r="DS127" s="792"/>
      <c r="DT127" s="792"/>
      <c r="DU127" s="792"/>
      <c r="DV127" s="795" t="s">
        <v>198</v>
      </c>
      <c r="DW127" s="795"/>
      <c r="DX127" s="795"/>
      <c r="DY127" s="795"/>
      <c r="DZ127" s="796"/>
    </row>
    <row r="128" spans="1:130" s="48" customFormat="1" ht="26.25" customHeight="1">
      <c r="A128" s="850" t="s">
        <v>497</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6</v>
      </c>
      <c r="X128" s="852"/>
      <c r="Y128" s="852"/>
      <c r="Z128" s="853"/>
      <c r="AA128" s="765">
        <v>234094</v>
      </c>
      <c r="AB128" s="766"/>
      <c r="AC128" s="766"/>
      <c r="AD128" s="766"/>
      <c r="AE128" s="767"/>
      <c r="AF128" s="768">
        <v>221527</v>
      </c>
      <c r="AG128" s="766"/>
      <c r="AH128" s="766"/>
      <c r="AI128" s="766"/>
      <c r="AJ128" s="767"/>
      <c r="AK128" s="768">
        <v>211851</v>
      </c>
      <c r="AL128" s="766"/>
      <c r="AM128" s="766"/>
      <c r="AN128" s="766"/>
      <c r="AO128" s="767"/>
      <c r="AP128" s="854"/>
      <c r="AQ128" s="855"/>
      <c r="AR128" s="855"/>
      <c r="AS128" s="855"/>
      <c r="AT128" s="856"/>
      <c r="AU128" s="56"/>
      <c r="AV128" s="56"/>
      <c r="AW128" s="56"/>
      <c r="AX128" s="762" t="s">
        <v>307</v>
      </c>
      <c r="AY128" s="763"/>
      <c r="AZ128" s="763"/>
      <c r="BA128" s="763"/>
      <c r="BB128" s="763"/>
      <c r="BC128" s="763"/>
      <c r="BD128" s="763"/>
      <c r="BE128" s="764"/>
      <c r="BF128" s="857" t="s">
        <v>198</v>
      </c>
      <c r="BG128" s="858"/>
      <c r="BH128" s="858"/>
      <c r="BI128" s="858"/>
      <c r="BJ128" s="858"/>
      <c r="BK128" s="858"/>
      <c r="BL128" s="859"/>
      <c r="BM128" s="857">
        <v>12.7</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398</v>
      </c>
      <c r="CQ128" s="656"/>
      <c r="CR128" s="656"/>
      <c r="CS128" s="656"/>
      <c r="CT128" s="656"/>
      <c r="CU128" s="656"/>
      <c r="CV128" s="656"/>
      <c r="CW128" s="656"/>
      <c r="CX128" s="656"/>
      <c r="CY128" s="656"/>
      <c r="CZ128" s="656"/>
      <c r="DA128" s="656"/>
      <c r="DB128" s="656"/>
      <c r="DC128" s="656"/>
      <c r="DD128" s="656"/>
      <c r="DE128" s="656"/>
      <c r="DF128" s="862"/>
      <c r="DG128" s="863" t="s">
        <v>198</v>
      </c>
      <c r="DH128" s="864"/>
      <c r="DI128" s="864"/>
      <c r="DJ128" s="864"/>
      <c r="DK128" s="864"/>
      <c r="DL128" s="864" t="s">
        <v>198</v>
      </c>
      <c r="DM128" s="864"/>
      <c r="DN128" s="864"/>
      <c r="DO128" s="864"/>
      <c r="DP128" s="864"/>
      <c r="DQ128" s="864" t="s">
        <v>198</v>
      </c>
      <c r="DR128" s="864"/>
      <c r="DS128" s="864"/>
      <c r="DT128" s="864"/>
      <c r="DU128" s="864"/>
      <c r="DV128" s="865" t="s">
        <v>198</v>
      </c>
      <c r="DW128" s="865"/>
      <c r="DX128" s="865"/>
      <c r="DY128" s="865"/>
      <c r="DZ128" s="866"/>
    </row>
    <row r="129" spans="1:131" s="48" customFormat="1" ht="26.25" customHeight="1">
      <c r="A129" s="779" t="s">
        <v>169</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16107595</v>
      </c>
      <c r="AB129" s="782"/>
      <c r="AC129" s="782"/>
      <c r="AD129" s="782"/>
      <c r="AE129" s="783"/>
      <c r="AF129" s="784">
        <v>16589236</v>
      </c>
      <c r="AG129" s="782"/>
      <c r="AH129" s="782"/>
      <c r="AI129" s="782"/>
      <c r="AJ129" s="783"/>
      <c r="AK129" s="784">
        <v>16203568</v>
      </c>
      <c r="AL129" s="782"/>
      <c r="AM129" s="782"/>
      <c r="AN129" s="782"/>
      <c r="AO129" s="783"/>
      <c r="AP129" s="870"/>
      <c r="AQ129" s="871"/>
      <c r="AR129" s="871"/>
      <c r="AS129" s="871"/>
      <c r="AT129" s="872"/>
      <c r="AU129" s="67"/>
      <c r="AV129" s="67"/>
      <c r="AW129" s="67"/>
      <c r="AX129" s="873" t="s">
        <v>114</v>
      </c>
      <c r="AY129" s="789"/>
      <c r="AZ129" s="789"/>
      <c r="BA129" s="789"/>
      <c r="BB129" s="789"/>
      <c r="BC129" s="789"/>
      <c r="BD129" s="789"/>
      <c r="BE129" s="790"/>
      <c r="BF129" s="874" t="s">
        <v>198</v>
      </c>
      <c r="BG129" s="875"/>
      <c r="BH129" s="875"/>
      <c r="BI129" s="875"/>
      <c r="BJ129" s="875"/>
      <c r="BK129" s="875"/>
      <c r="BL129" s="876"/>
      <c r="BM129" s="874">
        <v>17.7</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c r="A130" s="779" t="s">
        <v>454</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498</v>
      </c>
      <c r="X130" s="868"/>
      <c r="Y130" s="868"/>
      <c r="Z130" s="869"/>
      <c r="AA130" s="781">
        <v>2636287</v>
      </c>
      <c r="AB130" s="782"/>
      <c r="AC130" s="782"/>
      <c r="AD130" s="782"/>
      <c r="AE130" s="783"/>
      <c r="AF130" s="784">
        <v>2651103</v>
      </c>
      <c r="AG130" s="782"/>
      <c r="AH130" s="782"/>
      <c r="AI130" s="782"/>
      <c r="AJ130" s="783"/>
      <c r="AK130" s="784">
        <v>2669360</v>
      </c>
      <c r="AL130" s="782"/>
      <c r="AM130" s="782"/>
      <c r="AN130" s="782"/>
      <c r="AO130" s="783"/>
      <c r="AP130" s="870"/>
      <c r="AQ130" s="871"/>
      <c r="AR130" s="871"/>
      <c r="AS130" s="871"/>
      <c r="AT130" s="872"/>
      <c r="AU130" s="67"/>
      <c r="AV130" s="67"/>
      <c r="AW130" s="67"/>
      <c r="AX130" s="873" t="s">
        <v>437</v>
      </c>
      <c r="AY130" s="789"/>
      <c r="AZ130" s="789"/>
      <c r="BA130" s="789"/>
      <c r="BB130" s="789"/>
      <c r="BC130" s="789"/>
      <c r="BD130" s="789"/>
      <c r="BE130" s="790"/>
      <c r="BF130" s="878">
        <v>9.8000000000000007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172</v>
      </c>
      <c r="X131" s="885"/>
      <c r="Y131" s="885"/>
      <c r="Z131" s="886"/>
      <c r="AA131" s="820">
        <v>13471308</v>
      </c>
      <c r="AB131" s="821"/>
      <c r="AC131" s="821"/>
      <c r="AD131" s="821"/>
      <c r="AE131" s="822"/>
      <c r="AF131" s="823">
        <v>13938133</v>
      </c>
      <c r="AG131" s="821"/>
      <c r="AH131" s="821"/>
      <c r="AI131" s="821"/>
      <c r="AJ131" s="822"/>
      <c r="AK131" s="823">
        <v>13534208</v>
      </c>
      <c r="AL131" s="821"/>
      <c r="AM131" s="821"/>
      <c r="AN131" s="821"/>
      <c r="AO131" s="822"/>
      <c r="AP131" s="887"/>
      <c r="AQ131" s="888"/>
      <c r="AR131" s="888"/>
      <c r="AS131" s="888"/>
      <c r="AT131" s="889"/>
      <c r="AU131" s="67"/>
      <c r="AV131" s="67"/>
      <c r="AW131" s="67"/>
      <c r="AX131" s="890" t="s">
        <v>60</v>
      </c>
      <c r="AY131" s="656"/>
      <c r="AZ131" s="656"/>
      <c r="BA131" s="656"/>
      <c r="BB131" s="656"/>
      <c r="BC131" s="656"/>
      <c r="BD131" s="656"/>
      <c r="BE131" s="862"/>
      <c r="BF131" s="891">
        <v>41.1</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c r="A132" s="970" t="s">
        <v>116</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499</v>
      </c>
      <c r="W132" s="897"/>
      <c r="X132" s="897"/>
      <c r="Y132" s="897"/>
      <c r="Z132" s="898"/>
      <c r="AA132" s="899">
        <v>9.7762518679999992</v>
      </c>
      <c r="AB132" s="900"/>
      <c r="AC132" s="900"/>
      <c r="AD132" s="900"/>
      <c r="AE132" s="901"/>
      <c r="AF132" s="902">
        <v>9.3458356289999998</v>
      </c>
      <c r="AG132" s="900"/>
      <c r="AH132" s="900"/>
      <c r="AI132" s="900"/>
      <c r="AJ132" s="901"/>
      <c r="AK132" s="902">
        <v>10.443721569999999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53</v>
      </c>
      <c r="W133" s="904"/>
      <c r="X133" s="904"/>
      <c r="Y133" s="904"/>
      <c r="Z133" s="905"/>
      <c r="AA133" s="906">
        <v>9.6</v>
      </c>
      <c r="AB133" s="907"/>
      <c r="AC133" s="907"/>
      <c r="AD133" s="907"/>
      <c r="AE133" s="908"/>
      <c r="AF133" s="906">
        <v>9.6</v>
      </c>
      <c r="AG133" s="907"/>
      <c r="AH133" s="907"/>
      <c r="AI133" s="907"/>
      <c r="AJ133" s="908"/>
      <c r="AK133" s="906">
        <v>9.8000000000000007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SFW6E7ZqGZgErS0qR5CAksEusSEN/DgqeBXJ94ImSm2UYeZ1XD0xn2q+a/C3/rbhf0BJ0cyRj+CoTJP0uBDwXQ==" saltValue="MJ7jw8mPjmkRAx9iC2Wgz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1" zoomScaleNormal="85" zoomScaleSheetLayoutView="100" workbookViewId="0">
      <selection activeCell="C1" sqref="C1"/>
    </sheetView>
  </sheetViews>
  <sheetFormatPr defaultColWidth="0" defaultRowHeight="13.5" customHeight="1" zeroHeight="1"/>
  <cols>
    <col min="1" max="120" width="2.75" style="77" customWidth="1"/>
    <col min="121" max="121" width="0" style="78" hidden="1" customWidth="1"/>
    <col min="122" max="122" width="9" style="78" hidden="1" customWidth="1"/>
    <col min="123" max="16384" width="9" style="78" hidden="1"/>
  </cols>
  <sheetData>
    <row r="1" spans="1:120">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row r="3" spans="1:120"/>
    <row r="4" spans="1:120"/>
    <row r="5" spans="1:120"/>
    <row r="6" spans="1:120"/>
    <row r="7" spans="1:120"/>
    <row r="8" spans="1:120"/>
    <row r="9" spans="1:120"/>
    <row r="10" spans="1:120"/>
    <row r="11" spans="1:120"/>
    <row r="12" spans="1:120"/>
    <row r="13" spans="1:120"/>
    <row r="14" spans="1:120"/>
    <row r="15" spans="1:120"/>
    <row r="16" spans="1:120">
      <c r="DP16" s="78"/>
    </row>
    <row r="17" spans="119:120">
      <c r="DP17" s="78"/>
    </row>
    <row r="18" spans="119:120"/>
    <row r="19" spans="119:120"/>
    <row r="20" spans="119:120">
      <c r="DO20" s="78"/>
      <c r="DP20" s="78"/>
    </row>
    <row r="21" spans="119:120">
      <c r="DP21" s="78"/>
    </row>
    <row r="22" spans="119:120"/>
    <row r="23" spans="119:120">
      <c r="DO23" s="78"/>
      <c r="DP23" s="78"/>
    </row>
    <row r="24" spans="119:120">
      <c r="DP24" s="78"/>
    </row>
    <row r="25" spans="119:120">
      <c r="DP25" s="78"/>
    </row>
    <row r="26" spans="119:120">
      <c r="DO26" s="78"/>
      <c r="DP26" s="78"/>
    </row>
    <row r="27" spans="119:120"/>
    <row r="28" spans="119:120">
      <c r="DO28" s="78"/>
      <c r="DP28" s="78"/>
    </row>
    <row r="29" spans="119:120">
      <c r="DP29" s="78"/>
    </row>
    <row r="30" spans="119:120"/>
    <row r="31" spans="119:120">
      <c r="DO31" s="78"/>
      <c r="DP31" s="78"/>
    </row>
    <row r="32" spans="119:120"/>
    <row r="33" spans="98:120">
      <c r="DO33" s="78"/>
      <c r="DP33" s="78"/>
    </row>
    <row r="34" spans="98:120">
      <c r="DM34" s="78"/>
    </row>
    <row r="35" spans="98:120">
      <c r="CT35" s="78"/>
      <c r="CU35" s="78"/>
      <c r="CV35" s="78"/>
      <c r="CY35" s="78"/>
      <c r="CZ35" s="78"/>
      <c r="DA35" s="78"/>
      <c r="DD35" s="78"/>
      <c r="DE35" s="78"/>
      <c r="DF35" s="78"/>
      <c r="DI35" s="78"/>
      <c r="DJ35" s="78"/>
      <c r="DK35" s="78"/>
      <c r="DM35" s="78"/>
      <c r="DN35" s="78"/>
      <c r="DO35" s="78"/>
      <c r="DP35" s="78"/>
    </row>
    <row r="36" spans="98:120"/>
    <row r="37" spans="98:120">
      <c r="CW37" s="78"/>
      <c r="DB37" s="78"/>
      <c r="DG37" s="78"/>
      <c r="DL37" s="78"/>
      <c r="DP37" s="78"/>
    </row>
    <row r="38" spans="98:120">
      <c r="CT38" s="78"/>
      <c r="CU38" s="78"/>
      <c r="CV38" s="78"/>
      <c r="CW38" s="78"/>
      <c r="CY38" s="78"/>
      <c r="CZ38" s="78"/>
      <c r="DA38" s="78"/>
      <c r="DB38" s="78"/>
      <c r="DD38" s="78"/>
      <c r="DE38" s="78"/>
      <c r="DF38" s="78"/>
      <c r="DG38" s="78"/>
      <c r="DI38" s="78"/>
      <c r="DJ38" s="78"/>
      <c r="DK38" s="78"/>
      <c r="DL38" s="78"/>
      <c r="DN38" s="78"/>
      <c r="DO38" s="78"/>
      <c r="DP38" s="78"/>
    </row>
    <row r="39" spans="98:120"/>
    <row r="40" spans="98:120"/>
    <row r="41" spans="98:120"/>
    <row r="42" spans="98:120"/>
    <row r="43" spans="98:120"/>
    <row r="44" spans="98:120"/>
    <row r="45" spans="98:120"/>
    <row r="46" spans="98:120"/>
    <row r="47" spans="98:120"/>
    <row r="48" spans="98:120"/>
    <row r="49" spans="22:120">
      <c r="DN49" s="78"/>
      <c r="DO49" s="78"/>
      <c r="DP49" s="7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8"/>
      <c r="CS63" s="78"/>
      <c r="CX63" s="78"/>
      <c r="DC63" s="78"/>
      <c r="DH63" s="78"/>
    </row>
    <row r="64" spans="22:120">
      <c r="V64" s="78"/>
    </row>
    <row r="65" spans="15:120">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c r="Q66" s="78"/>
      <c r="S66" s="78"/>
      <c r="U66" s="78"/>
      <c r="DM66" s="78"/>
    </row>
    <row r="67" spans="15:120">
      <c r="O67" s="78"/>
      <c r="P67" s="78"/>
      <c r="R67" s="78"/>
      <c r="T67" s="78"/>
      <c r="Y67" s="78"/>
      <c r="CT67" s="78"/>
      <c r="CV67" s="78"/>
      <c r="CW67" s="78"/>
      <c r="CY67" s="78"/>
      <c r="DA67" s="78"/>
      <c r="DB67" s="78"/>
      <c r="DD67" s="78"/>
      <c r="DF67" s="78"/>
      <c r="DG67" s="78"/>
      <c r="DI67" s="78"/>
      <c r="DK67" s="78"/>
      <c r="DL67" s="78"/>
      <c r="DN67" s="78"/>
      <c r="DO67" s="78"/>
      <c r="DP67" s="78"/>
    </row>
    <row r="68" spans="15:120"/>
    <row r="69" spans="15:120"/>
    <row r="70" spans="15:120"/>
    <row r="71" spans="15:120"/>
    <row r="72" spans="15:120">
      <c r="DP72" s="78"/>
    </row>
    <row r="73" spans="15:120">
      <c r="DP73" s="7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8"/>
      <c r="CX96" s="78"/>
      <c r="DC96" s="78"/>
      <c r="DH96" s="78"/>
    </row>
    <row r="97" spans="24:120">
      <c r="CS97" s="78"/>
      <c r="CX97" s="78"/>
      <c r="DC97" s="78"/>
      <c r="DH97" s="78"/>
      <c r="DP97" s="77" t="s">
        <v>96</v>
      </c>
    </row>
    <row r="98" spans="24:120" hidden="1">
      <c r="CS98" s="78"/>
      <c r="CX98" s="78"/>
      <c r="DC98" s="78"/>
      <c r="DH98" s="78"/>
    </row>
    <row r="99" spans="24:120" hidden="1">
      <c r="CS99" s="78"/>
      <c r="CX99" s="78"/>
      <c r="DC99" s="78"/>
      <c r="DH99" s="78"/>
    </row>
    <row r="101" spans="24:120" ht="12" hidden="1" customHeight="1">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c r="CU102" s="78"/>
      <c r="CZ102" s="78"/>
      <c r="DE102" s="78"/>
      <c r="DJ102" s="78"/>
      <c r="DM102" s="78"/>
    </row>
    <row r="103" spans="24:120" hidden="1">
      <c r="CT103" s="78"/>
      <c r="CV103" s="78"/>
      <c r="CW103" s="78"/>
      <c r="CY103" s="78"/>
      <c r="DA103" s="78"/>
      <c r="DB103" s="78"/>
      <c r="DD103" s="78"/>
      <c r="DF103" s="78"/>
      <c r="DG103" s="78"/>
      <c r="DI103" s="78"/>
      <c r="DK103" s="78"/>
      <c r="DL103" s="78"/>
      <c r="DM103" s="78"/>
      <c r="DN103" s="78"/>
      <c r="DO103" s="78"/>
      <c r="DP103" s="78"/>
    </row>
    <row r="104" spans="24:120" hidden="1">
      <c r="CV104" s="78"/>
      <c r="CW104" s="78"/>
      <c r="DA104" s="78"/>
      <c r="DB104" s="78"/>
      <c r="DF104" s="78"/>
      <c r="DG104" s="78"/>
      <c r="DK104" s="78"/>
      <c r="DL104" s="78"/>
      <c r="DN104" s="78"/>
      <c r="DO104" s="78"/>
      <c r="DP104" s="78"/>
    </row>
    <row r="105" spans="24:120" ht="12.75" hidden="1" customHeight="1"/>
  </sheetData>
  <sheetProtection algorithmName="SHA-512" hashValue="dFm5S8x8S9SqY0vBGW1xzLVW3BbWCjt9H5KV7h487rsViDqJove5ug+KeiMgoGoWblq0ebKEwppYfLx8hjyI/g==" saltValue="IhFy1RthMbpffP5gulhqD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cols>
    <col min="1" max="116" width="2.625" style="77" customWidth="1"/>
    <col min="117" max="117" width="9" style="78" hidden="1" customWidth="1"/>
    <col min="118" max="16384" width="9" style="78" hidden="1"/>
  </cols>
  <sheetData>
    <row r="1" spans="2:116" ht="13.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row r="3" spans="2:116" ht="13.5" customHeight="1"/>
    <row r="4" spans="2:116" ht="13.5" customHeight="1">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row r="20" spans="9:116" ht="13.5" customHeight="1"/>
    <row r="21" spans="9:116" ht="13.5" customHeight="1">
      <c r="DL21" s="78"/>
    </row>
    <row r="22" spans="9:116" ht="13.5" customHeight="1">
      <c r="DI22" s="78"/>
      <c r="DJ22" s="78"/>
      <c r="DK22" s="78"/>
      <c r="DL22" s="78"/>
    </row>
    <row r="23" spans="9:116" ht="13.5" customHeight="1">
      <c r="CY23" s="78"/>
      <c r="CZ23" s="78"/>
      <c r="DA23" s="78"/>
      <c r="DB23" s="78"/>
      <c r="DC23" s="78"/>
      <c r="DD23" s="78"/>
      <c r="DE23" s="78"/>
      <c r="DF23" s="78"/>
      <c r="DG23" s="78"/>
      <c r="DH23" s="78"/>
      <c r="DI23" s="78"/>
      <c r="DJ23" s="78"/>
      <c r="DK23" s="78"/>
      <c r="DL23" s="7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8"/>
      <c r="DA35" s="78"/>
      <c r="DB35" s="78"/>
      <c r="DC35" s="78"/>
      <c r="DD35" s="78"/>
      <c r="DE35" s="78"/>
      <c r="DF35" s="78"/>
      <c r="DG35" s="78"/>
      <c r="DH35" s="78"/>
      <c r="DI35" s="78"/>
      <c r="DJ35" s="78"/>
      <c r="DK35" s="78"/>
      <c r="DL35" s="78"/>
    </row>
    <row r="36" spans="15:116" ht="13.5" customHeight="1"/>
    <row r="37" spans="15:116" ht="13.5" customHeight="1">
      <c r="DL37" s="78"/>
    </row>
    <row r="38" spans="15:116" ht="13.5" customHeight="1">
      <c r="DI38" s="78"/>
      <c r="DJ38" s="78"/>
      <c r="DK38" s="78"/>
      <c r="DL38" s="78"/>
    </row>
    <row r="39" spans="15:116" ht="13.5" customHeight="1"/>
    <row r="40" spans="15:116" ht="13.5" customHeight="1"/>
    <row r="41" spans="15:116" ht="13.5" customHeight="1"/>
    <row r="42" spans="15:116" ht="13.5" customHeight="1"/>
    <row r="43" spans="15:116" ht="13.5" customHeight="1">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c r="DL44" s="78"/>
    </row>
    <row r="45" spans="15:116" ht="13.5" customHeight="1"/>
    <row r="46" spans="15:116" ht="13.5" customHeight="1">
      <c r="DA46" s="78"/>
      <c r="DB46" s="78"/>
      <c r="DC46" s="78"/>
      <c r="DD46" s="78"/>
      <c r="DE46" s="78"/>
      <c r="DF46" s="78"/>
      <c r="DG46" s="78"/>
      <c r="DH46" s="78"/>
      <c r="DI46" s="78"/>
      <c r="DJ46" s="78"/>
      <c r="DK46" s="78"/>
      <c r="DL46" s="78"/>
    </row>
    <row r="47" spans="15:116" ht="13.5" customHeight="1"/>
    <row r="48" spans="15:116" ht="13.5" customHeight="1"/>
    <row r="49" spans="104:116" ht="13.5" customHeight="1"/>
    <row r="50" spans="104:116" ht="13.5" customHeight="1">
      <c r="CZ50" s="78"/>
      <c r="DA50" s="78"/>
      <c r="DB50" s="78"/>
      <c r="DC50" s="78"/>
      <c r="DD50" s="78"/>
      <c r="DE50" s="78"/>
      <c r="DF50" s="78"/>
      <c r="DG50" s="78"/>
      <c r="DH50" s="78"/>
      <c r="DI50" s="78"/>
      <c r="DJ50" s="78"/>
      <c r="DK50" s="78"/>
      <c r="DL50" s="78"/>
    </row>
    <row r="51" spans="104:116" ht="13.5" customHeight="1"/>
    <row r="52" spans="104:116" ht="13.5" customHeight="1"/>
    <row r="53" spans="104:116" ht="13.5" customHeight="1">
      <c r="DL53" s="7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8"/>
      <c r="DD67" s="78"/>
      <c r="DE67" s="78"/>
      <c r="DF67" s="78"/>
      <c r="DG67" s="78"/>
      <c r="DH67" s="78"/>
      <c r="DI67" s="78"/>
      <c r="DJ67" s="78"/>
      <c r="DK67" s="78"/>
      <c r="DL67" s="7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qOJFixLSbq8UzMS3DbaWhNyXyXchwr5oPx7aUVN4k7rtcD6HlX/Dvv/8oYJc2/qUERtSSg5cfoRIB8QS8W/qQ==" saltValue="vWDML+TB4x7Oj9iqtt4h0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c r="AS1" s="90"/>
      <c r="AT1" s="90"/>
    </row>
    <row r="2" spans="1:46">
      <c r="AS2" s="90"/>
      <c r="AT2" s="90"/>
    </row>
    <row r="3" spans="1:46">
      <c r="AS3" s="90"/>
      <c r="AT3" s="90"/>
    </row>
    <row r="4" spans="1:46">
      <c r="AS4" s="90"/>
      <c r="AT4" s="90"/>
    </row>
    <row r="5" spans="1:46" ht="17.2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83</v>
      </c>
      <c r="AP7" s="127"/>
      <c r="AQ7" s="138" t="s">
        <v>501</v>
      </c>
      <c r="AR7" s="152"/>
    </row>
    <row r="8" spans="1:46">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502</v>
      </c>
      <c r="AQ8" s="139" t="s">
        <v>504</v>
      </c>
      <c r="AR8" s="153" t="s">
        <v>424</v>
      </c>
    </row>
    <row r="9" spans="1:46">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505</v>
      </c>
      <c r="AL9" s="990"/>
      <c r="AM9" s="990"/>
      <c r="AN9" s="991"/>
      <c r="AO9" s="117">
        <v>4584444</v>
      </c>
      <c r="AP9" s="117">
        <v>79401</v>
      </c>
      <c r="AQ9" s="140">
        <v>83890</v>
      </c>
      <c r="AR9" s="154">
        <v>-5.4</v>
      </c>
    </row>
    <row r="10" spans="1:46" ht="13.5" customHeight="1">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205</v>
      </c>
      <c r="AL10" s="990"/>
      <c r="AM10" s="990"/>
      <c r="AN10" s="991"/>
      <c r="AO10" s="118">
        <v>709144</v>
      </c>
      <c r="AP10" s="118">
        <v>12282</v>
      </c>
      <c r="AQ10" s="141">
        <v>6431</v>
      </c>
      <c r="AR10" s="155">
        <v>91</v>
      </c>
    </row>
    <row r="11" spans="1:46" ht="13.5" customHeight="1">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396</v>
      </c>
      <c r="AL11" s="990"/>
      <c r="AM11" s="990"/>
      <c r="AN11" s="991"/>
      <c r="AO11" s="118">
        <v>214495</v>
      </c>
      <c r="AP11" s="118">
        <v>3715</v>
      </c>
      <c r="AQ11" s="141">
        <v>1859</v>
      </c>
      <c r="AR11" s="155">
        <v>99.8</v>
      </c>
    </row>
    <row r="12" spans="1:46" ht="13.5" customHeight="1">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232</v>
      </c>
      <c r="AL12" s="990"/>
      <c r="AM12" s="990"/>
      <c r="AN12" s="991"/>
      <c r="AO12" s="118" t="s">
        <v>198</v>
      </c>
      <c r="AP12" s="118" t="s">
        <v>198</v>
      </c>
      <c r="AQ12" s="141" t="s">
        <v>198</v>
      </c>
      <c r="AR12" s="155" t="s">
        <v>198</v>
      </c>
    </row>
    <row r="13" spans="1:46" ht="13.5" customHeight="1">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506</v>
      </c>
      <c r="AL13" s="990"/>
      <c r="AM13" s="990"/>
      <c r="AN13" s="991"/>
      <c r="AO13" s="118">
        <v>96912</v>
      </c>
      <c r="AP13" s="118">
        <v>1678</v>
      </c>
      <c r="AQ13" s="141">
        <v>2063</v>
      </c>
      <c r="AR13" s="155">
        <v>-18.7</v>
      </c>
    </row>
    <row r="14" spans="1:46" ht="13.5" customHeight="1">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507</v>
      </c>
      <c r="AL14" s="990"/>
      <c r="AM14" s="990"/>
      <c r="AN14" s="991"/>
      <c r="AO14" s="118">
        <v>95644</v>
      </c>
      <c r="AP14" s="118">
        <v>1657</v>
      </c>
      <c r="AQ14" s="141">
        <v>983</v>
      </c>
      <c r="AR14" s="155">
        <v>68.599999999999994</v>
      </c>
    </row>
    <row r="15" spans="1:46" ht="13.5" customHeight="1">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310</v>
      </c>
      <c r="AL15" s="993"/>
      <c r="AM15" s="993"/>
      <c r="AN15" s="994"/>
      <c r="AO15" s="118">
        <v>-235591</v>
      </c>
      <c r="AP15" s="118">
        <v>-4080</v>
      </c>
      <c r="AQ15" s="141">
        <v>-4865</v>
      </c>
      <c r="AR15" s="155">
        <v>-16.100000000000001</v>
      </c>
    </row>
    <row r="16" spans="1:46">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269</v>
      </c>
      <c r="AL16" s="993"/>
      <c r="AM16" s="993"/>
      <c r="AN16" s="994"/>
      <c r="AO16" s="118">
        <v>5465048</v>
      </c>
      <c r="AP16" s="118">
        <v>94653</v>
      </c>
      <c r="AQ16" s="141">
        <v>90361</v>
      </c>
      <c r="AR16" s="155">
        <v>4.7</v>
      </c>
    </row>
    <row r="17" spans="1:46">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184</v>
      </c>
      <c r="AL19" s="90"/>
      <c r="AM19" s="90"/>
      <c r="AN19" s="90"/>
      <c r="AO19" s="90"/>
      <c r="AP19" s="90"/>
      <c r="AQ19" s="90"/>
      <c r="AR19" s="90"/>
    </row>
    <row r="20" spans="1:46">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336</v>
      </c>
      <c r="AQ20" s="142" t="s">
        <v>37</v>
      </c>
      <c r="AR20" s="156"/>
    </row>
    <row r="21" spans="1:46" s="81" customFormat="1">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509</v>
      </c>
      <c r="AL21" s="996"/>
      <c r="AM21" s="996"/>
      <c r="AN21" s="997"/>
      <c r="AO21" s="120">
        <v>7.26</v>
      </c>
      <c r="AP21" s="130">
        <v>8.5299999999999994</v>
      </c>
      <c r="AQ21" s="143">
        <v>-1.27</v>
      </c>
      <c r="AR21" s="91"/>
      <c r="AS21" s="162"/>
      <c r="AT21" s="83"/>
    </row>
    <row r="22" spans="1:46" s="81" customFormat="1">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510</v>
      </c>
      <c r="AL22" s="996"/>
      <c r="AM22" s="996"/>
      <c r="AN22" s="997"/>
      <c r="AO22" s="121">
        <v>99.9</v>
      </c>
      <c r="AP22" s="131">
        <v>98.2</v>
      </c>
      <c r="AQ22" s="144">
        <v>1.7</v>
      </c>
      <c r="AR22" s="132"/>
      <c r="AS22" s="162"/>
      <c r="AT22" s="83"/>
    </row>
    <row r="23" spans="1:46" s="81" customFormat="1">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c r="A26" s="998" t="s">
        <v>511</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c r="A27" s="85"/>
      <c r="AO27" s="90"/>
      <c r="AP27" s="90"/>
      <c r="AQ27" s="90"/>
      <c r="AR27" s="90"/>
      <c r="AS27" s="90"/>
      <c r="AT27" s="90"/>
    </row>
    <row r="28" spans="1:46" ht="17.25">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83</v>
      </c>
      <c r="AP30" s="127"/>
      <c r="AQ30" s="138" t="s">
        <v>501</v>
      </c>
      <c r="AR30" s="152"/>
    </row>
    <row r="31" spans="1:46">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502</v>
      </c>
      <c r="AQ31" s="139" t="s">
        <v>504</v>
      </c>
      <c r="AR31" s="153" t="s">
        <v>424</v>
      </c>
    </row>
    <row r="32" spans="1:46" ht="27" customHeight="1">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3542132</v>
      </c>
      <c r="AP32" s="118">
        <v>61348</v>
      </c>
      <c r="AQ32" s="145">
        <v>52897</v>
      </c>
      <c r="AR32" s="155">
        <v>16</v>
      </c>
    </row>
    <row r="33" spans="1:46" ht="13.5" customHeight="1">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198</v>
      </c>
      <c r="AP33" s="118" t="s">
        <v>198</v>
      </c>
      <c r="AQ33" s="145" t="s">
        <v>198</v>
      </c>
      <c r="AR33" s="155" t="s">
        <v>198</v>
      </c>
    </row>
    <row r="34" spans="1:46" ht="27" customHeight="1">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t="s">
        <v>198</v>
      </c>
      <c r="AP34" s="118" t="s">
        <v>198</v>
      </c>
      <c r="AQ34" s="145">
        <v>277</v>
      </c>
      <c r="AR34" s="155" t="s">
        <v>198</v>
      </c>
    </row>
    <row r="35" spans="1:46" ht="27" customHeight="1">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417606</v>
      </c>
      <c r="AP35" s="118">
        <v>7233</v>
      </c>
      <c r="AQ35" s="145">
        <v>13115</v>
      </c>
      <c r="AR35" s="155">
        <v>-44.8</v>
      </c>
    </row>
    <row r="36" spans="1:46" ht="27" customHeight="1">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31</v>
      </c>
      <c r="AL36" s="1000"/>
      <c r="AM36" s="1000"/>
      <c r="AN36" s="1001"/>
      <c r="AO36" s="118">
        <v>306179</v>
      </c>
      <c r="AP36" s="118">
        <v>5303</v>
      </c>
      <c r="AQ36" s="145">
        <v>1773</v>
      </c>
      <c r="AR36" s="155">
        <v>199.1</v>
      </c>
    </row>
    <row r="37" spans="1:46" ht="13.5" customHeight="1">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349</v>
      </c>
      <c r="AL37" s="1000"/>
      <c r="AM37" s="1000"/>
      <c r="AN37" s="1001"/>
      <c r="AO37" s="118">
        <v>28769</v>
      </c>
      <c r="AP37" s="118">
        <v>498</v>
      </c>
      <c r="AQ37" s="145">
        <v>897</v>
      </c>
      <c r="AR37" s="155">
        <v>-44.5</v>
      </c>
    </row>
    <row r="38" spans="1:46" ht="27" customHeight="1">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516</v>
      </c>
      <c r="AL38" s="1003"/>
      <c r="AM38" s="1003"/>
      <c r="AN38" s="1004"/>
      <c r="AO38" s="122" t="s">
        <v>198</v>
      </c>
      <c r="AP38" s="122" t="s">
        <v>198</v>
      </c>
      <c r="AQ38" s="146">
        <v>0</v>
      </c>
      <c r="AR38" s="144" t="s">
        <v>198</v>
      </c>
      <c r="AS38" s="165"/>
    </row>
    <row r="39" spans="1:46">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51</v>
      </c>
      <c r="AL39" s="1003"/>
      <c r="AM39" s="1003"/>
      <c r="AN39" s="1004"/>
      <c r="AO39" s="118">
        <v>-211851</v>
      </c>
      <c r="AP39" s="118">
        <v>-3669</v>
      </c>
      <c r="AQ39" s="145">
        <v>-4061</v>
      </c>
      <c r="AR39" s="155">
        <v>-9.6999999999999993</v>
      </c>
      <c r="AS39" s="165"/>
    </row>
    <row r="40" spans="1:46" ht="27" customHeight="1">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517</v>
      </c>
      <c r="AL40" s="1000"/>
      <c r="AM40" s="1000"/>
      <c r="AN40" s="1001"/>
      <c r="AO40" s="118">
        <v>-2669360</v>
      </c>
      <c r="AP40" s="118">
        <v>-46232</v>
      </c>
      <c r="AQ40" s="145">
        <v>-45961</v>
      </c>
      <c r="AR40" s="155">
        <v>0.6</v>
      </c>
      <c r="AS40" s="165"/>
    </row>
    <row r="41" spans="1:46">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386</v>
      </c>
      <c r="AL41" s="1006"/>
      <c r="AM41" s="1006"/>
      <c r="AN41" s="1007"/>
      <c r="AO41" s="118">
        <v>1413475</v>
      </c>
      <c r="AP41" s="118">
        <v>24481</v>
      </c>
      <c r="AQ41" s="145">
        <v>18937</v>
      </c>
      <c r="AR41" s="155">
        <v>29.3</v>
      </c>
      <c r="AS41" s="165"/>
    </row>
    <row r="42" spans="1:46">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518</v>
      </c>
      <c r="AL42" s="90"/>
      <c r="AM42" s="90"/>
      <c r="AN42" s="90"/>
      <c r="AO42" s="90"/>
      <c r="AP42" s="90"/>
      <c r="AQ42" s="132"/>
      <c r="AR42" s="132"/>
      <c r="AS42" s="165"/>
    </row>
    <row r="43" spans="1:46">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83</v>
      </c>
      <c r="AN49" s="1008" t="s">
        <v>446</v>
      </c>
      <c r="AO49" s="1009"/>
      <c r="AP49" s="1009"/>
      <c r="AQ49" s="1009"/>
      <c r="AR49" s="1010"/>
    </row>
    <row r="50" spans="1:44">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494</v>
      </c>
      <c r="AO50" s="124" t="s">
        <v>495</v>
      </c>
      <c r="AP50" s="135" t="s">
        <v>521</v>
      </c>
      <c r="AQ50" s="148" t="s">
        <v>380</v>
      </c>
      <c r="AR50" s="158" t="s">
        <v>522</v>
      </c>
    </row>
    <row r="51" spans="1:44">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503</v>
      </c>
      <c r="AL51" s="103"/>
      <c r="AM51" s="108">
        <v>3564608</v>
      </c>
      <c r="AN51" s="115">
        <v>58952</v>
      </c>
      <c r="AO51" s="125">
        <v>19</v>
      </c>
      <c r="AP51" s="136">
        <v>79245</v>
      </c>
      <c r="AQ51" s="149">
        <v>26.4</v>
      </c>
      <c r="AR51" s="159">
        <v>-7.4</v>
      </c>
    </row>
    <row r="52" spans="1:44">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271</v>
      </c>
      <c r="AM52" s="109">
        <v>2081719</v>
      </c>
      <c r="AN52" s="116">
        <v>34428</v>
      </c>
      <c r="AO52" s="126">
        <v>11.8</v>
      </c>
      <c r="AP52" s="137">
        <v>40378</v>
      </c>
      <c r="AQ52" s="150">
        <v>26.3</v>
      </c>
      <c r="AR52" s="160">
        <v>-14.5</v>
      </c>
    </row>
    <row r="53" spans="1:44">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523</v>
      </c>
      <c r="AL53" s="103"/>
      <c r="AM53" s="108">
        <v>2665860</v>
      </c>
      <c r="AN53" s="115">
        <v>44461</v>
      </c>
      <c r="AO53" s="125">
        <v>-24.6</v>
      </c>
      <c r="AP53" s="136">
        <v>71604</v>
      </c>
      <c r="AQ53" s="149">
        <v>-9.6</v>
      </c>
      <c r="AR53" s="159">
        <v>-15</v>
      </c>
    </row>
    <row r="54" spans="1:44">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271</v>
      </c>
      <c r="AM54" s="109">
        <v>1230443</v>
      </c>
      <c r="AN54" s="116">
        <v>20521</v>
      </c>
      <c r="AO54" s="126">
        <v>-40.4</v>
      </c>
      <c r="AP54" s="137">
        <v>45121</v>
      </c>
      <c r="AQ54" s="150">
        <v>11.7</v>
      </c>
      <c r="AR54" s="160">
        <v>-52.1</v>
      </c>
    </row>
    <row r="55" spans="1:44">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478</v>
      </c>
      <c r="AL55" s="103"/>
      <c r="AM55" s="108">
        <v>3113989</v>
      </c>
      <c r="AN55" s="115">
        <v>52559</v>
      </c>
      <c r="AO55" s="125">
        <v>18.2</v>
      </c>
      <c r="AP55" s="136">
        <v>67009</v>
      </c>
      <c r="AQ55" s="149">
        <v>-6.4</v>
      </c>
      <c r="AR55" s="159">
        <v>24.6</v>
      </c>
    </row>
    <row r="56" spans="1:44">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271</v>
      </c>
      <c r="AM56" s="109">
        <v>1710319</v>
      </c>
      <c r="AN56" s="116">
        <v>28867</v>
      </c>
      <c r="AO56" s="126">
        <v>40.700000000000003</v>
      </c>
      <c r="AP56" s="137">
        <v>43028</v>
      </c>
      <c r="AQ56" s="150">
        <v>-4.5999999999999996</v>
      </c>
      <c r="AR56" s="160">
        <v>45.3</v>
      </c>
    </row>
    <row r="57" spans="1:44">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524</v>
      </c>
      <c r="AL57" s="103"/>
      <c r="AM57" s="108">
        <v>4011992</v>
      </c>
      <c r="AN57" s="115">
        <v>68596</v>
      </c>
      <c r="AO57" s="125">
        <v>30.5</v>
      </c>
      <c r="AP57" s="136">
        <v>40807</v>
      </c>
      <c r="AQ57" s="149">
        <v>-39.1</v>
      </c>
      <c r="AR57" s="159">
        <v>69.599999999999994</v>
      </c>
    </row>
    <row r="58" spans="1:44">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271</v>
      </c>
      <c r="AM58" s="109">
        <v>2663538</v>
      </c>
      <c r="AN58" s="116">
        <v>45541</v>
      </c>
      <c r="AO58" s="126">
        <v>57.8</v>
      </c>
      <c r="AP58" s="137">
        <v>19520</v>
      </c>
      <c r="AQ58" s="150">
        <v>-54.6</v>
      </c>
      <c r="AR58" s="160">
        <v>112.4</v>
      </c>
    </row>
    <row r="59" spans="1:44">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136</v>
      </c>
      <c r="AL59" s="103"/>
      <c r="AM59" s="108">
        <v>3373571</v>
      </c>
      <c r="AN59" s="115">
        <v>58429</v>
      </c>
      <c r="AO59" s="125">
        <v>-14.8</v>
      </c>
      <c r="AP59" s="136">
        <v>37343</v>
      </c>
      <c r="AQ59" s="149">
        <v>-8.5</v>
      </c>
      <c r="AR59" s="159">
        <v>-6.3</v>
      </c>
    </row>
    <row r="60" spans="1:44">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271</v>
      </c>
      <c r="AM60" s="109">
        <v>1430670</v>
      </c>
      <c r="AN60" s="116">
        <v>24779</v>
      </c>
      <c r="AO60" s="126">
        <v>-45.6</v>
      </c>
      <c r="AP60" s="137">
        <v>17633</v>
      </c>
      <c r="AQ60" s="150">
        <v>-9.6999999999999993</v>
      </c>
      <c r="AR60" s="160">
        <v>-35.9</v>
      </c>
    </row>
    <row r="61" spans="1:44">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525</v>
      </c>
      <c r="AL61" s="106"/>
      <c r="AM61" s="108">
        <v>3346004</v>
      </c>
      <c r="AN61" s="115">
        <v>56599</v>
      </c>
      <c r="AO61" s="125">
        <v>5.7</v>
      </c>
      <c r="AP61" s="136">
        <v>59202</v>
      </c>
      <c r="AQ61" s="151">
        <v>-7.4</v>
      </c>
      <c r="AR61" s="159">
        <v>13.1</v>
      </c>
    </row>
    <row r="62" spans="1:44">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271</v>
      </c>
      <c r="AM62" s="109">
        <v>1823338</v>
      </c>
      <c r="AN62" s="116">
        <v>30827</v>
      </c>
      <c r="AO62" s="126">
        <v>4.9000000000000004</v>
      </c>
      <c r="AP62" s="137">
        <v>33136</v>
      </c>
      <c r="AQ62" s="150">
        <v>-6.2</v>
      </c>
      <c r="AR62" s="160">
        <v>11.1</v>
      </c>
    </row>
    <row r="63" spans="1:44">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c r="AK67" s="90"/>
      <c r="AL67" s="90"/>
      <c r="AM67" s="90"/>
      <c r="AN67" s="90"/>
      <c r="AO67" s="90"/>
      <c r="AP67" s="90"/>
      <c r="AQ67" s="90"/>
      <c r="AR67" s="90"/>
      <c r="AS67" s="90"/>
      <c r="AT67" s="90"/>
    </row>
    <row r="68" spans="1:46" ht="13.5" hidden="1" customHeight="1">
      <c r="AK68" s="90"/>
      <c r="AL68" s="90"/>
      <c r="AM68" s="90"/>
      <c r="AN68" s="90"/>
      <c r="AO68" s="90"/>
      <c r="AP68" s="90"/>
      <c r="AQ68" s="90"/>
      <c r="AR68" s="90"/>
    </row>
    <row r="69" spans="1:46" ht="13.5" hidden="1" customHeight="1">
      <c r="AK69" s="90"/>
      <c r="AL69" s="90"/>
      <c r="AM69" s="90"/>
      <c r="AN69" s="90"/>
      <c r="AO69" s="90"/>
      <c r="AP69" s="90"/>
      <c r="AQ69" s="90"/>
      <c r="AR69" s="90"/>
    </row>
    <row r="70" spans="1:46" hidden="1">
      <c r="AK70" s="90"/>
      <c r="AL70" s="90"/>
      <c r="AM70" s="90"/>
      <c r="AN70" s="90"/>
      <c r="AO70" s="90"/>
      <c r="AP70" s="90"/>
      <c r="AQ70" s="90"/>
      <c r="AR70" s="90"/>
    </row>
    <row r="71" spans="1:46" hidden="1">
      <c r="AK71" s="90"/>
      <c r="AL71" s="90"/>
      <c r="AM71" s="90"/>
      <c r="AN71" s="90"/>
      <c r="AO71" s="90"/>
      <c r="AP71" s="90"/>
      <c r="AQ71" s="90"/>
      <c r="AR71" s="90"/>
    </row>
    <row r="72" spans="1:46" hidden="1">
      <c r="AK72" s="90"/>
      <c r="AL72" s="90"/>
      <c r="AM72" s="90"/>
      <c r="AN72" s="90"/>
      <c r="AO72" s="90"/>
      <c r="AP72" s="90"/>
      <c r="AQ72" s="90"/>
      <c r="AR72" s="90"/>
    </row>
    <row r="73" spans="1:46" hidden="1">
      <c r="AK73" s="90"/>
      <c r="AL73" s="90"/>
      <c r="AM73" s="90"/>
      <c r="AN73" s="90"/>
      <c r="AO73" s="90"/>
      <c r="AP73" s="90"/>
      <c r="AQ73" s="90"/>
      <c r="AR73" s="90"/>
    </row>
  </sheetData>
  <sheetProtection algorithmName="SHA-512" hashValue="YHviLjGkDjjHwxs6bE8U6yJKjMXZ/63+eRUQ7RITiYOux/UxkUTxkStZoVNwUEAgd030DnHWsXCcTCWJSk3JPw==" saltValue="Fer5MFok42QvyG5LfrTv9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7" customWidth="1"/>
    <col min="126" max="126" width="9" style="78" hidden="1" customWidth="1"/>
    <col min="127" max="16384" width="9" style="78" hidden="1"/>
  </cols>
  <sheetData>
    <row r="1" spans="2:125" ht="13.5" customHeigh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c r="B2" s="78"/>
      <c r="DG2" s="78"/>
    </row>
    <row r="3" spans="2:12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row r="5" spans="2:125"/>
    <row r="6" spans="2:125"/>
    <row r="7" spans="2:125"/>
    <row r="8" spans="2:125"/>
    <row r="9" spans="2:125">
      <c r="DU9" s="78"/>
    </row>
    <row r="10" spans="2:125"/>
    <row r="11" spans="2:125"/>
    <row r="12" spans="2:125"/>
    <row r="13" spans="2:125"/>
    <row r="14" spans="2:125"/>
    <row r="15" spans="2:125"/>
    <row r="16" spans="2:125"/>
    <row r="17" spans="125:125">
      <c r="DU17" s="78"/>
    </row>
    <row r="18" spans="125:125"/>
    <row r="19" spans="125:125"/>
    <row r="20" spans="125:125">
      <c r="DU20" s="78"/>
    </row>
    <row r="21" spans="125:125">
      <c r="DU21" s="78"/>
    </row>
    <row r="22" spans="125:125"/>
    <row r="23" spans="125:125"/>
    <row r="24" spans="125:125"/>
    <row r="25" spans="125:125"/>
    <row r="26" spans="125:125"/>
    <row r="27" spans="125:125"/>
    <row r="28" spans="125:125">
      <c r="DU28" s="78"/>
    </row>
    <row r="29" spans="125:125"/>
    <row r="30" spans="125:125"/>
    <row r="31" spans="125:125"/>
    <row r="32" spans="125:125"/>
    <row r="33" spans="2:125">
      <c r="B33" s="78"/>
      <c r="G33" s="78"/>
      <c r="I33" s="78"/>
    </row>
    <row r="34" spans="2:125">
      <c r="C34" s="78"/>
      <c r="P34" s="78"/>
      <c r="DE34" s="78"/>
      <c r="DH34" s="78"/>
    </row>
    <row r="35" spans="2:125">
      <c r="D35" s="78"/>
      <c r="E35" s="78"/>
      <c r="DG35" s="78"/>
      <c r="DJ35" s="78"/>
      <c r="DP35" s="78"/>
      <c r="DQ35" s="78"/>
      <c r="DR35" s="78"/>
      <c r="DS35" s="78"/>
      <c r="DT35" s="78"/>
      <c r="DU35" s="78"/>
    </row>
    <row r="36" spans="2:12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c r="DU37" s="78"/>
    </row>
    <row r="38" spans="2:125">
      <c r="DT38" s="78"/>
      <c r="DU38" s="78"/>
    </row>
    <row r="39" spans="2:125"/>
    <row r="40" spans="2:125">
      <c r="DH40" s="78"/>
    </row>
    <row r="41" spans="2:125">
      <c r="DE41" s="78"/>
    </row>
    <row r="42" spans="2:125">
      <c r="DG42" s="78"/>
      <c r="DJ42" s="78"/>
    </row>
    <row r="43" spans="2:12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c r="DU44" s="78"/>
    </row>
    <row r="45" spans="2:125"/>
    <row r="46" spans="2:125"/>
    <row r="47" spans="2:125"/>
    <row r="48" spans="2:125">
      <c r="DT48" s="78"/>
      <c r="DU48" s="78"/>
    </row>
    <row r="49" spans="120:125">
      <c r="DU49" s="78"/>
    </row>
    <row r="50" spans="120:125">
      <c r="DU50" s="78"/>
    </row>
    <row r="51" spans="120:125">
      <c r="DP51" s="78"/>
      <c r="DQ51" s="78"/>
      <c r="DR51" s="78"/>
      <c r="DS51" s="78"/>
      <c r="DT51" s="78"/>
      <c r="DU51" s="78"/>
    </row>
    <row r="52" spans="120:125"/>
    <row r="53" spans="120:125"/>
    <row r="54" spans="120:125">
      <c r="DU54" s="78"/>
    </row>
    <row r="55" spans="120:125"/>
    <row r="56" spans="120:125"/>
    <row r="57" spans="120:125"/>
    <row r="58" spans="120:125">
      <c r="DU58" s="78"/>
    </row>
    <row r="59" spans="120:125"/>
    <row r="60" spans="120:125"/>
    <row r="61" spans="120:125"/>
    <row r="62" spans="120:125"/>
    <row r="63" spans="120:125">
      <c r="DU63" s="78"/>
    </row>
    <row r="64" spans="120:125">
      <c r="DT64" s="78"/>
      <c r="DU64" s="78"/>
    </row>
    <row r="65" spans="123:125"/>
    <row r="66" spans="123:125"/>
    <row r="67" spans="123:125"/>
    <row r="68" spans="123:125"/>
    <row r="69" spans="123:125">
      <c r="DS69" s="78"/>
      <c r="DT69" s="78"/>
      <c r="DU69" s="78"/>
    </row>
    <row r="70" spans="123:125"/>
    <row r="71" spans="123:125"/>
    <row r="72" spans="123:125"/>
    <row r="73" spans="123:125"/>
    <row r="74" spans="123:125"/>
    <row r="75" spans="123:125"/>
    <row r="76" spans="123:125"/>
    <row r="77" spans="123:125"/>
    <row r="78" spans="123:125"/>
    <row r="79" spans="123:125"/>
    <row r="80" spans="123:125"/>
    <row r="81" spans="116:125"/>
    <row r="82" spans="116:125">
      <c r="DL82" s="78"/>
    </row>
    <row r="83" spans="116:125">
      <c r="DM83" s="78"/>
      <c r="DN83" s="78"/>
      <c r="DO83" s="78"/>
      <c r="DP83" s="78"/>
      <c r="DQ83" s="78"/>
      <c r="DR83" s="78"/>
      <c r="DS83" s="78"/>
      <c r="DT83" s="78"/>
      <c r="DU83" s="78"/>
    </row>
    <row r="84" spans="116:125"/>
    <row r="85" spans="116:125"/>
    <row r="86" spans="116:125"/>
    <row r="87" spans="116:125"/>
    <row r="88" spans="116:125">
      <c r="DU88" s="78"/>
    </row>
    <row r="89" spans="116:125"/>
    <row r="90" spans="116:125"/>
    <row r="91" spans="116:125"/>
    <row r="92" spans="116:125" ht="13.5" customHeight="1"/>
    <row r="93" spans="116:125" ht="13.5" customHeight="1"/>
    <row r="94" spans="116:125" ht="13.5" customHeight="1">
      <c r="DS94" s="78"/>
      <c r="DT94" s="78"/>
      <c r="DU94" s="78"/>
    </row>
    <row r="95" spans="116:125" ht="13.5" customHeight="1">
      <c r="DU95" s="78"/>
    </row>
    <row r="96" spans="116:125" ht="13.5" customHeight="1"/>
    <row r="97" spans="124:125" ht="13.5" customHeight="1"/>
    <row r="98" spans="124:125" ht="13.5" customHeight="1"/>
    <row r="99" spans="124:125" ht="13.5" customHeight="1"/>
    <row r="100" spans="124:125" ht="13.5" customHeight="1"/>
    <row r="101" spans="124:125" ht="13.5" customHeight="1">
      <c r="DU101" s="78"/>
    </row>
    <row r="102" spans="124:125" ht="13.5" customHeight="1"/>
    <row r="103" spans="124:125" ht="13.5" customHeight="1"/>
    <row r="104" spans="124:125" ht="13.5" customHeight="1">
      <c r="DT104" s="78"/>
      <c r="DU104" s="7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8" t="s">
        <v>96</v>
      </c>
    </row>
    <row r="120" spans="125:125" ht="13.5" hidden="1" customHeight="1"/>
    <row r="121" spans="125:125" ht="13.5" hidden="1" customHeight="1">
      <c r="DU121" s="78"/>
    </row>
  </sheetData>
  <sheetProtection algorithmName="SHA-512" hashValue="CbD2K03guFsuVktYmz4DeAyKo4+b65fOsJ8VYSYzSgsepueSeTAHPLElMQAPEWkJAWG+lFelUGO6gujhDojRhw==" saltValue="tKEatMtL11WsCDtg1BDIB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77" customWidth="1"/>
    <col min="126" max="142" width="0" style="78" hidden="1" customWidth="1"/>
    <col min="143" max="143" width="9" style="78" hidden="1" customWidth="1"/>
    <col min="144" max="16384" width="9" style="78" hidden="1"/>
  </cols>
  <sheetData>
    <row r="1" spans="1:125" ht="13.5"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c r="B2" s="78"/>
      <c r="T2" s="78"/>
    </row>
    <row r="3" spans="1:12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8"/>
      <c r="G33" s="78"/>
      <c r="I33" s="78"/>
    </row>
    <row r="34" spans="2:125">
      <c r="C34" s="78"/>
      <c r="P34" s="78"/>
      <c r="R34" s="78"/>
      <c r="U34" s="78"/>
    </row>
    <row r="35" spans="2:12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c r="F36" s="78"/>
      <c r="H36" s="78"/>
      <c r="J36" s="78"/>
      <c r="K36" s="78"/>
      <c r="L36" s="78"/>
      <c r="M36" s="78"/>
      <c r="N36" s="78"/>
      <c r="O36" s="78"/>
      <c r="Q36" s="78"/>
      <c r="S36" s="78"/>
      <c r="V36" s="78"/>
    </row>
    <row r="37" spans="2:125"/>
    <row r="38" spans="2:125"/>
    <row r="39" spans="2:125"/>
    <row r="40" spans="2:125">
      <c r="U40" s="78"/>
    </row>
    <row r="41" spans="2:125">
      <c r="R41" s="78"/>
    </row>
    <row r="42" spans="2:12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c r="Q43" s="78"/>
      <c r="S43" s="78"/>
      <c r="V43" s="7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7" t="s">
        <v>96</v>
      </c>
    </row>
  </sheetData>
  <sheetProtection algorithmName="SHA-512" hashValue="YgGmFmLADRTR2caGdka8isxZNV/t75GlLCLUptqRAG8wbubDB1N9C6NBHmHJJLtMdOuEdZXgXnUVx7secjDhIQ==" saltValue="LmoTp9Q0w8n7XbyuMLMr8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46" customWidth="1"/>
    <col min="2" max="16" width="14.625" style="46" customWidth="1"/>
    <col min="17" max="17" width="0" style="46" hidden="1" customWidth="1"/>
    <col min="18" max="16384" width="0" style="4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
      <c r="C45" s="85"/>
      <c r="D45" s="85"/>
      <c r="E45" s="85"/>
      <c r="F45" s="85"/>
      <c r="G45" s="85"/>
      <c r="H45" s="85"/>
      <c r="I45" s="85"/>
      <c r="J45" s="181" t="s">
        <v>2</v>
      </c>
    </row>
    <row r="46" spans="2:10" ht="29.25" customHeight="1">
      <c r="B46" s="167" t="s">
        <v>5</v>
      </c>
      <c r="C46" s="171"/>
      <c r="D46" s="171"/>
      <c r="E46" s="172" t="s">
        <v>16</v>
      </c>
      <c r="F46" s="173" t="s">
        <v>527</v>
      </c>
      <c r="G46" s="177" t="s">
        <v>528</v>
      </c>
      <c r="H46" s="177" t="s">
        <v>529</v>
      </c>
      <c r="I46" s="177" t="s">
        <v>530</v>
      </c>
      <c r="J46" s="182" t="s">
        <v>531</v>
      </c>
    </row>
    <row r="47" spans="2:10" ht="57.75" customHeight="1">
      <c r="B47" s="168"/>
      <c r="C47" s="1015" t="s">
        <v>3</v>
      </c>
      <c r="D47" s="1015"/>
      <c r="E47" s="1016"/>
      <c r="F47" s="174">
        <v>16.29</v>
      </c>
      <c r="G47" s="178">
        <v>15.65</v>
      </c>
      <c r="H47" s="178">
        <v>13.73</v>
      </c>
      <c r="I47" s="178">
        <v>15.15</v>
      </c>
      <c r="J47" s="183">
        <v>19.22</v>
      </c>
    </row>
    <row r="48" spans="2:10" ht="57.75" customHeight="1">
      <c r="B48" s="169"/>
      <c r="C48" s="1017" t="s">
        <v>9</v>
      </c>
      <c r="D48" s="1017"/>
      <c r="E48" s="1018"/>
      <c r="F48" s="175">
        <v>6.39</v>
      </c>
      <c r="G48" s="179">
        <v>4.72</v>
      </c>
      <c r="H48" s="179">
        <v>7.07</v>
      </c>
      <c r="I48" s="179">
        <v>9.16</v>
      </c>
      <c r="J48" s="184">
        <v>5.52</v>
      </c>
    </row>
    <row r="49" spans="2:10" ht="57.75" customHeight="1">
      <c r="B49" s="170"/>
      <c r="C49" s="1019" t="s">
        <v>15</v>
      </c>
      <c r="D49" s="1019"/>
      <c r="E49" s="1020"/>
      <c r="F49" s="176" t="s">
        <v>532</v>
      </c>
      <c r="G49" s="180" t="s">
        <v>427</v>
      </c>
      <c r="H49" s="180" t="s">
        <v>533</v>
      </c>
      <c r="I49" s="180" t="s">
        <v>534</v>
      </c>
      <c r="J49" s="185" t="s">
        <v>535</v>
      </c>
    </row>
    <row r="50" spans="2:10"/>
  </sheetData>
  <sheetProtection algorithmName="SHA-512" hashValue="rhGLhpC0cMd+3lYU0LL2mjbShJ6t/KO0az86wxw62J3cfZI7A99w28G63hC7ZFjNn1yK068oMA3af53iPY6vzg==" saltValue="ARFu/kJx2pV4Vmw6UzG5x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c r="A1" s="186"/>
      <c r="B1" s="186"/>
      <c r="C1" s="186"/>
      <c r="D1" s="186"/>
      <c r="E1" s="186"/>
      <c r="F1" s="186"/>
      <c r="G1" s="186"/>
      <c r="H1" s="186"/>
      <c r="I1" s="186"/>
      <c r="J1" s="186"/>
      <c r="K1" s="186"/>
      <c r="L1" s="186"/>
      <c r="M1" s="186"/>
      <c r="N1" s="186"/>
      <c r="O1" s="186"/>
      <c r="P1" s="186"/>
    </row>
    <row r="2" spans="1:16" ht="16.5" customHeight="1">
      <c r="A2" s="186"/>
      <c r="B2" s="186"/>
      <c r="C2" s="186"/>
      <c r="D2" s="186"/>
      <c r="E2" s="186"/>
      <c r="F2" s="186"/>
      <c r="G2" s="186"/>
      <c r="H2" s="186"/>
      <c r="I2" s="186"/>
      <c r="J2" s="186"/>
      <c r="K2" s="186"/>
      <c r="L2" s="186"/>
      <c r="M2" s="186"/>
      <c r="N2" s="186"/>
      <c r="O2" s="186"/>
      <c r="P2" s="186"/>
    </row>
    <row r="3" spans="1:16" ht="16.5" customHeight="1">
      <c r="A3" s="186"/>
      <c r="B3" s="186"/>
      <c r="C3" s="186"/>
      <c r="D3" s="186"/>
      <c r="E3" s="186"/>
      <c r="F3" s="186"/>
      <c r="G3" s="186"/>
      <c r="H3" s="186"/>
      <c r="I3" s="186"/>
      <c r="J3" s="186"/>
      <c r="K3" s="186"/>
      <c r="L3" s="186"/>
      <c r="M3" s="186"/>
      <c r="N3" s="186"/>
      <c r="O3" s="186"/>
      <c r="P3" s="186"/>
    </row>
    <row r="4" spans="1:16" ht="16.5" customHeight="1">
      <c r="A4" s="186"/>
      <c r="B4" s="186"/>
      <c r="C4" s="186"/>
      <c r="D4" s="186"/>
      <c r="E4" s="186"/>
      <c r="F4" s="186"/>
      <c r="G4" s="186"/>
      <c r="H4" s="186"/>
      <c r="I4" s="186"/>
      <c r="J4" s="186"/>
      <c r="K4" s="186"/>
      <c r="L4" s="186"/>
      <c r="M4" s="186"/>
      <c r="N4" s="186"/>
      <c r="O4" s="186"/>
      <c r="P4" s="186"/>
    </row>
    <row r="5" spans="1:16" ht="16.5" customHeight="1">
      <c r="A5" s="186"/>
      <c r="B5" s="186"/>
      <c r="C5" s="186"/>
      <c r="D5" s="186"/>
      <c r="E5" s="186"/>
      <c r="F5" s="186"/>
      <c r="G5" s="186"/>
      <c r="H5" s="186"/>
      <c r="I5" s="186"/>
      <c r="J5" s="186"/>
      <c r="K5" s="186"/>
      <c r="L5" s="186"/>
      <c r="M5" s="186"/>
      <c r="N5" s="186"/>
      <c r="O5" s="186"/>
      <c r="P5" s="186"/>
    </row>
    <row r="6" spans="1:16" ht="16.5" customHeight="1">
      <c r="A6" s="186"/>
      <c r="B6" s="186"/>
      <c r="C6" s="186"/>
      <c r="D6" s="186"/>
      <c r="E6" s="186"/>
      <c r="F6" s="186"/>
      <c r="G6" s="186"/>
      <c r="H6" s="186"/>
      <c r="I6" s="186"/>
      <c r="J6" s="186"/>
      <c r="K6" s="186"/>
      <c r="L6" s="186"/>
      <c r="M6" s="186"/>
      <c r="N6" s="186"/>
      <c r="O6" s="186"/>
      <c r="P6" s="186"/>
    </row>
    <row r="7" spans="1:16" ht="16.5" customHeight="1">
      <c r="A7" s="186"/>
      <c r="B7" s="186"/>
      <c r="C7" s="186"/>
      <c r="D7" s="186"/>
      <c r="E7" s="186"/>
      <c r="F7" s="186"/>
      <c r="G7" s="186"/>
      <c r="H7" s="186"/>
      <c r="I7" s="186"/>
      <c r="J7" s="186"/>
      <c r="K7" s="186"/>
      <c r="L7" s="186"/>
      <c r="M7" s="186"/>
      <c r="N7" s="186"/>
      <c r="O7" s="186"/>
      <c r="P7" s="186"/>
    </row>
    <row r="8" spans="1:16" ht="16.5" customHeight="1">
      <c r="A8" s="186"/>
      <c r="B8" s="186"/>
      <c r="C8" s="186"/>
      <c r="D8" s="186"/>
      <c r="E8" s="186"/>
      <c r="F8" s="186"/>
      <c r="G8" s="186"/>
      <c r="H8" s="186"/>
      <c r="I8" s="186"/>
      <c r="J8" s="186"/>
      <c r="K8" s="186"/>
      <c r="L8" s="186"/>
      <c r="M8" s="186"/>
      <c r="N8" s="186"/>
      <c r="O8" s="186"/>
      <c r="P8" s="186"/>
    </row>
    <row r="9" spans="1:16" ht="16.5" customHeight="1">
      <c r="A9" s="186"/>
      <c r="B9" s="186"/>
      <c r="C9" s="186"/>
      <c r="D9" s="186"/>
      <c r="E9" s="186"/>
      <c r="F9" s="186"/>
      <c r="G9" s="186"/>
      <c r="H9" s="186"/>
      <c r="I9" s="186"/>
      <c r="J9" s="186"/>
      <c r="K9" s="186"/>
      <c r="L9" s="186"/>
      <c r="M9" s="186"/>
      <c r="N9" s="186"/>
      <c r="O9" s="186"/>
      <c r="P9" s="186"/>
    </row>
    <row r="10" spans="1:16" ht="16.5" customHeight="1">
      <c r="A10" s="186"/>
      <c r="B10" s="186"/>
      <c r="C10" s="186"/>
      <c r="D10" s="186"/>
      <c r="E10" s="186"/>
      <c r="F10" s="186"/>
      <c r="G10" s="186"/>
      <c r="H10" s="186"/>
      <c r="I10" s="186"/>
      <c r="J10" s="186"/>
      <c r="K10" s="186"/>
      <c r="L10" s="186"/>
      <c r="M10" s="186"/>
      <c r="N10" s="186"/>
      <c r="O10" s="186"/>
      <c r="P10" s="186"/>
    </row>
    <row r="11" spans="1:16" ht="16.5" customHeight="1">
      <c r="A11" s="186"/>
      <c r="B11" s="186"/>
      <c r="C11" s="186"/>
      <c r="D11" s="186"/>
      <c r="E11" s="186"/>
      <c r="F11" s="186"/>
      <c r="G11" s="186"/>
      <c r="H11" s="186"/>
      <c r="I11" s="186"/>
      <c r="J11" s="186"/>
      <c r="K11" s="186"/>
      <c r="L11" s="186"/>
      <c r="M11" s="186"/>
      <c r="N11" s="186"/>
      <c r="O11" s="186"/>
      <c r="P11" s="186"/>
    </row>
    <row r="12" spans="1:16" ht="16.5" customHeight="1">
      <c r="A12" s="186"/>
      <c r="B12" s="186"/>
      <c r="C12" s="186"/>
      <c r="D12" s="186"/>
      <c r="E12" s="186"/>
      <c r="F12" s="186"/>
      <c r="G12" s="186"/>
      <c r="H12" s="186"/>
      <c r="I12" s="186"/>
      <c r="J12" s="186"/>
      <c r="K12" s="186"/>
      <c r="L12" s="186"/>
      <c r="M12" s="186"/>
      <c r="N12" s="186"/>
      <c r="O12" s="186"/>
      <c r="P12" s="186"/>
    </row>
    <row r="13" spans="1:16" ht="16.5" customHeight="1">
      <c r="A13" s="186"/>
      <c r="B13" s="186"/>
      <c r="C13" s="186"/>
      <c r="D13" s="186"/>
      <c r="E13" s="186"/>
      <c r="F13" s="186"/>
      <c r="G13" s="186"/>
      <c r="H13" s="186"/>
      <c r="I13" s="186"/>
      <c r="J13" s="186"/>
      <c r="K13" s="186"/>
      <c r="L13" s="186"/>
      <c r="M13" s="186"/>
      <c r="N13" s="186"/>
      <c r="O13" s="186"/>
      <c r="P13" s="186"/>
    </row>
    <row r="14" spans="1:16" ht="16.5" customHeight="1">
      <c r="A14" s="186"/>
      <c r="B14" s="186"/>
      <c r="C14" s="186"/>
      <c r="D14" s="186"/>
      <c r="E14" s="186"/>
      <c r="F14" s="186"/>
      <c r="G14" s="186"/>
      <c r="H14" s="186"/>
      <c r="I14" s="186"/>
      <c r="J14" s="186"/>
      <c r="K14" s="186"/>
      <c r="L14" s="186"/>
      <c r="M14" s="186"/>
      <c r="N14" s="186"/>
      <c r="O14" s="186"/>
      <c r="P14" s="186"/>
    </row>
    <row r="15" spans="1:16" ht="16.5" customHeight="1">
      <c r="A15" s="186"/>
      <c r="B15" s="186"/>
      <c r="C15" s="186"/>
      <c r="D15" s="186"/>
      <c r="E15" s="186"/>
      <c r="F15" s="186"/>
      <c r="G15" s="186"/>
      <c r="H15" s="186"/>
      <c r="I15" s="186"/>
      <c r="J15" s="186"/>
      <c r="K15" s="186"/>
      <c r="L15" s="186"/>
      <c r="M15" s="186"/>
      <c r="N15" s="186"/>
      <c r="O15" s="186"/>
      <c r="P15" s="186"/>
    </row>
    <row r="16" spans="1:16" ht="16.5" customHeight="1">
      <c r="A16" s="186"/>
      <c r="B16" s="186"/>
      <c r="C16" s="186"/>
      <c r="D16" s="186"/>
      <c r="E16" s="186"/>
      <c r="F16" s="186"/>
      <c r="G16" s="186"/>
      <c r="H16" s="186"/>
      <c r="I16" s="186"/>
      <c r="J16" s="186"/>
      <c r="K16" s="186"/>
      <c r="L16" s="186"/>
      <c r="M16" s="186"/>
      <c r="N16" s="186"/>
      <c r="O16" s="186"/>
      <c r="P16" s="186"/>
    </row>
    <row r="17" spans="1:16" ht="16.5" customHeight="1">
      <c r="A17" s="186"/>
      <c r="B17" s="186"/>
      <c r="C17" s="186"/>
      <c r="D17" s="186"/>
      <c r="E17" s="186"/>
      <c r="F17" s="186"/>
      <c r="G17" s="186"/>
      <c r="H17" s="186"/>
      <c r="I17" s="186"/>
      <c r="J17" s="186"/>
      <c r="K17" s="186"/>
      <c r="L17" s="186"/>
      <c r="M17" s="186"/>
      <c r="N17" s="186"/>
      <c r="O17" s="186"/>
      <c r="P17" s="186"/>
    </row>
    <row r="18" spans="1:16" ht="16.5" customHeight="1">
      <c r="A18" s="186"/>
      <c r="B18" s="186"/>
      <c r="C18" s="186"/>
      <c r="D18" s="186"/>
      <c r="E18" s="186"/>
      <c r="F18" s="186"/>
      <c r="G18" s="186"/>
      <c r="H18" s="186"/>
      <c r="I18" s="186"/>
      <c r="J18" s="186"/>
      <c r="K18" s="186"/>
      <c r="L18" s="186"/>
      <c r="M18" s="186"/>
      <c r="N18" s="186"/>
      <c r="O18" s="186"/>
      <c r="P18" s="186"/>
    </row>
    <row r="19" spans="1:16" ht="16.5" customHeight="1">
      <c r="A19" s="186"/>
      <c r="B19" s="186"/>
      <c r="C19" s="186"/>
      <c r="D19" s="186"/>
      <c r="E19" s="186"/>
      <c r="F19" s="186"/>
      <c r="G19" s="186"/>
      <c r="H19" s="186"/>
      <c r="I19" s="186"/>
      <c r="J19" s="186"/>
      <c r="K19" s="186"/>
      <c r="L19" s="186"/>
      <c r="M19" s="186"/>
      <c r="N19" s="186"/>
      <c r="O19" s="186"/>
      <c r="P19" s="186"/>
    </row>
    <row r="20" spans="1:16" ht="16.5" customHeight="1">
      <c r="A20" s="186"/>
      <c r="B20" s="186"/>
      <c r="C20" s="186"/>
      <c r="D20" s="186"/>
      <c r="E20" s="186"/>
      <c r="F20" s="186"/>
      <c r="G20" s="186"/>
      <c r="H20" s="186"/>
      <c r="I20" s="186"/>
      <c r="J20" s="186"/>
      <c r="K20" s="186"/>
      <c r="L20" s="186"/>
      <c r="M20" s="186"/>
      <c r="N20" s="186"/>
      <c r="O20" s="186"/>
      <c r="P20" s="186"/>
    </row>
    <row r="21" spans="1:16" ht="16.5" customHeight="1">
      <c r="A21" s="186"/>
      <c r="B21" s="186"/>
      <c r="C21" s="186"/>
      <c r="D21" s="186"/>
      <c r="E21" s="186"/>
      <c r="F21" s="186"/>
      <c r="G21" s="186"/>
      <c r="H21" s="186"/>
      <c r="I21" s="186"/>
      <c r="J21" s="186"/>
      <c r="K21" s="186"/>
      <c r="L21" s="186"/>
      <c r="M21" s="186"/>
      <c r="N21" s="186"/>
      <c r="O21" s="186"/>
      <c r="P21" s="186"/>
    </row>
    <row r="22" spans="1:16" ht="16.5" customHeight="1">
      <c r="A22" s="186"/>
      <c r="B22" s="186"/>
      <c r="C22" s="186"/>
      <c r="D22" s="186"/>
      <c r="E22" s="186"/>
      <c r="F22" s="186"/>
      <c r="G22" s="186"/>
      <c r="H22" s="186"/>
      <c r="I22" s="186"/>
      <c r="J22" s="186"/>
      <c r="K22" s="186"/>
      <c r="L22" s="186"/>
      <c r="M22" s="186"/>
      <c r="N22" s="186"/>
      <c r="O22" s="186"/>
      <c r="P22" s="186"/>
    </row>
    <row r="23" spans="1:16" ht="16.5" customHeight="1">
      <c r="A23" s="186"/>
      <c r="B23" s="186"/>
      <c r="C23" s="186"/>
      <c r="D23" s="186"/>
      <c r="E23" s="186"/>
      <c r="F23" s="186"/>
      <c r="G23" s="186"/>
      <c r="H23" s="186"/>
      <c r="I23" s="186"/>
      <c r="J23" s="186"/>
      <c r="K23" s="186"/>
      <c r="L23" s="186"/>
      <c r="M23" s="186"/>
      <c r="N23" s="186"/>
      <c r="O23" s="186"/>
      <c r="P23" s="186"/>
    </row>
    <row r="24" spans="1:16" ht="16.5" customHeight="1">
      <c r="A24" s="186"/>
      <c r="B24" s="186"/>
      <c r="C24" s="186"/>
      <c r="D24" s="186"/>
      <c r="E24" s="186"/>
      <c r="F24" s="186"/>
      <c r="G24" s="186"/>
      <c r="H24" s="186"/>
      <c r="I24" s="186"/>
      <c r="J24" s="186"/>
      <c r="K24" s="186"/>
      <c r="L24" s="186"/>
      <c r="M24" s="186"/>
      <c r="N24" s="186"/>
      <c r="O24" s="186"/>
      <c r="P24" s="186"/>
    </row>
    <row r="25" spans="1:16" ht="16.5" customHeight="1">
      <c r="A25" s="186"/>
      <c r="B25" s="186"/>
      <c r="C25" s="186"/>
      <c r="D25" s="186"/>
      <c r="E25" s="186"/>
      <c r="F25" s="186"/>
      <c r="G25" s="186"/>
      <c r="H25" s="186"/>
      <c r="I25" s="186"/>
      <c r="J25" s="186"/>
      <c r="K25" s="186"/>
      <c r="L25" s="186"/>
      <c r="M25" s="186"/>
      <c r="N25" s="186"/>
      <c r="O25" s="186"/>
      <c r="P25" s="186"/>
    </row>
    <row r="26" spans="1:16" ht="16.5" customHeight="1">
      <c r="A26" s="186"/>
      <c r="B26" s="186"/>
      <c r="C26" s="186"/>
      <c r="D26" s="186"/>
      <c r="E26" s="186"/>
      <c r="F26" s="186"/>
      <c r="G26" s="186"/>
      <c r="H26" s="186"/>
      <c r="I26" s="186"/>
      <c r="J26" s="186"/>
      <c r="K26" s="186"/>
      <c r="L26" s="186"/>
      <c r="M26" s="186"/>
      <c r="N26" s="186"/>
      <c r="O26" s="186"/>
      <c r="P26" s="186"/>
    </row>
    <row r="27" spans="1:16" ht="16.5" customHeight="1">
      <c r="A27" s="186"/>
      <c r="B27" s="186"/>
      <c r="C27" s="186"/>
      <c r="D27" s="186"/>
      <c r="E27" s="186"/>
      <c r="F27" s="186"/>
      <c r="G27" s="186"/>
      <c r="H27" s="186"/>
      <c r="I27" s="186"/>
      <c r="J27" s="186"/>
      <c r="K27" s="186"/>
      <c r="L27" s="186"/>
      <c r="M27" s="186"/>
      <c r="N27" s="186"/>
      <c r="O27" s="186"/>
      <c r="P27" s="186"/>
    </row>
    <row r="28" spans="1:16" ht="16.5" customHeight="1">
      <c r="A28" s="186"/>
      <c r="B28" s="186"/>
      <c r="C28" s="186"/>
      <c r="D28" s="186"/>
      <c r="E28" s="186"/>
      <c r="F28" s="186"/>
      <c r="G28" s="186"/>
      <c r="H28" s="186"/>
      <c r="I28" s="186"/>
      <c r="J28" s="186"/>
      <c r="K28" s="186"/>
      <c r="L28" s="186"/>
      <c r="M28" s="186"/>
      <c r="N28" s="186"/>
      <c r="O28" s="186"/>
      <c r="P28" s="186"/>
    </row>
    <row r="29" spans="1:16" ht="16.5" customHeight="1">
      <c r="A29" s="186"/>
      <c r="B29" s="186"/>
      <c r="C29" s="186"/>
      <c r="D29" s="186"/>
      <c r="E29" s="186"/>
      <c r="F29" s="186"/>
      <c r="G29" s="186"/>
      <c r="H29" s="186"/>
      <c r="I29" s="186"/>
      <c r="J29" s="186"/>
      <c r="K29" s="186"/>
      <c r="L29" s="186"/>
      <c r="M29" s="186"/>
      <c r="N29" s="186"/>
      <c r="O29" s="186"/>
      <c r="P29" s="186"/>
    </row>
    <row r="30" spans="1:16" ht="16.5" customHeight="1">
      <c r="A30" s="186"/>
      <c r="B30" s="186"/>
      <c r="C30" s="186"/>
      <c r="D30" s="186"/>
      <c r="E30" s="186"/>
      <c r="F30" s="186"/>
      <c r="G30" s="186"/>
      <c r="H30" s="186"/>
      <c r="I30" s="186"/>
      <c r="J30" s="186"/>
      <c r="K30" s="186"/>
      <c r="L30" s="186"/>
      <c r="M30" s="186"/>
      <c r="N30" s="186"/>
      <c r="O30" s="186"/>
      <c r="P30" s="186"/>
    </row>
    <row r="31" spans="1:16" ht="16.5" customHeight="1">
      <c r="A31" s="186"/>
      <c r="B31" s="186"/>
      <c r="C31" s="186"/>
      <c r="D31" s="186"/>
      <c r="E31" s="186"/>
      <c r="F31" s="186"/>
      <c r="G31" s="186"/>
      <c r="H31" s="186"/>
      <c r="I31" s="186"/>
      <c r="J31" s="186"/>
      <c r="K31" s="186"/>
      <c r="L31" s="186"/>
      <c r="M31" s="186"/>
      <c r="N31" s="186"/>
      <c r="O31" s="186"/>
      <c r="P31" s="186"/>
    </row>
    <row r="32" spans="1:16" ht="31.5" customHeight="1">
      <c r="A32" s="186"/>
      <c r="B32" s="186"/>
      <c r="C32" s="186"/>
      <c r="D32" s="186"/>
      <c r="E32" s="186"/>
      <c r="F32" s="186"/>
      <c r="G32" s="186"/>
      <c r="H32" s="186"/>
      <c r="I32" s="186"/>
      <c r="J32" s="181" t="s">
        <v>2</v>
      </c>
      <c r="K32" s="186"/>
      <c r="L32" s="186"/>
      <c r="M32" s="186"/>
      <c r="N32" s="186"/>
      <c r="O32" s="186"/>
      <c r="P32" s="186"/>
    </row>
    <row r="33" spans="1:16" ht="39" customHeight="1">
      <c r="A33" s="186"/>
      <c r="B33" s="187" t="s">
        <v>11</v>
      </c>
      <c r="C33" s="193"/>
      <c r="D33" s="193"/>
      <c r="E33" s="195" t="s">
        <v>16</v>
      </c>
      <c r="F33" s="196" t="s">
        <v>527</v>
      </c>
      <c r="G33" s="201" t="s">
        <v>528</v>
      </c>
      <c r="H33" s="201" t="s">
        <v>529</v>
      </c>
      <c r="I33" s="201" t="s">
        <v>530</v>
      </c>
      <c r="J33" s="205" t="s">
        <v>531</v>
      </c>
      <c r="K33" s="186"/>
      <c r="L33" s="186"/>
      <c r="M33" s="186"/>
      <c r="N33" s="186"/>
      <c r="O33" s="186"/>
      <c r="P33" s="186"/>
    </row>
    <row r="34" spans="1:16" ht="39" customHeight="1">
      <c r="A34" s="186"/>
      <c r="B34" s="188"/>
      <c r="C34" s="1021" t="s">
        <v>301</v>
      </c>
      <c r="D34" s="1021"/>
      <c r="E34" s="1022"/>
      <c r="F34" s="197">
        <v>6.11</v>
      </c>
      <c r="G34" s="202">
        <v>4.47</v>
      </c>
      <c r="H34" s="202">
        <v>6.88</v>
      </c>
      <c r="I34" s="202">
        <v>8.91</v>
      </c>
      <c r="J34" s="206">
        <v>5.18</v>
      </c>
      <c r="K34" s="186"/>
      <c r="L34" s="186"/>
      <c r="M34" s="186"/>
      <c r="N34" s="186"/>
      <c r="O34" s="186"/>
      <c r="P34" s="186"/>
    </row>
    <row r="35" spans="1:16" ht="39" customHeight="1">
      <c r="A35" s="186"/>
      <c r="B35" s="189"/>
      <c r="C35" s="1023" t="s">
        <v>280</v>
      </c>
      <c r="D35" s="1023"/>
      <c r="E35" s="1024"/>
      <c r="F35" s="198">
        <v>1.19</v>
      </c>
      <c r="G35" s="203">
        <v>1.47</v>
      </c>
      <c r="H35" s="203">
        <v>1.86</v>
      </c>
      <c r="I35" s="203">
        <v>2.2000000000000002</v>
      </c>
      <c r="J35" s="207">
        <v>1.78</v>
      </c>
      <c r="K35" s="186"/>
      <c r="L35" s="186"/>
      <c r="M35" s="186"/>
      <c r="N35" s="186"/>
      <c r="O35" s="186"/>
      <c r="P35" s="186"/>
    </row>
    <row r="36" spans="1:16" ht="39" customHeight="1">
      <c r="A36" s="186"/>
      <c r="B36" s="189"/>
      <c r="C36" s="1023" t="s">
        <v>351</v>
      </c>
      <c r="D36" s="1023"/>
      <c r="E36" s="1024"/>
      <c r="F36" s="198" t="s">
        <v>198</v>
      </c>
      <c r="G36" s="203" t="s">
        <v>198</v>
      </c>
      <c r="H36" s="203">
        <v>1.34</v>
      </c>
      <c r="I36" s="203">
        <v>1.34</v>
      </c>
      <c r="J36" s="207">
        <v>0.95</v>
      </c>
      <c r="K36" s="186"/>
      <c r="L36" s="186"/>
      <c r="M36" s="186"/>
      <c r="N36" s="186"/>
      <c r="O36" s="186"/>
      <c r="P36" s="186"/>
    </row>
    <row r="37" spans="1:16" ht="39" customHeight="1">
      <c r="A37" s="186"/>
      <c r="B37" s="189"/>
      <c r="C37" s="1023" t="s">
        <v>453</v>
      </c>
      <c r="D37" s="1023"/>
      <c r="E37" s="1024"/>
      <c r="F37" s="198">
        <v>0.18</v>
      </c>
      <c r="G37" s="203">
        <v>0.14000000000000001</v>
      </c>
      <c r="H37" s="203">
        <v>0.08</v>
      </c>
      <c r="I37" s="203">
        <v>0.14000000000000001</v>
      </c>
      <c r="J37" s="207">
        <v>0.23</v>
      </c>
      <c r="K37" s="186"/>
      <c r="L37" s="186"/>
      <c r="M37" s="186"/>
      <c r="N37" s="186"/>
      <c r="O37" s="186"/>
      <c r="P37" s="186"/>
    </row>
    <row r="38" spans="1:16" ht="39" customHeight="1">
      <c r="A38" s="186"/>
      <c r="B38" s="189"/>
      <c r="C38" s="1023" t="s">
        <v>455</v>
      </c>
      <c r="D38" s="1023"/>
      <c r="E38" s="1024"/>
      <c r="F38" s="198">
        <v>0.09</v>
      </c>
      <c r="G38" s="203">
        <v>0.09</v>
      </c>
      <c r="H38" s="203">
        <v>0.1</v>
      </c>
      <c r="I38" s="203">
        <v>0.09</v>
      </c>
      <c r="J38" s="207">
        <v>0.09</v>
      </c>
      <c r="K38" s="186"/>
      <c r="L38" s="186"/>
      <c r="M38" s="186"/>
      <c r="N38" s="186"/>
      <c r="O38" s="186"/>
      <c r="P38" s="186"/>
    </row>
    <row r="39" spans="1:16" ht="39" customHeight="1">
      <c r="A39" s="186"/>
      <c r="B39" s="189"/>
      <c r="C39" s="1023" t="s">
        <v>58</v>
      </c>
      <c r="D39" s="1023"/>
      <c r="E39" s="1024"/>
      <c r="F39" s="198">
        <v>0.02</v>
      </c>
      <c r="G39" s="203">
        <v>0.02</v>
      </c>
      <c r="H39" s="203">
        <v>0.04</v>
      </c>
      <c r="I39" s="203">
        <v>0.02</v>
      </c>
      <c r="J39" s="207">
        <v>0.04</v>
      </c>
      <c r="K39" s="186"/>
      <c r="L39" s="186"/>
      <c r="M39" s="186"/>
      <c r="N39" s="186"/>
      <c r="O39" s="186"/>
      <c r="P39" s="186"/>
    </row>
    <row r="40" spans="1:16" ht="39" customHeight="1">
      <c r="A40" s="186"/>
      <c r="B40" s="189"/>
      <c r="C40" s="1023" t="s">
        <v>463</v>
      </c>
      <c r="D40" s="1023"/>
      <c r="E40" s="1024"/>
      <c r="F40" s="198">
        <v>0.01</v>
      </c>
      <c r="G40" s="203">
        <v>0.01</v>
      </c>
      <c r="H40" s="203">
        <v>0.02</v>
      </c>
      <c r="I40" s="203">
        <v>0.01</v>
      </c>
      <c r="J40" s="207">
        <v>0.02</v>
      </c>
      <c r="K40" s="186"/>
      <c r="L40" s="186"/>
      <c r="M40" s="186"/>
      <c r="N40" s="186"/>
      <c r="O40" s="186"/>
      <c r="P40" s="186"/>
    </row>
    <row r="41" spans="1:16" ht="39" customHeight="1">
      <c r="A41" s="186"/>
      <c r="B41" s="189"/>
      <c r="C41" s="1023" t="s">
        <v>464</v>
      </c>
      <c r="D41" s="1023"/>
      <c r="E41" s="1024"/>
      <c r="F41" s="198">
        <v>0.02</v>
      </c>
      <c r="G41" s="203">
        <v>0.01</v>
      </c>
      <c r="H41" s="203">
        <v>0.01</v>
      </c>
      <c r="I41" s="203">
        <v>0.02</v>
      </c>
      <c r="J41" s="207">
        <v>0.01</v>
      </c>
      <c r="K41" s="186"/>
      <c r="L41" s="186"/>
      <c r="M41" s="186"/>
      <c r="N41" s="186"/>
      <c r="O41" s="186"/>
      <c r="P41" s="186"/>
    </row>
    <row r="42" spans="1:16" ht="39" customHeight="1">
      <c r="A42" s="186"/>
      <c r="B42" s="190"/>
      <c r="C42" s="1023" t="s">
        <v>536</v>
      </c>
      <c r="D42" s="1023"/>
      <c r="E42" s="1024"/>
      <c r="F42" s="198" t="s">
        <v>198</v>
      </c>
      <c r="G42" s="203" t="s">
        <v>198</v>
      </c>
      <c r="H42" s="203" t="s">
        <v>198</v>
      </c>
      <c r="I42" s="203" t="s">
        <v>198</v>
      </c>
      <c r="J42" s="207" t="s">
        <v>198</v>
      </c>
      <c r="K42" s="186"/>
      <c r="L42" s="186"/>
      <c r="M42" s="186"/>
      <c r="N42" s="186"/>
      <c r="O42" s="186"/>
      <c r="P42" s="186"/>
    </row>
    <row r="43" spans="1:16" ht="39" customHeight="1">
      <c r="A43" s="186"/>
      <c r="B43" s="191"/>
      <c r="C43" s="1025" t="s">
        <v>488</v>
      </c>
      <c r="D43" s="1025"/>
      <c r="E43" s="1026"/>
      <c r="F43" s="199">
        <v>1.81</v>
      </c>
      <c r="G43" s="204">
        <v>1.1200000000000001</v>
      </c>
      <c r="H43" s="204">
        <v>0.06</v>
      </c>
      <c r="I43" s="204">
        <v>0</v>
      </c>
      <c r="J43" s="208">
        <v>0</v>
      </c>
      <c r="K43" s="186"/>
      <c r="L43" s="186"/>
      <c r="M43" s="186"/>
      <c r="N43" s="186"/>
      <c r="O43" s="186"/>
      <c r="P43" s="186"/>
    </row>
    <row r="44" spans="1:16" ht="39" customHeight="1">
      <c r="A44" s="186"/>
      <c r="B44" s="192" t="s">
        <v>18</v>
      </c>
      <c r="C44" s="194"/>
      <c r="D44" s="194"/>
      <c r="E44" s="194"/>
      <c r="F44" s="200"/>
      <c r="G44" s="200"/>
      <c r="H44" s="200"/>
      <c r="I44" s="200"/>
      <c r="J44" s="200"/>
      <c r="K44" s="186"/>
      <c r="L44" s="186"/>
      <c r="M44" s="186"/>
      <c r="N44" s="186"/>
      <c r="O44" s="186"/>
      <c r="P44" s="186"/>
    </row>
    <row r="45" spans="1:16" ht="17.25">
      <c r="A45" s="186"/>
      <c r="B45" s="186"/>
      <c r="C45" s="186"/>
      <c r="D45" s="186"/>
      <c r="E45" s="186"/>
      <c r="F45" s="186"/>
      <c r="G45" s="186"/>
      <c r="H45" s="186"/>
      <c r="I45" s="186"/>
      <c r="J45" s="186"/>
      <c r="K45" s="186"/>
      <c r="L45" s="186"/>
      <c r="M45" s="186"/>
      <c r="N45" s="186"/>
      <c r="O45" s="186"/>
      <c r="P45" s="186"/>
    </row>
  </sheetData>
  <sheetProtection algorithmName="SHA-512" hashValue="Jxm+ZKoYE2vuXDMsXSPK3AWPYA3N+VUPWkWt7G9vZFLUxRw/TzayvS1QU46G3g4Zv9Cwdzz7yUOadDU/WckLrg==" saltValue="c8b+W+I+RTkmzqqmClrOW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c r="A1" s="85"/>
      <c r="B1" s="85"/>
      <c r="C1" s="85"/>
      <c r="D1" s="85"/>
      <c r="E1" s="85"/>
      <c r="F1" s="85"/>
      <c r="G1" s="85"/>
      <c r="H1" s="85"/>
      <c r="I1" s="85"/>
      <c r="J1" s="85"/>
      <c r="K1" s="85"/>
      <c r="L1" s="85"/>
      <c r="M1" s="85"/>
      <c r="N1" s="85"/>
      <c r="O1" s="85"/>
      <c r="P1" s="85"/>
      <c r="Q1" s="85"/>
      <c r="R1" s="85"/>
      <c r="S1" s="85"/>
      <c r="T1" s="85"/>
      <c r="U1" s="85"/>
    </row>
    <row r="2" spans="1:21" ht="13.5" customHeight="1">
      <c r="A2" s="85"/>
      <c r="B2" s="85"/>
      <c r="C2" s="85"/>
      <c r="D2" s="85"/>
      <c r="E2" s="85"/>
      <c r="F2" s="85"/>
      <c r="G2" s="85"/>
      <c r="H2" s="85"/>
      <c r="I2" s="85"/>
      <c r="J2" s="85"/>
      <c r="K2" s="85"/>
      <c r="L2" s="85"/>
      <c r="M2" s="85"/>
      <c r="N2" s="85"/>
      <c r="O2" s="85"/>
      <c r="P2" s="85"/>
      <c r="Q2" s="85"/>
      <c r="R2" s="85"/>
      <c r="S2" s="85"/>
      <c r="T2" s="85"/>
      <c r="U2" s="85"/>
    </row>
    <row r="3" spans="1:21" ht="13.5" customHeight="1">
      <c r="A3" s="85"/>
      <c r="B3" s="85"/>
      <c r="C3" s="85"/>
      <c r="D3" s="85"/>
      <c r="E3" s="85"/>
      <c r="F3" s="85"/>
      <c r="G3" s="85"/>
      <c r="H3" s="85"/>
      <c r="I3" s="85"/>
      <c r="J3" s="85"/>
      <c r="K3" s="85"/>
      <c r="L3" s="85"/>
      <c r="M3" s="85"/>
      <c r="N3" s="85"/>
      <c r="O3" s="85"/>
      <c r="P3" s="85"/>
      <c r="Q3" s="85"/>
      <c r="R3" s="85"/>
      <c r="S3" s="85"/>
      <c r="T3" s="85"/>
      <c r="U3" s="85"/>
    </row>
    <row r="4" spans="1:21" ht="13.5" customHeight="1">
      <c r="A4" s="85"/>
      <c r="B4" s="85"/>
      <c r="C4" s="85"/>
      <c r="D4" s="85"/>
      <c r="E4" s="85"/>
      <c r="F4" s="85"/>
      <c r="G4" s="85"/>
      <c r="H4" s="85"/>
      <c r="I4" s="85"/>
      <c r="J4" s="85"/>
      <c r="K4" s="85"/>
      <c r="L4" s="85"/>
      <c r="M4" s="85"/>
      <c r="N4" s="85"/>
      <c r="O4" s="85"/>
      <c r="P4" s="85"/>
      <c r="Q4" s="85"/>
      <c r="R4" s="85"/>
      <c r="S4" s="85"/>
      <c r="T4" s="85"/>
      <c r="U4" s="85"/>
    </row>
    <row r="5" spans="1:21" ht="13.5" customHeight="1">
      <c r="A5" s="85"/>
      <c r="B5" s="85"/>
      <c r="C5" s="85"/>
      <c r="D5" s="85"/>
      <c r="E5" s="85"/>
      <c r="F5" s="85"/>
      <c r="G5" s="85"/>
      <c r="H5" s="85"/>
      <c r="I5" s="85"/>
      <c r="J5" s="85"/>
      <c r="K5" s="85"/>
      <c r="L5" s="85"/>
      <c r="M5" s="85"/>
      <c r="N5" s="85"/>
      <c r="O5" s="85"/>
      <c r="P5" s="85"/>
      <c r="Q5" s="85"/>
      <c r="R5" s="85"/>
      <c r="S5" s="85"/>
      <c r="T5" s="85"/>
      <c r="U5" s="85"/>
    </row>
    <row r="6" spans="1:21" ht="13.5" customHeight="1">
      <c r="A6" s="85"/>
      <c r="B6" s="85"/>
      <c r="C6" s="85"/>
      <c r="D6" s="85"/>
      <c r="E6" s="85"/>
      <c r="F6" s="85"/>
      <c r="G6" s="85"/>
      <c r="H6" s="85"/>
      <c r="I6" s="85"/>
      <c r="J6" s="85"/>
      <c r="K6" s="85"/>
      <c r="L6" s="85"/>
      <c r="M6" s="85"/>
      <c r="N6" s="85"/>
      <c r="O6" s="85"/>
      <c r="P6" s="85"/>
      <c r="Q6" s="85"/>
      <c r="R6" s="85"/>
      <c r="S6" s="85"/>
      <c r="T6" s="85"/>
      <c r="U6" s="85"/>
    </row>
    <row r="7" spans="1:21" ht="13.5" customHeight="1">
      <c r="A7" s="85"/>
      <c r="B7" s="85"/>
      <c r="C7" s="85"/>
      <c r="D7" s="85"/>
      <c r="E7" s="85"/>
      <c r="F7" s="85"/>
      <c r="G7" s="85"/>
      <c r="H7" s="85"/>
      <c r="I7" s="85"/>
      <c r="J7" s="85"/>
      <c r="K7" s="85"/>
      <c r="L7" s="85"/>
      <c r="M7" s="85"/>
      <c r="N7" s="85"/>
      <c r="O7" s="85"/>
      <c r="P7" s="85"/>
      <c r="Q7" s="85"/>
      <c r="R7" s="85"/>
      <c r="S7" s="85"/>
      <c r="T7" s="85"/>
      <c r="U7" s="85"/>
    </row>
    <row r="8" spans="1:21" ht="13.5" customHeight="1">
      <c r="A8" s="85"/>
      <c r="B8" s="85"/>
      <c r="C8" s="85"/>
      <c r="D8" s="85"/>
      <c r="E8" s="85"/>
      <c r="F8" s="85"/>
      <c r="G8" s="85"/>
      <c r="H8" s="85"/>
      <c r="I8" s="85"/>
      <c r="J8" s="85"/>
      <c r="K8" s="85"/>
      <c r="L8" s="85"/>
      <c r="M8" s="85"/>
      <c r="N8" s="85"/>
      <c r="O8" s="85"/>
      <c r="P8" s="85"/>
      <c r="Q8" s="85"/>
      <c r="R8" s="85"/>
      <c r="S8" s="85"/>
      <c r="T8" s="85"/>
      <c r="U8" s="85"/>
    </row>
    <row r="9" spans="1:21" ht="13.5" customHeight="1">
      <c r="A9" s="85"/>
      <c r="B9" s="85"/>
      <c r="C9" s="85"/>
      <c r="D9" s="85"/>
      <c r="E9" s="85"/>
      <c r="F9" s="85"/>
      <c r="G9" s="85"/>
      <c r="H9" s="85"/>
      <c r="I9" s="85"/>
      <c r="J9" s="85"/>
      <c r="K9" s="85"/>
      <c r="L9" s="85"/>
      <c r="M9" s="85"/>
      <c r="N9" s="85"/>
      <c r="O9" s="85"/>
      <c r="P9" s="85"/>
      <c r="Q9" s="85"/>
      <c r="R9" s="85"/>
      <c r="S9" s="85"/>
      <c r="T9" s="85"/>
      <c r="U9" s="85"/>
    </row>
    <row r="10" spans="1:21" ht="13.5" customHeight="1">
      <c r="A10" s="85"/>
      <c r="B10" s="85"/>
      <c r="C10" s="85"/>
      <c r="D10" s="85"/>
      <c r="E10" s="85"/>
      <c r="F10" s="85"/>
      <c r="G10" s="85"/>
      <c r="H10" s="85"/>
      <c r="I10" s="85"/>
      <c r="J10" s="85"/>
      <c r="K10" s="85"/>
      <c r="L10" s="85"/>
      <c r="M10" s="85"/>
      <c r="N10" s="85"/>
      <c r="O10" s="85"/>
      <c r="P10" s="85"/>
      <c r="Q10" s="85"/>
      <c r="R10" s="85"/>
      <c r="S10" s="85"/>
      <c r="T10" s="85"/>
      <c r="U10" s="85"/>
    </row>
    <row r="11" spans="1:21" ht="13.5" customHeight="1">
      <c r="A11" s="85"/>
      <c r="B11" s="85"/>
      <c r="C11" s="85"/>
      <c r="D11" s="85"/>
      <c r="E11" s="85"/>
      <c r="F11" s="85"/>
      <c r="G11" s="85"/>
      <c r="H11" s="85"/>
      <c r="I11" s="85"/>
      <c r="J11" s="85"/>
      <c r="K11" s="85"/>
      <c r="L11" s="85"/>
      <c r="M11" s="85"/>
      <c r="N11" s="85"/>
      <c r="O11" s="85"/>
      <c r="P11" s="85"/>
      <c r="Q11" s="85"/>
      <c r="R11" s="85"/>
      <c r="S11" s="85"/>
      <c r="T11" s="85"/>
      <c r="U11" s="85"/>
    </row>
    <row r="12" spans="1:21" ht="13.5" customHeight="1">
      <c r="A12" s="85"/>
      <c r="B12" s="85"/>
      <c r="C12" s="85"/>
      <c r="D12" s="85"/>
      <c r="E12" s="85"/>
      <c r="F12" s="85"/>
      <c r="G12" s="85"/>
      <c r="H12" s="85"/>
      <c r="I12" s="85"/>
      <c r="J12" s="85"/>
      <c r="K12" s="85"/>
      <c r="L12" s="85"/>
      <c r="M12" s="85"/>
      <c r="N12" s="85"/>
      <c r="O12" s="85"/>
      <c r="P12" s="85"/>
      <c r="Q12" s="85"/>
      <c r="R12" s="85"/>
      <c r="S12" s="85"/>
      <c r="T12" s="85"/>
      <c r="U12" s="85"/>
    </row>
    <row r="13" spans="1:21" ht="13.5" customHeight="1">
      <c r="A13" s="85"/>
      <c r="B13" s="85"/>
      <c r="C13" s="85"/>
      <c r="D13" s="85"/>
      <c r="E13" s="85"/>
      <c r="F13" s="85"/>
      <c r="G13" s="85"/>
      <c r="H13" s="85"/>
      <c r="I13" s="85"/>
      <c r="J13" s="85"/>
      <c r="K13" s="85"/>
      <c r="L13" s="85"/>
      <c r="M13" s="85"/>
      <c r="N13" s="85"/>
      <c r="O13" s="85"/>
      <c r="P13" s="85"/>
      <c r="Q13" s="85"/>
      <c r="R13" s="85"/>
      <c r="S13" s="85"/>
      <c r="T13" s="85"/>
      <c r="U13" s="85"/>
    </row>
    <row r="14" spans="1:21" ht="13.5" customHeight="1">
      <c r="A14" s="85"/>
      <c r="B14" s="85"/>
      <c r="C14" s="85"/>
      <c r="D14" s="85"/>
      <c r="E14" s="85"/>
      <c r="F14" s="85"/>
      <c r="G14" s="85"/>
      <c r="H14" s="85"/>
      <c r="I14" s="85"/>
      <c r="J14" s="85"/>
      <c r="K14" s="85"/>
      <c r="L14" s="85"/>
      <c r="M14" s="85"/>
      <c r="N14" s="85"/>
      <c r="O14" s="85"/>
      <c r="P14" s="85"/>
      <c r="Q14" s="85"/>
      <c r="R14" s="85"/>
      <c r="S14" s="85"/>
      <c r="T14" s="85"/>
      <c r="U14" s="85"/>
    </row>
    <row r="15" spans="1:21" ht="13.5" customHeight="1">
      <c r="A15" s="85"/>
      <c r="B15" s="85"/>
      <c r="C15" s="85"/>
      <c r="D15" s="85"/>
      <c r="E15" s="85"/>
      <c r="F15" s="85"/>
      <c r="G15" s="85"/>
      <c r="H15" s="85"/>
      <c r="I15" s="85"/>
      <c r="J15" s="85"/>
      <c r="K15" s="85"/>
      <c r="L15" s="85"/>
      <c r="M15" s="85"/>
      <c r="N15" s="85"/>
      <c r="O15" s="85"/>
      <c r="P15" s="85"/>
      <c r="Q15" s="85"/>
      <c r="R15" s="85"/>
      <c r="S15" s="85"/>
      <c r="T15" s="85"/>
      <c r="U15" s="85"/>
    </row>
    <row r="16" spans="1:21" ht="13.5" customHeight="1">
      <c r="A16" s="85"/>
      <c r="B16" s="85"/>
      <c r="C16" s="85"/>
      <c r="D16" s="85"/>
      <c r="E16" s="85"/>
      <c r="F16" s="85"/>
      <c r="G16" s="85"/>
      <c r="H16" s="85"/>
      <c r="I16" s="85"/>
      <c r="J16" s="85"/>
      <c r="K16" s="85"/>
      <c r="L16" s="85"/>
      <c r="M16" s="85"/>
      <c r="N16" s="85"/>
      <c r="O16" s="85"/>
      <c r="P16" s="85"/>
      <c r="Q16" s="85"/>
      <c r="R16" s="85"/>
      <c r="S16" s="85"/>
      <c r="T16" s="85"/>
      <c r="U16" s="85"/>
    </row>
    <row r="17" spans="1:21" ht="13.5" customHeight="1">
      <c r="A17" s="85"/>
      <c r="B17" s="85"/>
      <c r="C17" s="85"/>
      <c r="D17" s="85"/>
      <c r="E17" s="85"/>
      <c r="F17" s="85"/>
      <c r="G17" s="85"/>
      <c r="H17" s="85"/>
      <c r="I17" s="85"/>
      <c r="J17" s="85"/>
      <c r="K17" s="85"/>
      <c r="L17" s="85"/>
      <c r="M17" s="85"/>
      <c r="N17" s="85"/>
      <c r="O17" s="85"/>
      <c r="P17" s="85"/>
      <c r="Q17" s="85"/>
      <c r="R17" s="85"/>
      <c r="S17" s="85"/>
      <c r="T17" s="85"/>
      <c r="U17" s="85"/>
    </row>
    <row r="18" spans="1:21" ht="13.5" customHeight="1">
      <c r="A18" s="85"/>
      <c r="B18" s="85"/>
      <c r="C18" s="85"/>
      <c r="D18" s="85"/>
      <c r="E18" s="85"/>
      <c r="F18" s="85"/>
      <c r="G18" s="85"/>
      <c r="H18" s="85"/>
      <c r="I18" s="85"/>
      <c r="J18" s="85"/>
      <c r="K18" s="85"/>
      <c r="L18" s="85"/>
      <c r="M18" s="85"/>
      <c r="N18" s="85"/>
      <c r="O18" s="85"/>
      <c r="P18" s="85"/>
      <c r="Q18" s="85"/>
      <c r="R18" s="85"/>
      <c r="S18" s="85"/>
      <c r="T18" s="85"/>
      <c r="U18" s="85"/>
    </row>
    <row r="19" spans="1:21" ht="13.5" customHeight="1">
      <c r="A19" s="85"/>
      <c r="B19" s="85"/>
      <c r="C19" s="85"/>
      <c r="D19" s="85"/>
      <c r="E19" s="85"/>
      <c r="F19" s="85"/>
      <c r="G19" s="85"/>
      <c r="H19" s="85"/>
      <c r="I19" s="85"/>
      <c r="J19" s="85"/>
      <c r="K19" s="85"/>
      <c r="L19" s="85"/>
      <c r="M19" s="85"/>
      <c r="N19" s="85"/>
      <c r="O19" s="85"/>
      <c r="P19" s="85"/>
      <c r="Q19" s="85"/>
      <c r="R19" s="85"/>
      <c r="S19" s="85"/>
      <c r="T19" s="85"/>
      <c r="U19" s="85"/>
    </row>
    <row r="20" spans="1:21" ht="13.5" customHeight="1">
      <c r="A20" s="85"/>
      <c r="B20" s="85"/>
      <c r="C20" s="85"/>
      <c r="D20" s="85"/>
      <c r="E20" s="85"/>
      <c r="F20" s="85"/>
      <c r="G20" s="85"/>
      <c r="H20" s="85"/>
      <c r="I20" s="85"/>
      <c r="J20" s="85"/>
      <c r="K20" s="85"/>
      <c r="L20" s="85"/>
      <c r="M20" s="85"/>
      <c r="N20" s="85"/>
      <c r="O20" s="85"/>
      <c r="P20" s="85"/>
      <c r="Q20" s="85"/>
      <c r="R20" s="85"/>
      <c r="S20" s="85"/>
      <c r="T20" s="85"/>
      <c r="U20" s="85"/>
    </row>
    <row r="21" spans="1:21" ht="13.5" customHeight="1">
      <c r="A21" s="85"/>
      <c r="B21" s="85"/>
      <c r="C21" s="85"/>
      <c r="D21" s="85"/>
      <c r="E21" s="85"/>
      <c r="F21" s="85"/>
      <c r="G21" s="85"/>
      <c r="H21" s="85"/>
      <c r="I21" s="85"/>
      <c r="J21" s="85"/>
      <c r="K21" s="85"/>
      <c r="L21" s="85"/>
      <c r="M21" s="85"/>
      <c r="N21" s="85"/>
      <c r="O21" s="85"/>
      <c r="P21" s="85"/>
      <c r="Q21" s="85"/>
      <c r="R21" s="85"/>
      <c r="S21" s="85"/>
      <c r="T21" s="85"/>
      <c r="U21" s="85"/>
    </row>
    <row r="22" spans="1:21" ht="13.5" customHeight="1">
      <c r="A22" s="85"/>
      <c r="B22" s="85"/>
      <c r="C22" s="85"/>
      <c r="D22" s="85"/>
      <c r="E22" s="85"/>
      <c r="F22" s="85"/>
      <c r="G22" s="85"/>
      <c r="H22" s="85"/>
      <c r="I22" s="85"/>
      <c r="J22" s="85"/>
      <c r="K22" s="85"/>
      <c r="L22" s="85"/>
      <c r="M22" s="85"/>
      <c r="N22" s="85"/>
      <c r="O22" s="85"/>
      <c r="P22" s="85"/>
      <c r="Q22" s="85"/>
      <c r="R22" s="85"/>
      <c r="S22" s="85"/>
      <c r="T22" s="85"/>
      <c r="U22" s="85"/>
    </row>
    <row r="23" spans="1:21" ht="13.5" customHeight="1">
      <c r="A23" s="85"/>
      <c r="B23" s="85"/>
      <c r="C23" s="85"/>
      <c r="D23" s="85"/>
      <c r="E23" s="85"/>
      <c r="F23" s="85"/>
      <c r="G23" s="85"/>
      <c r="H23" s="85"/>
      <c r="I23" s="85"/>
      <c r="J23" s="85"/>
      <c r="K23" s="85"/>
      <c r="L23" s="85"/>
      <c r="M23" s="85"/>
      <c r="N23" s="85"/>
      <c r="O23" s="85"/>
      <c r="P23" s="85"/>
      <c r="Q23" s="85"/>
      <c r="R23" s="85"/>
      <c r="S23" s="85"/>
      <c r="T23" s="85"/>
      <c r="U23" s="85"/>
    </row>
    <row r="24" spans="1:21" ht="13.5" customHeight="1">
      <c r="A24" s="85"/>
      <c r="B24" s="85"/>
      <c r="C24" s="85"/>
      <c r="D24" s="85"/>
      <c r="E24" s="85"/>
      <c r="F24" s="85"/>
      <c r="G24" s="85"/>
      <c r="H24" s="85"/>
      <c r="I24" s="85"/>
      <c r="J24" s="85"/>
      <c r="K24" s="85"/>
      <c r="L24" s="85"/>
      <c r="M24" s="85"/>
      <c r="N24" s="85"/>
      <c r="O24" s="85"/>
      <c r="P24" s="85"/>
      <c r="Q24" s="85"/>
      <c r="R24" s="85"/>
      <c r="S24" s="85"/>
      <c r="T24" s="85"/>
      <c r="U24" s="85"/>
    </row>
    <row r="25" spans="1:21" ht="13.5" customHeight="1">
      <c r="A25" s="85"/>
      <c r="B25" s="85"/>
      <c r="C25" s="85"/>
      <c r="D25" s="85"/>
      <c r="E25" s="85"/>
      <c r="F25" s="85"/>
      <c r="G25" s="85"/>
      <c r="H25" s="85"/>
      <c r="I25" s="85"/>
      <c r="J25" s="85"/>
      <c r="K25" s="85"/>
      <c r="L25" s="85"/>
      <c r="M25" s="85"/>
      <c r="N25" s="85"/>
      <c r="O25" s="85"/>
      <c r="P25" s="85"/>
      <c r="Q25" s="85"/>
      <c r="R25" s="85"/>
      <c r="S25" s="85"/>
      <c r="T25" s="85"/>
      <c r="U25" s="85"/>
    </row>
    <row r="26" spans="1:21" ht="13.5" customHeight="1">
      <c r="A26" s="85"/>
      <c r="B26" s="85"/>
      <c r="C26" s="85"/>
      <c r="D26" s="85"/>
      <c r="E26" s="85"/>
      <c r="F26" s="85"/>
      <c r="G26" s="85"/>
      <c r="H26" s="85"/>
      <c r="I26" s="85"/>
      <c r="J26" s="85"/>
      <c r="K26" s="85"/>
      <c r="L26" s="85"/>
      <c r="M26" s="85"/>
      <c r="N26" s="85"/>
      <c r="O26" s="85"/>
      <c r="P26" s="85"/>
      <c r="Q26" s="85"/>
      <c r="R26" s="85"/>
      <c r="S26" s="85"/>
      <c r="T26" s="85"/>
      <c r="U26" s="85"/>
    </row>
    <row r="27" spans="1:21" ht="13.5" customHeight="1">
      <c r="A27" s="85"/>
      <c r="B27" s="85"/>
      <c r="C27" s="85"/>
      <c r="D27" s="85"/>
      <c r="E27" s="85"/>
      <c r="F27" s="85"/>
      <c r="G27" s="85"/>
      <c r="H27" s="85"/>
      <c r="I27" s="85"/>
      <c r="J27" s="85"/>
      <c r="K27" s="85"/>
      <c r="L27" s="85"/>
      <c r="M27" s="85"/>
      <c r="N27" s="85"/>
      <c r="O27" s="85"/>
      <c r="P27" s="85"/>
      <c r="Q27" s="85"/>
      <c r="R27" s="85"/>
      <c r="S27" s="85"/>
      <c r="T27" s="85"/>
      <c r="U27" s="85"/>
    </row>
    <row r="28" spans="1:21" ht="13.5" customHeight="1">
      <c r="A28" s="85"/>
      <c r="B28" s="85"/>
      <c r="C28" s="85"/>
      <c r="D28" s="85"/>
      <c r="E28" s="85"/>
      <c r="F28" s="85"/>
      <c r="G28" s="85"/>
      <c r="H28" s="85"/>
      <c r="I28" s="85"/>
      <c r="J28" s="85"/>
      <c r="K28" s="85"/>
      <c r="L28" s="85"/>
      <c r="M28" s="85"/>
      <c r="N28" s="85"/>
      <c r="O28" s="85"/>
      <c r="P28" s="85"/>
      <c r="Q28" s="85"/>
      <c r="R28" s="85"/>
      <c r="S28" s="85"/>
      <c r="T28" s="85"/>
      <c r="U28" s="85"/>
    </row>
    <row r="29" spans="1:21" ht="13.5" customHeight="1">
      <c r="A29" s="85"/>
      <c r="B29" s="85"/>
      <c r="C29" s="85"/>
      <c r="D29" s="85"/>
      <c r="E29" s="85"/>
      <c r="F29" s="85"/>
      <c r="G29" s="85"/>
      <c r="H29" s="85"/>
      <c r="I29" s="85"/>
      <c r="J29" s="85"/>
      <c r="K29" s="85"/>
      <c r="L29" s="85"/>
      <c r="M29" s="85"/>
      <c r="N29" s="85"/>
      <c r="O29" s="85"/>
      <c r="P29" s="85"/>
      <c r="Q29" s="85"/>
      <c r="R29" s="85"/>
      <c r="S29" s="85"/>
      <c r="T29" s="85"/>
      <c r="U29" s="85"/>
    </row>
    <row r="30" spans="1:21" ht="13.5" customHeight="1">
      <c r="A30" s="85"/>
      <c r="B30" s="85"/>
      <c r="C30" s="85"/>
      <c r="D30" s="85"/>
      <c r="E30" s="85"/>
      <c r="F30" s="85"/>
      <c r="G30" s="85"/>
      <c r="H30" s="85"/>
      <c r="I30" s="85"/>
      <c r="J30" s="85"/>
      <c r="K30" s="85"/>
      <c r="L30" s="85"/>
      <c r="M30" s="85"/>
      <c r="N30" s="85"/>
      <c r="O30" s="85"/>
      <c r="P30" s="85"/>
      <c r="Q30" s="85"/>
      <c r="R30" s="85"/>
      <c r="S30" s="85"/>
      <c r="T30" s="85"/>
      <c r="U30" s="85"/>
    </row>
    <row r="31" spans="1:21" ht="13.5" customHeight="1">
      <c r="A31" s="85"/>
      <c r="B31" s="85"/>
      <c r="C31" s="85"/>
      <c r="D31" s="85"/>
      <c r="E31" s="85"/>
      <c r="F31" s="85"/>
      <c r="G31" s="85"/>
      <c r="H31" s="85"/>
      <c r="I31" s="85"/>
      <c r="J31" s="85"/>
      <c r="K31" s="85"/>
      <c r="L31" s="85"/>
      <c r="M31" s="85"/>
      <c r="N31" s="85"/>
      <c r="O31" s="85"/>
      <c r="P31" s="85"/>
      <c r="Q31" s="85"/>
      <c r="R31" s="85"/>
      <c r="S31" s="85"/>
      <c r="T31" s="85"/>
      <c r="U31" s="85"/>
    </row>
    <row r="32" spans="1:21" ht="13.5" customHeight="1">
      <c r="A32" s="85"/>
      <c r="B32" s="85"/>
      <c r="C32" s="85"/>
      <c r="D32" s="85"/>
      <c r="E32" s="85"/>
      <c r="F32" s="85"/>
      <c r="G32" s="85"/>
      <c r="H32" s="85"/>
      <c r="I32" s="85"/>
      <c r="J32" s="85"/>
      <c r="K32" s="85"/>
      <c r="L32" s="85"/>
      <c r="M32" s="85"/>
      <c r="N32" s="85"/>
      <c r="O32" s="85"/>
      <c r="P32" s="85"/>
      <c r="Q32" s="85"/>
      <c r="R32" s="85"/>
      <c r="S32" s="85"/>
      <c r="T32" s="85"/>
      <c r="U32" s="85"/>
    </row>
    <row r="33" spans="1:21" ht="13.5" customHeight="1">
      <c r="A33" s="85"/>
      <c r="B33" s="85"/>
      <c r="C33" s="85"/>
      <c r="D33" s="85"/>
      <c r="E33" s="85"/>
      <c r="F33" s="85"/>
      <c r="G33" s="85"/>
      <c r="H33" s="85"/>
      <c r="I33" s="85"/>
      <c r="J33" s="85"/>
      <c r="K33" s="85"/>
      <c r="L33" s="85"/>
      <c r="M33" s="85"/>
      <c r="N33" s="85"/>
      <c r="O33" s="85"/>
      <c r="P33" s="85"/>
      <c r="Q33" s="85"/>
      <c r="R33" s="85"/>
      <c r="S33" s="85"/>
      <c r="T33" s="85"/>
      <c r="U33" s="85"/>
    </row>
    <row r="34" spans="1:21" ht="13.5" customHeight="1">
      <c r="A34" s="85"/>
      <c r="B34" s="85"/>
      <c r="C34" s="85"/>
      <c r="D34" s="85"/>
      <c r="E34" s="85"/>
      <c r="F34" s="85"/>
      <c r="G34" s="85"/>
      <c r="H34" s="85"/>
      <c r="I34" s="85"/>
      <c r="J34" s="85"/>
      <c r="K34" s="85"/>
      <c r="L34" s="85"/>
      <c r="M34" s="85"/>
      <c r="N34" s="85"/>
      <c r="O34" s="85"/>
      <c r="P34" s="85"/>
      <c r="Q34" s="85"/>
      <c r="R34" s="85"/>
      <c r="S34" s="85"/>
      <c r="T34" s="85"/>
      <c r="U34" s="85"/>
    </row>
    <row r="35" spans="1:21" ht="13.5" customHeight="1">
      <c r="A35" s="85"/>
      <c r="B35" s="85"/>
      <c r="C35" s="85"/>
      <c r="D35" s="85"/>
      <c r="E35" s="85"/>
      <c r="F35" s="85"/>
      <c r="G35" s="85"/>
      <c r="H35" s="85"/>
      <c r="I35" s="85"/>
      <c r="J35" s="85"/>
      <c r="K35" s="85"/>
      <c r="L35" s="85"/>
      <c r="M35" s="85"/>
      <c r="N35" s="85"/>
      <c r="O35" s="85"/>
      <c r="P35" s="85"/>
      <c r="Q35" s="85"/>
      <c r="R35" s="85"/>
      <c r="S35" s="85"/>
      <c r="T35" s="85"/>
      <c r="U35" s="85"/>
    </row>
    <row r="36" spans="1:21" ht="13.5" customHeight="1">
      <c r="A36" s="85"/>
      <c r="B36" s="85"/>
      <c r="C36" s="85"/>
      <c r="D36" s="85"/>
      <c r="E36" s="85"/>
      <c r="F36" s="85"/>
      <c r="G36" s="85"/>
      <c r="H36" s="85"/>
      <c r="I36" s="85"/>
      <c r="J36" s="85"/>
      <c r="K36" s="85"/>
      <c r="L36" s="85"/>
      <c r="M36" s="85"/>
      <c r="N36" s="85"/>
      <c r="O36" s="85"/>
      <c r="P36" s="85"/>
      <c r="Q36" s="85"/>
      <c r="R36" s="85"/>
      <c r="S36" s="85"/>
      <c r="T36" s="85"/>
      <c r="U36" s="85"/>
    </row>
    <row r="37" spans="1:21" ht="13.5" customHeight="1">
      <c r="A37" s="85"/>
      <c r="B37" s="85"/>
      <c r="C37" s="85"/>
      <c r="D37" s="85"/>
      <c r="E37" s="85"/>
      <c r="F37" s="85"/>
      <c r="G37" s="85"/>
      <c r="H37" s="85"/>
      <c r="I37" s="85"/>
      <c r="J37" s="85"/>
      <c r="K37" s="85"/>
      <c r="L37" s="85"/>
      <c r="M37" s="85"/>
      <c r="N37" s="85"/>
      <c r="O37" s="85"/>
      <c r="P37" s="85"/>
      <c r="Q37" s="85"/>
      <c r="R37" s="85"/>
      <c r="S37" s="85"/>
      <c r="T37" s="85"/>
      <c r="U37" s="85"/>
    </row>
    <row r="38" spans="1:21" ht="13.5" customHeight="1">
      <c r="A38" s="85"/>
      <c r="B38" s="85"/>
      <c r="C38" s="85"/>
      <c r="D38" s="85"/>
      <c r="E38" s="85"/>
      <c r="F38" s="85"/>
      <c r="G38" s="85"/>
      <c r="H38" s="85"/>
      <c r="I38" s="85"/>
      <c r="J38" s="85"/>
      <c r="K38" s="85"/>
      <c r="L38" s="85"/>
      <c r="M38" s="85"/>
      <c r="N38" s="85"/>
      <c r="O38" s="85"/>
      <c r="P38" s="85"/>
      <c r="Q38" s="85"/>
      <c r="R38" s="85"/>
      <c r="S38" s="85"/>
      <c r="T38" s="85"/>
      <c r="U38" s="85"/>
    </row>
    <row r="39" spans="1:21" ht="13.5" customHeight="1">
      <c r="A39" s="85"/>
      <c r="B39" s="85"/>
      <c r="C39" s="85"/>
      <c r="D39" s="85"/>
      <c r="E39" s="85"/>
      <c r="F39" s="85"/>
      <c r="G39" s="85"/>
      <c r="H39" s="85"/>
      <c r="I39" s="85"/>
      <c r="J39" s="85"/>
      <c r="K39" s="85"/>
      <c r="L39" s="85"/>
      <c r="M39" s="85"/>
      <c r="N39" s="85"/>
      <c r="O39" s="85"/>
      <c r="P39" s="85"/>
      <c r="Q39" s="85"/>
      <c r="R39" s="85"/>
      <c r="S39" s="85"/>
      <c r="T39" s="85"/>
      <c r="U39" s="85"/>
    </row>
    <row r="40" spans="1:21" ht="13.5" customHeight="1">
      <c r="A40" s="85"/>
      <c r="B40" s="85"/>
      <c r="C40" s="85"/>
      <c r="D40" s="85"/>
      <c r="E40" s="85"/>
      <c r="F40" s="85"/>
      <c r="G40" s="85"/>
      <c r="H40" s="85"/>
      <c r="I40" s="85"/>
      <c r="J40" s="85"/>
      <c r="K40" s="85"/>
      <c r="L40" s="85"/>
      <c r="M40" s="85"/>
      <c r="N40" s="85"/>
      <c r="O40" s="85"/>
      <c r="P40" s="85"/>
      <c r="Q40" s="85"/>
      <c r="R40" s="85"/>
      <c r="S40" s="85"/>
      <c r="T40" s="85"/>
      <c r="U40" s="85"/>
    </row>
    <row r="41" spans="1:21" ht="13.5" customHeight="1">
      <c r="A41" s="85"/>
      <c r="B41" s="85"/>
      <c r="C41" s="85"/>
      <c r="D41" s="85"/>
      <c r="E41" s="85"/>
      <c r="F41" s="85"/>
      <c r="G41" s="85"/>
      <c r="H41" s="85"/>
      <c r="I41" s="85"/>
      <c r="J41" s="85"/>
      <c r="K41" s="85"/>
      <c r="L41" s="85"/>
      <c r="M41" s="85"/>
      <c r="N41" s="85"/>
      <c r="O41" s="85"/>
      <c r="P41" s="85"/>
      <c r="Q41" s="85"/>
      <c r="R41" s="85"/>
      <c r="S41" s="85"/>
      <c r="T41" s="85"/>
      <c r="U41" s="85"/>
    </row>
    <row r="42" spans="1:21" ht="13.5" customHeight="1">
      <c r="A42" s="85"/>
      <c r="B42" s="85"/>
      <c r="C42" s="85"/>
      <c r="D42" s="85"/>
      <c r="E42" s="85"/>
      <c r="F42" s="85"/>
      <c r="G42" s="85"/>
      <c r="H42" s="85"/>
      <c r="I42" s="85"/>
      <c r="J42" s="85"/>
      <c r="K42" s="85"/>
      <c r="L42" s="85"/>
      <c r="M42" s="85"/>
      <c r="N42" s="85"/>
      <c r="O42" s="85"/>
      <c r="P42" s="85"/>
      <c r="Q42" s="85"/>
      <c r="R42" s="85"/>
      <c r="S42" s="85"/>
      <c r="T42" s="85"/>
      <c r="U42" s="85"/>
    </row>
    <row r="43" spans="1:21" ht="30.75" customHeight="1">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c r="A44" s="85"/>
      <c r="B44" s="209" t="s">
        <v>23</v>
      </c>
      <c r="C44" s="215"/>
      <c r="D44" s="215"/>
      <c r="E44" s="223"/>
      <c r="F44" s="223"/>
      <c r="G44" s="223"/>
      <c r="H44" s="223"/>
      <c r="I44" s="223"/>
      <c r="J44" s="226" t="s">
        <v>16</v>
      </c>
      <c r="K44" s="228" t="s">
        <v>527</v>
      </c>
      <c r="L44" s="237" t="s">
        <v>528</v>
      </c>
      <c r="M44" s="237" t="s">
        <v>529</v>
      </c>
      <c r="N44" s="237" t="s">
        <v>530</v>
      </c>
      <c r="O44" s="246" t="s">
        <v>531</v>
      </c>
      <c r="P44" s="85"/>
      <c r="Q44" s="85"/>
      <c r="R44" s="85"/>
      <c r="S44" s="85"/>
      <c r="T44" s="85"/>
      <c r="U44" s="85"/>
    </row>
    <row r="45" spans="1:21" ht="30.75" customHeight="1">
      <c r="A45" s="85"/>
      <c r="B45" s="1052" t="s">
        <v>26</v>
      </c>
      <c r="C45" s="1053"/>
      <c r="D45" s="218"/>
      <c r="E45" s="1027" t="s">
        <v>24</v>
      </c>
      <c r="F45" s="1027"/>
      <c r="G45" s="1027"/>
      <c r="H45" s="1027"/>
      <c r="I45" s="1027"/>
      <c r="J45" s="1028"/>
      <c r="K45" s="229">
        <v>3211</v>
      </c>
      <c r="L45" s="238">
        <v>3347</v>
      </c>
      <c r="M45" s="238">
        <v>3440</v>
      </c>
      <c r="N45" s="238">
        <v>3450</v>
      </c>
      <c r="O45" s="247">
        <v>3542</v>
      </c>
      <c r="P45" s="85"/>
      <c r="Q45" s="85"/>
      <c r="R45" s="85"/>
      <c r="S45" s="85"/>
      <c r="T45" s="85"/>
      <c r="U45" s="85"/>
    </row>
    <row r="46" spans="1:21" ht="30.75" customHeight="1">
      <c r="A46" s="85"/>
      <c r="B46" s="1054"/>
      <c r="C46" s="1055"/>
      <c r="D46" s="219"/>
      <c r="E46" s="1029" t="s">
        <v>28</v>
      </c>
      <c r="F46" s="1029"/>
      <c r="G46" s="1029"/>
      <c r="H46" s="1029"/>
      <c r="I46" s="1029"/>
      <c r="J46" s="1030"/>
      <c r="K46" s="230" t="s">
        <v>198</v>
      </c>
      <c r="L46" s="239" t="s">
        <v>198</v>
      </c>
      <c r="M46" s="239" t="s">
        <v>198</v>
      </c>
      <c r="N46" s="239" t="s">
        <v>198</v>
      </c>
      <c r="O46" s="248" t="s">
        <v>198</v>
      </c>
      <c r="P46" s="85"/>
      <c r="Q46" s="85"/>
      <c r="R46" s="85"/>
      <c r="S46" s="85"/>
      <c r="T46" s="85"/>
      <c r="U46" s="85"/>
    </row>
    <row r="47" spans="1:21" ht="30.75" customHeight="1">
      <c r="A47" s="85"/>
      <c r="B47" s="1054"/>
      <c r="C47" s="1055"/>
      <c r="D47" s="219"/>
      <c r="E47" s="1029" t="s">
        <v>30</v>
      </c>
      <c r="F47" s="1029"/>
      <c r="G47" s="1029"/>
      <c r="H47" s="1029"/>
      <c r="I47" s="1029"/>
      <c r="J47" s="1030"/>
      <c r="K47" s="230" t="s">
        <v>198</v>
      </c>
      <c r="L47" s="239" t="s">
        <v>198</v>
      </c>
      <c r="M47" s="239" t="s">
        <v>198</v>
      </c>
      <c r="N47" s="239" t="s">
        <v>198</v>
      </c>
      <c r="O47" s="248" t="s">
        <v>198</v>
      </c>
      <c r="P47" s="85"/>
      <c r="Q47" s="85"/>
      <c r="R47" s="85"/>
      <c r="S47" s="85"/>
      <c r="T47" s="85"/>
      <c r="U47" s="85"/>
    </row>
    <row r="48" spans="1:21" ht="30.75" customHeight="1">
      <c r="A48" s="85"/>
      <c r="B48" s="1054"/>
      <c r="C48" s="1055"/>
      <c r="D48" s="219"/>
      <c r="E48" s="1029" t="s">
        <v>33</v>
      </c>
      <c r="F48" s="1029"/>
      <c r="G48" s="1029"/>
      <c r="H48" s="1029"/>
      <c r="I48" s="1029"/>
      <c r="J48" s="1030"/>
      <c r="K48" s="230">
        <v>461</v>
      </c>
      <c r="L48" s="239">
        <v>455</v>
      </c>
      <c r="M48" s="239">
        <v>448</v>
      </c>
      <c r="N48" s="239">
        <v>433</v>
      </c>
      <c r="O48" s="248">
        <v>418</v>
      </c>
      <c r="P48" s="85"/>
      <c r="Q48" s="85"/>
      <c r="R48" s="85"/>
      <c r="S48" s="85"/>
      <c r="T48" s="85"/>
      <c r="U48" s="85"/>
    </row>
    <row r="49" spans="1:21" ht="30.75" customHeight="1">
      <c r="A49" s="85"/>
      <c r="B49" s="1054"/>
      <c r="C49" s="1055"/>
      <c r="D49" s="219"/>
      <c r="E49" s="1029" t="s">
        <v>0</v>
      </c>
      <c r="F49" s="1029"/>
      <c r="G49" s="1029"/>
      <c r="H49" s="1029"/>
      <c r="I49" s="1029"/>
      <c r="J49" s="1030"/>
      <c r="K49" s="230">
        <v>250</v>
      </c>
      <c r="L49" s="239">
        <v>283</v>
      </c>
      <c r="M49" s="239">
        <v>289</v>
      </c>
      <c r="N49" s="239">
        <v>288</v>
      </c>
      <c r="O49" s="248">
        <v>306</v>
      </c>
      <c r="P49" s="85"/>
      <c r="Q49" s="85"/>
      <c r="R49" s="85"/>
      <c r="S49" s="85"/>
      <c r="T49" s="85"/>
      <c r="U49" s="85"/>
    </row>
    <row r="50" spans="1:21" ht="30.75" customHeight="1">
      <c r="A50" s="85"/>
      <c r="B50" s="1054"/>
      <c r="C50" s="1055"/>
      <c r="D50" s="219"/>
      <c r="E50" s="1029" t="s">
        <v>38</v>
      </c>
      <c r="F50" s="1029"/>
      <c r="G50" s="1029"/>
      <c r="H50" s="1029"/>
      <c r="I50" s="1029"/>
      <c r="J50" s="1030"/>
      <c r="K50" s="230">
        <v>10</v>
      </c>
      <c r="L50" s="239">
        <v>10</v>
      </c>
      <c r="M50" s="239">
        <v>10</v>
      </c>
      <c r="N50" s="239">
        <v>4</v>
      </c>
      <c r="O50" s="248">
        <v>29</v>
      </c>
      <c r="P50" s="85"/>
      <c r="Q50" s="85"/>
      <c r="R50" s="85"/>
      <c r="S50" s="85"/>
      <c r="T50" s="85"/>
      <c r="U50" s="85"/>
    </row>
    <row r="51" spans="1:21" ht="30.75" customHeight="1">
      <c r="A51" s="85"/>
      <c r="B51" s="1056"/>
      <c r="C51" s="1057"/>
      <c r="D51" s="220"/>
      <c r="E51" s="1029" t="s">
        <v>40</v>
      </c>
      <c r="F51" s="1029"/>
      <c r="G51" s="1029"/>
      <c r="H51" s="1029"/>
      <c r="I51" s="1029"/>
      <c r="J51" s="1030"/>
      <c r="K51" s="230">
        <v>0</v>
      </c>
      <c r="L51" s="239">
        <v>0</v>
      </c>
      <c r="M51" s="239">
        <v>0</v>
      </c>
      <c r="N51" s="239">
        <v>1</v>
      </c>
      <c r="O51" s="248" t="s">
        <v>198</v>
      </c>
      <c r="P51" s="85"/>
      <c r="Q51" s="85"/>
      <c r="R51" s="85"/>
      <c r="S51" s="85"/>
      <c r="T51" s="85"/>
      <c r="U51" s="85"/>
    </row>
    <row r="52" spans="1:21" ht="30.75" customHeight="1">
      <c r="A52" s="85"/>
      <c r="B52" s="1031" t="s">
        <v>43</v>
      </c>
      <c r="C52" s="1032"/>
      <c r="D52" s="220"/>
      <c r="E52" s="1029" t="s">
        <v>45</v>
      </c>
      <c r="F52" s="1029"/>
      <c r="G52" s="1029"/>
      <c r="H52" s="1029"/>
      <c r="I52" s="1029"/>
      <c r="J52" s="1030"/>
      <c r="K52" s="230">
        <v>2676</v>
      </c>
      <c r="L52" s="239">
        <v>2805</v>
      </c>
      <c r="M52" s="239">
        <v>2870</v>
      </c>
      <c r="N52" s="239">
        <v>2873</v>
      </c>
      <c r="O52" s="248">
        <v>2881</v>
      </c>
      <c r="P52" s="85"/>
      <c r="Q52" s="85"/>
      <c r="R52" s="85"/>
      <c r="S52" s="85"/>
      <c r="T52" s="85"/>
      <c r="U52" s="85"/>
    </row>
    <row r="53" spans="1:21" ht="30.75" customHeight="1">
      <c r="A53" s="85"/>
      <c r="B53" s="1033" t="s">
        <v>47</v>
      </c>
      <c r="C53" s="1034"/>
      <c r="D53" s="221"/>
      <c r="E53" s="1035" t="s">
        <v>50</v>
      </c>
      <c r="F53" s="1035"/>
      <c r="G53" s="1035"/>
      <c r="H53" s="1035"/>
      <c r="I53" s="1035"/>
      <c r="J53" s="1036"/>
      <c r="K53" s="231">
        <v>1256</v>
      </c>
      <c r="L53" s="240">
        <v>1290</v>
      </c>
      <c r="M53" s="240">
        <v>1317</v>
      </c>
      <c r="N53" s="240">
        <v>1303</v>
      </c>
      <c r="O53" s="249">
        <v>1414</v>
      </c>
      <c r="P53" s="85"/>
      <c r="Q53" s="85"/>
      <c r="R53" s="85"/>
      <c r="S53" s="85"/>
      <c r="T53" s="85"/>
      <c r="U53" s="85"/>
    </row>
    <row r="54" spans="1:21" ht="24" customHeight="1">
      <c r="A54" s="85"/>
      <c r="B54" s="210" t="s">
        <v>57</v>
      </c>
      <c r="C54" s="85"/>
      <c r="D54" s="85"/>
      <c r="E54" s="85"/>
      <c r="F54" s="85"/>
      <c r="G54" s="85"/>
      <c r="H54" s="85"/>
      <c r="I54" s="85"/>
      <c r="J54" s="85"/>
      <c r="K54" s="85"/>
      <c r="L54" s="85"/>
      <c r="M54" s="85"/>
      <c r="N54" s="85"/>
      <c r="O54" s="85"/>
      <c r="P54" s="85"/>
      <c r="Q54" s="85"/>
      <c r="R54" s="85"/>
      <c r="S54" s="85"/>
      <c r="T54" s="85"/>
      <c r="U54" s="85"/>
    </row>
    <row r="55" spans="1:21" ht="24" customHeight="1">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c r="A56" s="85"/>
      <c r="B56" s="211" t="s">
        <v>7</v>
      </c>
      <c r="C56" s="216"/>
      <c r="D56" s="216"/>
      <c r="E56" s="216"/>
      <c r="F56" s="216"/>
      <c r="G56" s="216"/>
      <c r="H56" s="216"/>
      <c r="I56" s="216"/>
      <c r="J56" s="216"/>
      <c r="K56" s="232"/>
      <c r="L56" s="232"/>
      <c r="M56" s="232"/>
      <c r="N56" s="232"/>
      <c r="O56" s="250" t="s">
        <v>537</v>
      </c>
      <c r="P56" s="85"/>
      <c r="Q56" s="85"/>
      <c r="R56" s="85"/>
      <c r="S56" s="85"/>
      <c r="T56" s="85"/>
      <c r="U56" s="85"/>
    </row>
    <row r="57" spans="1:21" ht="31.5" customHeight="1">
      <c r="A57" s="85"/>
      <c r="B57" s="212"/>
      <c r="C57" s="217"/>
      <c r="D57" s="217"/>
      <c r="E57" s="224"/>
      <c r="F57" s="224"/>
      <c r="G57" s="224"/>
      <c r="H57" s="224"/>
      <c r="I57" s="224"/>
      <c r="J57" s="227" t="s">
        <v>16</v>
      </c>
      <c r="K57" s="233" t="s">
        <v>527</v>
      </c>
      <c r="L57" s="241" t="s">
        <v>528</v>
      </c>
      <c r="M57" s="241" t="s">
        <v>529</v>
      </c>
      <c r="N57" s="241" t="s">
        <v>530</v>
      </c>
      <c r="O57" s="251" t="s">
        <v>531</v>
      </c>
      <c r="P57" s="85"/>
      <c r="Q57" s="85"/>
      <c r="R57" s="85"/>
      <c r="S57" s="85"/>
      <c r="T57" s="85"/>
      <c r="U57" s="85"/>
    </row>
    <row r="58" spans="1:21" ht="31.5" customHeight="1">
      <c r="B58" s="1046" t="s">
        <v>61</v>
      </c>
      <c r="C58" s="1047"/>
      <c r="D58" s="1037" t="s">
        <v>63</v>
      </c>
      <c r="E58" s="1038"/>
      <c r="F58" s="1038"/>
      <c r="G58" s="1038"/>
      <c r="H58" s="1038"/>
      <c r="I58" s="1038"/>
      <c r="J58" s="1039"/>
      <c r="K58" s="234"/>
      <c r="L58" s="242"/>
      <c r="M58" s="242"/>
      <c r="N58" s="242"/>
      <c r="O58" s="252"/>
    </row>
    <row r="59" spans="1:21" ht="31.5" customHeight="1">
      <c r="B59" s="1048"/>
      <c r="C59" s="1049"/>
      <c r="D59" s="1040" t="s">
        <v>13</v>
      </c>
      <c r="E59" s="1041"/>
      <c r="F59" s="1041"/>
      <c r="G59" s="1041"/>
      <c r="H59" s="1041"/>
      <c r="I59" s="1041"/>
      <c r="J59" s="1042"/>
      <c r="K59" s="235"/>
      <c r="L59" s="243"/>
      <c r="M59" s="243"/>
      <c r="N59" s="243"/>
      <c r="O59" s="253"/>
    </row>
    <row r="60" spans="1:21" ht="31.5" customHeight="1">
      <c r="B60" s="1050"/>
      <c r="C60" s="1051"/>
      <c r="D60" s="1043" t="s">
        <v>64</v>
      </c>
      <c r="E60" s="1044"/>
      <c r="F60" s="1044"/>
      <c r="G60" s="1044"/>
      <c r="H60" s="1044"/>
      <c r="I60" s="1044"/>
      <c r="J60" s="1045"/>
      <c r="K60" s="236"/>
      <c r="L60" s="244"/>
      <c r="M60" s="244"/>
      <c r="N60" s="244"/>
      <c r="O60" s="254"/>
    </row>
    <row r="61" spans="1:21" ht="24" customHeight="1">
      <c r="B61" s="213"/>
      <c r="C61" s="213"/>
      <c r="D61" s="222" t="s">
        <v>44</v>
      </c>
      <c r="E61" s="225"/>
      <c r="F61" s="225"/>
      <c r="G61" s="225"/>
      <c r="H61" s="225"/>
      <c r="I61" s="225"/>
      <c r="J61" s="225"/>
      <c r="K61" s="225"/>
      <c r="L61" s="225"/>
      <c r="M61" s="225"/>
      <c r="N61" s="225"/>
      <c r="O61" s="225"/>
    </row>
    <row r="62" spans="1:21" ht="24" customHeight="1">
      <c r="B62" s="214"/>
      <c r="C62" s="214"/>
      <c r="D62" s="222" t="s">
        <v>39</v>
      </c>
      <c r="E62" s="225"/>
      <c r="F62" s="225"/>
      <c r="G62" s="225"/>
      <c r="H62" s="225"/>
      <c r="I62" s="225"/>
      <c r="J62" s="225"/>
      <c r="K62" s="225"/>
      <c r="L62" s="225"/>
      <c r="M62" s="225"/>
      <c r="N62" s="225"/>
      <c r="O62" s="225"/>
    </row>
    <row r="63" spans="1:21" ht="24" customHeight="1">
      <c r="A63" s="85"/>
      <c r="B63" s="210"/>
      <c r="C63" s="85"/>
      <c r="D63" s="85"/>
      <c r="E63" s="85"/>
      <c r="F63" s="85"/>
      <c r="G63" s="85"/>
      <c r="H63" s="85"/>
      <c r="I63" s="85"/>
      <c r="J63" s="85"/>
      <c r="K63" s="85"/>
      <c r="L63" s="85"/>
      <c r="M63" s="85"/>
      <c r="N63" s="85"/>
      <c r="O63" s="85"/>
      <c r="P63" s="85"/>
      <c r="Q63" s="85"/>
      <c r="R63" s="85"/>
      <c r="S63" s="85"/>
      <c r="T63" s="85"/>
      <c r="U63" s="85"/>
    </row>
    <row r="64" spans="1:21" ht="24" customHeight="1">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cD63EeR3QRexCtAjXpVBuw1Q7KDgBnrLm5iKxULeb1BN/2XDFMMJCQBwQl5BE8mkASusCN9nxDF3nF9zoTL0g==" saltValue="nIvlzDSHFBuRD5qTf3mbI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5" t="s">
        <v>22</v>
      </c>
    </row>
    <row r="40" spans="2:13" ht="27.75" customHeight="1">
      <c r="B40" s="209" t="s">
        <v>23</v>
      </c>
      <c r="C40" s="215"/>
      <c r="D40" s="215"/>
      <c r="E40" s="223"/>
      <c r="F40" s="223"/>
      <c r="G40" s="223"/>
      <c r="H40" s="226" t="s">
        <v>16</v>
      </c>
      <c r="I40" s="228" t="s">
        <v>527</v>
      </c>
      <c r="J40" s="237" t="s">
        <v>528</v>
      </c>
      <c r="K40" s="237" t="s">
        <v>529</v>
      </c>
      <c r="L40" s="237" t="s">
        <v>530</v>
      </c>
      <c r="M40" s="266" t="s">
        <v>531</v>
      </c>
    </row>
    <row r="41" spans="2:13" ht="27.75" customHeight="1">
      <c r="B41" s="1052" t="s">
        <v>35</v>
      </c>
      <c r="C41" s="1053"/>
      <c r="D41" s="218"/>
      <c r="E41" s="1058" t="s">
        <v>67</v>
      </c>
      <c r="F41" s="1058"/>
      <c r="G41" s="1058"/>
      <c r="H41" s="1059"/>
      <c r="I41" s="259">
        <v>37527</v>
      </c>
      <c r="J41" s="263">
        <v>35904</v>
      </c>
      <c r="K41" s="263">
        <v>34931</v>
      </c>
      <c r="L41" s="263">
        <v>35287</v>
      </c>
      <c r="M41" s="267">
        <v>33622</v>
      </c>
    </row>
    <row r="42" spans="2:13" ht="27.75" customHeight="1">
      <c r="B42" s="1054"/>
      <c r="C42" s="1055"/>
      <c r="D42" s="219"/>
      <c r="E42" s="1060" t="s">
        <v>73</v>
      </c>
      <c r="F42" s="1060"/>
      <c r="G42" s="1060"/>
      <c r="H42" s="1061"/>
      <c r="I42" s="260">
        <v>27</v>
      </c>
      <c r="J42" s="264">
        <v>17</v>
      </c>
      <c r="K42" s="264">
        <v>7</v>
      </c>
      <c r="L42" s="264">
        <v>4</v>
      </c>
      <c r="M42" s="268" t="s">
        <v>198</v>
      </c>
    </row>
    <row r="43" spans="2:13" ht="27.75" customHeight="1">
      <c r="B43" s="1054"/>
      <c r="C43" s="1055"/>
      <c r="D43" s="219"/>
      <c r="E43" s="1060" t="s">
        <v>75</v>
      </c>
      <c r="F43" s="1060"/>
      <c r="G43" s="1060"/>
      <c r="H43" s="1061"/>
      <c r="I43" s="260">
        <v>6696</v>
      </c>
      <c r="J43" s="264">
        <v>6256</v>
      </c>
      <c r="K43" s="264">
        <v>5820</v>
      </c>
      <c r="L43" s="264">
        <v>5439</v>
      </c>
      <c r="M43" s="268">
        <v>5083</v>
      </c>
    </row>
    <row r="44" spans="2:13" ht="27.75" customHeight="1">
      <c r="B44" s="1054"/>
      <c r="C44" s="1055"/>
      <c r="D44" s="219"/>
      <c r="E44" s="1060" t="s">
        <v>19</v>
      </c>
      <c r="F44" s="1060"/>
      <c r="G44" s="1060"/>
      <c r="H44" s="1061"/>
      <c r="I44" s="260">
        <v>2760</v>
      </c>
      <c r="J44" s="264">
        <v>2528</v>
      </c>
      <c r="K44" s="264">
        <v>2419</v>
      </c>
      <c r="L44" s="264">
        <v>2266</v>
      </c>
      <c r="M44" s="268">
        <v>2139</v>
      </c>
    </row>
    <row r="45" spans="2:13" ht="27.75" customHeight="1">
      <c r="B45" s="1054"/>
      <c r="C45" s="1055"/>
      <c r="D45" s="219"/>
      <c r="E45" s="1060" t="s">
        <v>78</v>
      </c>
      <c r="F45" s="1060"/>
      <c r="G45" s="1060"/>
      <c r="H45" s="1061"/>
      <c r="I45" s="260">
        <v>2936</v>
      </c>
      <c r="J45" s="264">
        <v>2728</v>
      </c>
      <c r="K45" s="264">
        <v>2704</v>
      </c>
      <c r="L45" s="264">
        <v>2697</v>
      </c>
      <c r="M45" s="268">
        <v>2722</v>
      </c>
    </row>
    <row r="46" spans="2:13" ht="27.75" customHeight="1">
      <c r="B46" s="1054"/>
      <c r="C46" s="1055"/>
      <c r="D46" s="220"/>
      <c r="E46" s="1060" t="s">
        <v>77</v>
      </c>
      <c r="F46" s="1060"/>
      <c r="G46" s="1060"/>
      <c r="H46" s="1061"/>
      <c r="I46" s="260">
        <v>0</v>
      </c>
      <c r="J46" s="264" t="s">
        <v>198</v>
      </c>
      <c r="K46" s="264" t="s">
        <v>198</v>
      </c>
      <c r="L46" s="264" t="s">
        <v>198</v>
      </c>
      <c r="M46" s="268" t="s">
        <v>198</v>
      </c>
    </row>
    <row r="47" spans="2:13" ht="27.75" customHeight="1">
      <c r="B47" s="1054"/>
      <c r="C47" s="1055"/>
      <c r="D47" s="256"/>
      <c r="E47" s="1062" t="s">
        <v>80</v>
      </c>
      <c r="F47" s="1063"/>
      <c r="G47" s="1063"/>
      <c r="H47" s="1064"/>
      <c r="I47" s="260" t="s">
        <v>198</v>
      </c>
      <c r="J47" s="264" t="s">
        <v>198</v>
      </c>
      <c r="K47" s="264" t="s">
        <v>198</v>
      </c>
      <c r="L47" s="264" t="s">
        <v>198</v>
      </c>
      <c r="M47" s="268" t="s">
        <v>198</v>
      </c>
    </row>
    <row r="48" spans="2:13" ht="27.75" customHeight="1">
      <c r="B48" s="1054"/>
      <c r="C48" s="1055"/>
      <c r="D48" s="219"/>
      <c r="E48" s="1060" t="s">
        <v>52</v>
      </c>
      <c r="F48" s="1060"/>
      <c r="G48" s="1060"/>
      <c r="H48" s="1061"/>
      <c r="I48" s="260" t="s">
        <v>198</v>
      </c>
      <c r="J48" s="264" t="s">
        <v>198</v>
      </c>
      <c r="K48" s="264" t="s">
        <v>198</v>
      </c>
      <c r="L48" s="264" t="s">
        <v>198</v>
      </c>
      <c r="M48" s="268" t="s">
        <v>198</v>
      </c>
    </row>
    <row r="49" spans="2:13" ht="27.75" customHeight="1">
      <c r="B49" s="1056"/>
      <c r="C49" s="1057"/>
      <c r="D49" s="219"/>
      <c r="E49" s="1060" t="s">
        <v>84</v>
      </c>
      <c r="F49" s="1060"/>
      <c r="G49" s="1060"/>
      <c r="H49" s="1061"/>
      <c r="I49" s="260" t="s">
        <v>198</v>
      </c>
      <c r="J49" s="264" t="s">
        <v>198</v>
      </c>
      <c r="K49" s="264" t="s">
        <v>198</v>
      </c>
      <c r="L49" s="264" t="s">
        <v>198</v>
      </c>
      <c r="M49" s="268" t="s">
        <v>198</v>
      </c>
    </row>
    <row r="50" spans="2:13" ht="27.75" customHeight="1">
      <c r="B50" s="1067" t="s">
        <v>86</v>
      </c>
      <c r="C50" s="1068"/>
      <c r="D50" s="257"/>
      <c r="E50" s="1060" t="s">
        <v>87</v>
      </c>
      <c r="F50" s="1060"/>
      <c r="G50" s="1060"/>
      <c r="H50" s="1061"/>
      <c r="I50" s="260">
        <v>5057</v>
      </c>
      <c r="J50" s="264">
        <v>5335</v>
      </c>
      <c r="K50" s="264">
        <v>5595</v>
      </c>
      <c r="L50" s="264">
        <v>6057</v>
      </c>
      <c r="M50" s="268">
        <v>7099</v>
      </c>
    </row>
    <row r="51" spans="2:13" ht="27.75" customHeight="1">
      <c r="B51" s="1054"/>
      <c r="C51" s="1055"/>
      <c r="D51" s="219"/>
      <c r="E51" s="1060" t="s">
        <v>89</v>
      </c>
      <c r="F51" s="1060"/>
      <c r="G51" s="1060"/>
      <c r="H51" s="1061"/>
      <c r="I51" s="260">
        <v>2695</v>
      </c>
      <c r="J51" s="264">
        <v>2595</v>
      </c>
      <c r="K51" s="264">
        <v>2366</v>
      </c>
      <c r="L51" s="264">
        <v>2258</v>
      </c>
      <c r="M51" s="268">
        <v>2045</v>
      </c>
    </row>
    <row r="52" spans="2:13" ht="27.75" customHeight="1">
      <c r="B52" s="1056"/>
      <c r="C52" s="1057"/>
      <c r="D52" s="219"/>
      <c r="E52" s="1060" t="s">
        <v>42</v>
      </c>
      <c r="F52" s="1060"/>
      <c r="G52" s="1060"/>
      <c r="H52" s="1061"/>
      <c r="I52" s="260">
        <v>32309</v>
      </c>
      <c r="J52" s="264">
        <v>31361</v>
      </c>
      <c r="K52" s="264">
        <v>30568</v>
      </c>
      <c r="L52" s="264">
        <v>29272</v>
      </c>
      <c r="M52" s="268">
        <v>28849</v>
      </c>
    </row>
    <row r="53" spans="2:13" ht="27.75" customHeight="1">
      <c r="B53" s="1033" t="s">
        <v>47</v>
      </c>
      <c r="C53" s="1034"/>
      <c r="D53" s="221"/>
      <c r="E53" s="1065" t="s">
        <v>93</v>
      </c>
      <c r="F53" s="1065"/>
      <c r="G53" s="1065"/>
      <c r="H53" s="1066"/>
      <c r="I53" s="261">
        <v>9886</v>
      </c>
      <c r="J53" s="265">
        <v>8143</v>
      </c>
      <c r="K53" s="265">
        <v>7352</v>
      </c>
      <c r="L53" s="265">
        <v>8106</v>
      </c>
      <c r="M53" s="269">
        <v>5574</v>
      </c>
    </row>
    <row r="54" spans="2:13" ht="27.75" customHeight="1">
      <c r="B54" s="255" t="s">
        <v>66</v>
      </c>
      <c r="C54" s="192"/>
      <c r="D54" s="192"/>
      <c r="E54" s="258"/>
      <c r="F54" s="258"/>
      <c r="G54" s="258"/>
      <c r="H54" s="258"/>
      <c r="I54" s="262"/>
      <c r="J54" s="262"/>
      <c r="K54" s="262"/>
      <c r="L54" s="262"/>
      <c r="M54" s="262"/>
    </row>
    <row r="55" spans="2:13"/>
  </sheetData>
  <sheetProtection algorithmName="SHA-512" hashValue="Kmv9MjlG9AGfTj9kwcaZYiI3MtwYBrTe6FSTYplHckiGBCYq1vVihfy7foLBxCa1WeI9qpEsm8bsD/0kSrl6fA==" saltValue="mc9Sw6plt1E0xjxqUTtil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85"/>
      <c r="C53" s="85"/>
      <c r="D53" s="85"/>
      <c r="E53" s="85"/>
      <c r="F53" s="85"/>
      <c r="G53" s="85"/>
      <c r="H53" s="285" t="s">
        <v>91</v>
      </c>
    </row>
    <row r="54" spans="2:8" ht="29.25" customHeight="1">
      <c r="B54" s="270" t="s">
        <v>5</v>
      </c>
      <c r="C54" s="276"/>
      <c r="D54" s="276"/>
      <c r="E54" s="277" t="s">
        <v>16</v>
      </c>
      <c r="F54" s="278" t="s">
        <v>529</v>
      </c>
      <c r="G54" s="278" t="s">
        <v>530</v>
      </c>
      <c r="H54" s="286" t="s">
        <v>531</v>
      </c>
    </row>
    <row r="55" spans="2:8" ht="52.5" customHeight="1">
      <c r="B55" s="271"/>
      <c r="C55" s="1069" t="s">
        <v>97</v>
      </c>
      <c r="D55" s="1069"/>
      <c r="E55" s="1070"/>
      <c r="F55" s="279">
        <v>2212</v>
      </c>
      <c r="G55" s="279">
        <v>2513</v>
      </c>
      <c r="H55" s="287">
        <v>3115</v>
      </c>
    </row>
    <row r="56" spans="2:8" ht="52.5" customHeight="1">
      <c r="B56" s="272"/>
      <c r="C56" s="1071" t="s">
        <v>100</v>
      </c>
      <c r="D56" s="1071"/>
      <c r="E56" s="1072"/>
      <c r="F56" s="280">
        <v>310</v>
      </c>
      <c r="G56" s="280">
        <v>529</v>
      </c>
      <c r="H56" s="288">
        <v>529</v>
      </c>
    </row>
    <row r="57" spans="2:8" ht="53.25" customHeight="1">
      <c r="B57" s="272"/>
      <c r="C57" s="1073" t="s">
        <v>71</v>
      </c>
      <c r="D57" s="1073"/>
      <c r="E57" s="1074"/>
      <c r="F57" s="281">
        <v>3079</v>
      </c>
      <c r="G57" s="281">
        <v>2864</v>
      </c>
      <c r="H57" s="289">
        <v>2929</v>
      </c>
    </row>
    <row r="58" spans="2:8" ht="45.75" customHeight="1">
      <c r="B58" s="273"/>
      <c r="C58" s="1075" t="s">
        <v>548</v>
      </c>
      <c r="D58" s="1076"/>
      <c r="E58" s="1077"/>
      <c r="F58" s="282">
        <v>954</v>
      </c>
      <c r="G58" s="282">
        <v>1371</v>
      </c>
      <c r="H58" s="290">
        <v>1663</v>
      </c>
    </row>
    <row r="59" spans="2:8" ht="45.75" customHeight="1">
      <c r="B59" s="273"/>
      <c r="C59" s="1075" t="s">
        <v>549</v>
      </c>
      <c r="D59" s="1076"/>
      <c r="E59" s="1077"/>
      <c r="F59" s="282">
        <v>785</v>
      </c>
      <c r="G59" s="282">
        <v>786</v>
      </c>
      <c r="H59" s="290">
        <v>618</v>
      </c>
    </row>
    <row r="60" spans="2:8" ht="45.75" customHeight="1">
      <c r="B60" s="273"/>
      <c r="C60" s="1075" t="s">
        <v>296</v>
      </c>
      <c r="D60" s="1076"/>
      <c r="E60" s="1077"/>
      <c r="F60" s="282">
        <v>338</v>
      </c>
      <c r="G60" s="282">
        <v>339</v>
      </c>
      <c r="H60" s="290">
        <v>298</v>
      </c>
    </row>
    <row r="61" spans="2:8" ht="45.75" customHeight="1">
      <c r="B61" s="273"/>
      <c r="C61" s="1075" t="s">
        <v>550</v>
      </c>
      <c r="D61" s="1076"/>
      <c r="E61" s="1077"/>
      <c r="F61" s="282">
        <v>189</v>
      </c>
      <c r="G61" s="282">
        <v>189</v>
      </c>
      <c r="H61" s="290">
        <v>190</v>
      </c>
    </row>
    <row r="62" spans="2:8" ht="45.75" customHeight="1">
      <c r="B62" s="274"/>
      <c r="C62" s="1078" t="s">
        <v>432</v>
      </c>
      <c r="D62" s="1079"/>
      <c r="E62" s="1080"/>
      <c r="F62" s="283">
        <v>55</v>
      </c>
      <c r="G62" s="283">
        <v>54</v>
      </c>
      <c r="H62" s="291">
        <v>52</v>
      </c>
    </row>
    <row r="63" spans="2:8" ht="52.5" customHeight="1">
      <c r="B63" s="275"/>
      <c r="C63" s="1081" t="s">
        <v>103</v>
      </c>
      <c r="D63" s="1081"/>
      <c r="E63" s="1082"/>
      <c r="F63" s="284">
        <v>5600</v>
      </c>
      <c r="G63" s="284">
        <v>5905</v>
      </c>
      <c r="H63" s="292">
        <v>6573</v>
      </c>
    </row>
    <row r="64" spans="2:8"/>
  </sheetData>
  <sheetProtection algorithmName="SHA-512" hashValue="khimhu1pE4f52C9QePLVd7iNJPOTW5+FdC/QUniNrUw4eOKyHvNwFpmgUeIAMNzD18cBpTK19pgoNrT3QTHV5Q==" saltValue="g1tUp2S1l/9k1nhuUGPyx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1085" customWidth="1"/>
    <col min="2" max="107" width="2.5" style="1085" customWidth="1"/>
    <col min="108" max="108" width="6.125" style="1093" customWidth="1"/>
    <col min="109" max="109" width="5.875" style="1092" customWidth="1"/>
    <col min="110" max="16384" width="8.625" style="1085" hidden="1"/>
  </cols>
  <sheetData>
    <row r="1" spans="1:109" ht="42.75" customHeight="1">
      <c r="A1" s="1083"/>
      <c r="B1" s="1084"/>
      <c r="DD1" s="1085"/>
      <c r="DE1" s="1085"/>
    </row>
    <row r="2" spans="1:109" ht="25.5" customHeight="1">
      <c r="A2" s="1086"/>
      <c r="C2" s="1086"/>
      <c r="O2" s="1086"/>
      <c r="P2" s="1086"/>
      <c r="Q2" s="1086"/>
      <c r="R2" s="1086"/>
      <c r="S2" s="1086"/>
      <c r="T2" s="1086"/>
      <c r="U2" s="1086"/>
      <c r="V2" s="1086"/>
      <c r="W2" s="1086"/>
      <c r="X2" s="1086"/>
      <c r="Y2" s="1086"/>
      <c r="Z2" s="1086"/>
      <c r="AA2" s="1086"/>
      <c r="AB2" s="1086"/>
      <c r="AC2" s="1086"/>
      <c r="AD2" s="1086"/>
      <c r="AE2" s="1086"/>
      <c r="AF2" s="1086"/>
      <c r="AG2" s="1086"/>
      <c r="AH2" s="1086"/>
      <c r="AI2" s="1086"/>
      <c r="AU2" s="1086"/>
      <c r="BG2" s="1086"/>
      <c r="BS2" s="1086"/>
      <c r="CE2" s="1086"/>
      <c r="CQ2" s="1086"/>
      <c r="DD2" s="1085"/>
      <c r="DE2" s="1085"/>
    </row>
    <row r="3" spans="1:109" ht="25.5" customHeight="1">
      <c r="A3" s="1086"/>
      <c r="C3" s="1086"/>
      <c r="O3" s="1086"/>
      <c r="P3" s="1086"/>
      <c r="Q3" s="1086"/>
      <c r="R3" s="1086"/>
      <c r="S3" s="1086"/>
      <c r="T3" s="1086"/>
      <c r="U3" s="1086"/>
      <c r="V3" s="1086"/>
      <c r="W3" s="1086"/>
      <c r="X3" s="1086"/>
      <c r="Y3" s="1086"/>
      <c r="Z3" s="1086"/>
      <c r="AA3" s="1086"/>
      <c r="AB3" s="1086"/>
      <c r="AC3" s="1086"/>
      <c r="AD3" s="1086"/>
      <c r="AE3" s="1086"/>
      <c r="AF3" s="1086"/>
      <c r="AG3" s="1086"/>
      <c r="AH3" s="1086"/>
      <c r="AI3" s="1086"/>
      <c r="AU3" s="1086"/>
      <c r="BG3" s="1086"/>
      <c r="BS3" s="1086"/>
      <c r="CE3" s="1086"/>
      <c r="CQ3" s="1086"/>
      <c r="DD3" s="1085"/>
      <c r="DE3" s="1085"/>
    </row>
    <row r="4" spans="1:109" s="1087" customFormat="1">
      <c r="A4" s="1086"/>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row>
    <row r="5" spans="1:109" s="1087" customFormat="1">
      <c r="A5" s="1086"/>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c r="AG5" s="1086"/>
      <c r="AH5" s="1086"/>
      <c r="AI5" s="1086"/>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row>
    <row r="6" spans="1:109" s="1087" customFormat="1">
      <c r="A6" s="1086"/>
      <c r="B6" s="1086"/>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6"/>
      <c r="BF6" s="1086"/>
      <c r="BG6" s="1086"/>
      <c r="BH6" s="1086"/>
      <c r="BI6" s="1086"/>
      <c r="BJ6" s="1086"/>
      <c r="BK6" s="1086"/>
      <c r="BL6" s="1086"/>
      <c r="BM6" s="1086"/>
      <c r="BN6" s="1086"/>
      <c r="BO6" s="1086"/>
      <c r="BP6" s="1086"/>
      <c r="BQ6" s="1086"/>
      <c r="BR6" s="1086"/>
      <c r="BS6" s="1086"/>
      <c r="BT6" s="1086"/>
      <c r="BU6" s="1086"/>
      <c r="BV6" s="1086"/>
      <c r="BW6" s="1086"/>
      <c r="BX6" s="1086"/>
      <c r="BY6" s="1086"/>
      <c r="BZ6" s="1086"/>
      <c r="CA6" s="1086"/>
      <c r="CB6" s="1086"/>
      <c r="CC6" s="1086"/>
      <c r="CD6" s="1086"/>
      <c r="CE6" s="1086"/>
      <c r="CF6" s="1086"/>
      <c r="CG6" s="1086"/>
      <c r="CH6" s="1086"/>
      <c r="CI6" s="1086"/>
      <c r="CJ6" s="1086"/>
      <c r="CK6" s="1086"/>
      <c r="CL6" s="1086"/>
      <c r="CM6" s="1086"/>
      <c r="CN6" s="1086"/>
      <c r="CO6" s="1086"/>
      <c r="CP6" s="1086"/>
      <c r="CQ6" s="1086"/>
      <c r="CR6" s="1086"/>
      <c r="CS6" s="1086"/>
      <c r="CT6" s="1086"/>
      <c r="CU6" s="1086"/>
      <c r="CV6" s="1086"/>
      <c r="CW6" s="1086"/>
      <c r="CX6" s="1086"/>
      <c r="CY6" s="1086"/>
      <c r="CZ6" s="1086"/>
      <c r="DA6" s="1086"/>
      <c r="DB6" s="1086"/>
      <c r="DC6" s="1086"/>
      <c r="DD6" s="1086"/>
      <c r="DE6" s="1086"/>
    </row>
    <row r="7" spans="1:109" s="1087" customFormat="1">
      <c r="A7" s="1086"/>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6"/>
      <c r="BF7" s="1086"/>
      <c r="BG7" s="1086"/>
      <c r="BH7" s="1086"/>
      <c r="BI7" s="1086"/>
      <c r="BJ7" s="1086"/>
      <c r="BK7" s="1086"/>
      <c r="BL7" s="1086"/>
      <c r="BM7" s="1086"/>
      <c r="BN7" s="1086"/>
      <c r="BO7" s="1086"/>
      <c r="BP7" s="1086"/>
      <c r="BQ7" s="1086"/>
      <c r="BR7" s="1086"/>
      <c r="BS7" s="1086"/>
      <c r="BT7" s="1086"/>
      <c r="BU7" s="1086"/>
      <c r="BV7" s="1086"/>
      <c r="BW7" s="1086"/>
      <c r="BX7" s="1086"/>
      <c r="BY7" s="1086"/>
      <c r="BZ7" s="1086"/>
      <c r="CA7" s="1086"/>
      <c r="CB7" s="1086"/>
      <c r="CC7" s="1086"/>
      <c r="CD7" s="1086"/>
      <c r="CE7" s="1086"/>
      <c r="CF7" s="1086"/>
      <c r="CG7" s="1086"/>
      <c r="CH7" s="1086"/>
      <c r="CI7" s="1086"/>
      <c r="CJ7" s="1086"/>
      <c r="CK7" s="1086"/>
      <c r="CL7" s="1086"/>
      <c r="CM7" s="1086"/>
      <c r="CN7" s="1086"/>
      <c r="CO7" s="1086"/>
      <c r="CP7" s="1086"/>
      <c r="CQ7" s="1086"/>
      <c r="CR7" s="1086"/>
      <c r="CS7" s="1086"/>
      <c r="CT7" s="1086"/>
      <c r="CU7" s="1086"/>
      <c r="CV7" s="1086"/>
      <c r="CW7" s="1086"/>
      <c r="CX7" s="1086"/>
      <c r="CY7" s="1086"/>
      <c r="CZ7" s="1086"/>
      <c r="DA7" s="1086"/>
      <c r="DB7" s="1086"/>
      <c r="DC7" s="1086"/>
      <c r="DD7" s="1086"/>
      <c r="DE7" s="1086"/>
    </row>
    <row r="8" spans="1:109" s="1087" customFormat="1">
      <c r="A8" s="1086"/>
      <c r="B8" s="1086"/>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1086"/>
      <c r="AC8" s="1086"/>
      <c r="AD8" s="1086"/>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6"/>
      <c r="BF8" s="1086"/>
      <c r="BG8" s="1086"/>
      <c r="BH8" s="1086"/>
      <c r="BI8" s="1086"/>
      <c r="BJ8" s="1086"/>
      <c r="BK8" s="1086"/>
      <c r="BL8" s="1086"/>
      <c r="BM8" s="1086"/>
      <c r="BN8" s="1086"/>
      <c r="BO8" s="1086"/>
      <c r="BP8" s="1086"/>
      <c r="BQ8" s="1086"/>
      <c r="BR8" s="1086"/>
      <c r="BS8" s="1086"/>
      <c r="BT8" s="1086"/>
      <c r="BU8" s="1086"/>
      <c r="BV8" s="1086"/>
      <c r="BW8" s="1086"/>
      <c r="BX8" s="1086"/>
      <c r="BY8" s="1086"/>
      <c r="BZ8" s="1086"/>
      <c r="CA8" s="1086"/>
      <c r="CB8" s="1086"/>
      <c r="CC8" s="1086"/>
      <c r="CD8" s="1086"/>
      <c r="CE8" s="1086"/>
      <c r="CF8" s="1086"/>
      <c r="CG8" s="1086"/>
      <c r="CH8" s="1086"/>
      <c r="CI8" s="1086"/>
      <c r="CJ8" s="1086"/>
      <c r="CK8" s="1086"/>
      <c r="CL8" s="1086"/>
      <c r="CM8" s="1086"/>
      <c r="CN8" s="1086"/>
      <c r="CO8" s="1086"/>
      <c r="CP8" s="1086"/>
      <c r="CQ8" s="1086"/>
      <c r="CR8" s="1086"/>
      <c r="CS8" s="1086"/>
      <c r="CT8" s="1086"/>
      <c r="CU8" s="1086"/>
      <c r="CV8" s="1086"/>
      <c r="CW8" s="1086"/>
      <c r="CX8" s="1086"/>
      <c r="CY8" s="1086"/>
      <c r="CZ8" s="1086"/>
      <c r="DA8" s="1086"/>
      <c r="DB8" s="1086"/>
      <c r="DC8" s="1086"/>
      <c r="DD8" s="1086"/>
      <c r="DE8" s="1086"/>
    </row>
    <row r="9" spans="1:109" s="1087" customForma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6"/>
      <c r="BG9" s="1086"/>
      <c r="BH9" s="1086"/>
      <c r="BI9" s="1086"/>
      <c r="BJ9" s="1086"/>
      <c r="BK9" s="1086"/>
      <c r="BL9" s="1086"/>
      <c r="BM9" s="1086"/>
      <c r="BN9" s="1086"/>
      <c r="BO9" s="1086"/>
      <c r="BP9" s="1086"/>
      <c r="BQ9" s="1086"/>
      <c r="BR9" s="1086"/>
      <c r="BS9" s="1086"/>
      <c r="BT9" s="1086"/>
      <c r="BU9" s="1086"/>
      <c r="BV9" s="1086"/>
      <c r="BW9" s="1086"/>
      <c r="BX9" s="1086"/>
      <c r="BY9" s="1086"/>
      <c r="BZ9" s="1086"/>
      <c r="CA9" s="1086"/>
      <c r="CB9" s="1086"/>
      <c r="CC9" s="1086"/>
      <c r="CD9" s="1086"/>
      <c r="CE9" s="1086"/>
      <c r="CF9" s="1086"/>
      <c r="CG9" s="1086"/>
      <c r="CH9" s="1086"/>
      <c r="CI9" s="1086"/>
      <c r="CJ9" s="1086"/>
      <c r="CK9" s="1086"/>
      <c r="CL9" s="1086"/>
      <c r="CM9" s="1086"/>
      <c r="CN9" s="1086"/>
      <c r="CO9" s="1086"/>
      <c r="CP9" s="1086"/>
      <c r="CQ9" s="1086"/>
      <c r="CR9" s="1086"/>
      <c r="CS9" s="1086"/>
      <c r="CT9" s="1086"/>
      <c r="CU9" s="1086"/>
      <c r="CV9" s="1086"/>
      <c r="CW9" s="1086"/>
      <c r="CX9" s="1086"/>
      <c r="CY9" s="1086"/>
      <c r="CZ9" s="1086"/>
      <c r="DA9" s="1086"/>
      <c r="DB9" s="1086"/>
      <c r="DC9" s="1086"/>
      <c r="DD9" s="1086"/>
      <c r="DE9" s="1086"/>
    </row>
    <row r="10" spans="1:109" s="1087" customFormat="1">
      <c r="A10" s="1086"/>
      <c r="B10" s="1086"/>
      <c r="C10" s="1086"/>
      <c r="D10" s="1086"/>
      <c r="E10" s="1086"/>
      <c r="F10" s="1086"/>
      <c r="G10" s="1086"/>
      <c r="H10" s="1086"/>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6"/>
      <c r="AL10" s="1086"/>
      <c r="AM10" s="1086"/>
      <c r="AN10" s="1086"/>
      <c r="AO10" s="1086"/>
      <c r="AP10" s="1086"/>
      <c r="AQ10" s="1086"/>
      <c r="AR10" s="1086"/>
      <c r="AS10" s="1086"/>
      <c r="AT10" s="1086"/>
      <c r="AU10" s="1086"/>
      <c r="AV10" s="1086"/>
      <c r="AW10" s="1086"/>
      <c r="AX10" s="1086"/>
      <c r="AY10" s="1086"/>
      <c r="AZ10" s="1086"/>
      <c r="BA10" s="1086"/>
      <c r="BB10" s="1086"/>
      <c r="BC10" s="1086"/>
      <c r="BD10" s="1086"/>
      <c r="BE10" s="1086"/>
      <c r="BF10" s="1086"/>
      <c r="BG10" s="1086"/>
      <c r="BH10" s="1086"/>
      <c r="BI10" s="1086"/>
      <c r="BJ10" s="1086"/>
      <c r="BK10" s="1086"/>
      <c r="BL10" s="1086"/>
      <c r="BM10" s="1086"/>
      <c r="BN10" s="1086"/>
      <c r="BO10" s="1086"/>
      <c r="BP10" s="1086"/>
      <c r="BQ10" s="1086"/>
      <c r="BR10" s="1086"/>
      <c r="BS10" s="1086"/>
      <c r="BT10" s="1086"/>
      <c r="BU10" s="1086"/>
      <c r="BV10" s="1086"/>
      <c r="BW10" s="1086"/>
      <c r="BX10" s="1086"/>
      <c r="BY10" s="1086"/>
      <c r="BZ10" s="1086"/>
      <c r="CA10" s="1086"/>
      <c r="CB10" s="1086"/>
      <c r="CC10" s="1086"/>
      <c r="CD10" s="1086"/>
      <c r="CE10" s="1086"/>
      <c r="CF10" s="1086"/>
      <c r="CG10" s="1086"/>
      <c r="CH10" s="1086"/>
      <c r="CI10" s="1086"/>
      <c r="CJ10" s="1086"/>
      <c r="CK10" s="1086"/>
      <c r="CL10" s="1086"/>
      <c r="CM10" s="1086"/>
      <c r="CN10" s="1086"/>
      <c r="CO10" s="1086"/>
      <c r="CP10" s="1086"/>
      <c r="CQ10" s="1086"/>
      <c r="CR10" s="1086"/>
      <c r="CS10" s="1086"/>
      <c r="CT10" s="1086"/>
      <c r="CU10" s="1086"/>
      <c r="CV10" s="1086"/>
      <c r="CW10" s="1086"/>
      <c r="CX10" s="1086"/>
      <c r="CY10" s="1086"/>
      <c r="CZ10" s="1086"/>
      <c r="DA10" s="1086"/>
      <c r="DB10" s="1086"/>
      <c r="DC10" s="1086"/>
      <c r="DD10" s="1086"/>
      <c r="DE10" s="1086"/>
    </row>
    <row r="11" spans="1:109" s="1087" customFormat="1">
      <c r="A11" s="1086"/>
      <c r="B11" s="1086"/>
      <c r="C11" s="1086"/>
      <c r="D11" s="1086"/>
      <c r="E11" s="1086"/>
      <c r="F11" s="1086"/>
      <c r="G11" s="1086"/>
      <c r="H11" s="1086"/>
      <c r="I11" s="1086"/>
      <c r="J11" s="1086"/>
      <c r="K11" s="1086"/>
      <c r="L11" s="1086"/>
      <c r="M11" s="1086"/>
      <c r="N11" s="1086"/>
      <c r="O11" s="1086"/>
      <c r="P11" s="1086"/>
      <c r="Q11" s="1086"/>
      <c r="R11" s="1086"/>
      <c r="S11" s="1086"/>
      <c r="T11" s="1086"/>
      <c r="U11" s="1086"/>
      <c r="V11" s="1086"/>
      <c r="W11" s="1086"/>
      <c r="X11" s="1086"/>
      <c r="Y11" s="1086"/>
      <c r="Z11" s="1086"/>
      <c r="AA11" s="1086"/>
      <c r="AB11" s="1086"/>
      <c r="AC11" s="1086"/>
      <c r="AD11" s="1086"/>
      <c r="AE11" s="1086"/>
      <c r="AF11" s="1086"/>
      <c r="AG11" s="1086"/>
      <c r="AH11" s="1086"/>
      <c r="AI11" s="1086"/>
      <c r="AJ11" s="1086"/>
      <c r="AK11" s="1086"/>
      <c r="AL11" s="1086"/>
      <c r="AM11" s="1086"/>
      <c r="AN11" s="1086"/>
      <c r="AO11" s="1086"/>
      <c r="AP11" s="1086"/>
      <c r="AQ11" s="1086"/>
      <c r="AR11" s="1086"/>
      <c r="AS11" s="1086"/>
      <c r="AT11" s="1086"/>
      <c r="AU11" s="1086"/>
      <c r="AV11" s="1086"/>
      <c r="AW11" s="1086"/>
      <c r="AX11" s="1086"/>
      <c r="AY11" s="1086"/>
      <c r="AZ11" s="1086"/>
      <c r="BA11" s="1086"/>
      <c r="BB11" s="1086"/>
      <c r="BC11" s="1086"/>
      <c r="BD11" s="1086"/>
      <c r="BE11" s="1086"/>
      <c r="BF11" s="1086"/>
      <c r="BG11" s="1086"/>
      <c r="BH11" s="1086"/>
      <c r="BI11" s="1086"/>
      <c r="BJ11" s="1086"/>
      <c r="BK11" s="1086"/>
      <c r="BL11" s="1086"/>
      <c r="BM11" s="1086"/>
      <c r="BN11" s="1086"/>
      <c r="BO11" s="1086"/>
      <c r="BP11" s="1086"/>
      <c r="BQ11" s="1086"/>
      <c r="BR11" s="1086"/>
      <c r="BS11" s="1086"/>
      <c r="BT11" s="1086"/>
      <c r="BU11" s="1086"/>
      <c r="BV11" s="1086"/>
      <c r="BW11" s="1086"/>
      <c r="BX11" s="1086"/>
      <c r="BY11" s="1086"/>
      <c r="BZ11" s="1086"/>
      <c r="CA11" s="1086"/>
      <c r="CB11" s="1086"/>
      <c r="CC11" s="1086"/>
      <c r="CD11" s="1086"/>
      <c r="CE11" s="1086"/>
      <c r="CF11" s="1086"/>
      <c r="CG11" s="1086"/>
      <c r="CH11" s="1086"/>
      <c r="CI11" s="1086"/>
      <c r="CJ11" s="1086"/>
      <c r="CK11" s="1086"/>
      <c r="CL11" s="1086"/>
      <c r="CM11" s="1086"/>
      <c r="CN11" s="1086"/>
      <c r="CO11" s="1086"/>
      <c r="CP11" s="1086"/>
      <c r="CQ11" s="1086"/>
      <c r="CR11" s="1086"/>
      <c r="CS11" s="1086"/>
      <c r="CT11" s="1086"/>
      <c r="CU11" s="1086"/>
      <c r="CV11" s="1086"/>
      <c r="CW11" s="1086"/>
      <c r="CX11" s="1086"/>
      <c r="CY11" s="1086"/>
      <c r="CZ11" s="1086"/>
      <c r="DA11" s="1086"/>
      <c r="DB11" s="1086"/>
      <c r="DC11" s="1086"/>
      <c r="DD11" s="1086"/>
      <c r="DE11" s="1086"/>
    </row>
    <row r="12" spans="1:109" s="1087" customForma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6"/>
      <c r="AL12" s="1086"/>
      <c r="AM12" s="1086"/>
      <c r="AN12" s="1086"/>
      <c r="AO12" s="1086"/>
      <c r="AP12" s="1086"/>
      <c r="AQ12" s="1086"/>
      <c r="AR12" s="1086"/>
      <c r="AS12" s="1086"/>
      <c r="AT12" s="1086"/>
      <c r="AU12" s="1086"/>
      <c r="AV12" s="1086"/>
      <c r="AW12" s="1086"/>
      <c r="AX12" s="1086"/>
      <c r="AY12" s="1086"/>
      <c r="AZ12" s="1086"/>
      <c r="BA12" s="1086"/>
      <c r="BB12" s="1086"/>
      <c r="BC12" s="1086"/>
      <c r="BD12" s="1086"/>
      <c r="BE12" s="1086"/>
      <c r="BF12" s="1086"/>
      <c r="BG12" s="1086"/>
      <c r="BH12" s="1086"/>
      <c r="BI12" s="1086"/>
      <c r="BJ12" s="1086"/>
      <c r="BK12" s="1086"/>
      <c r="BL12" s="1086"/>
      <c r="BM12" s="1086"/>
      <c r="BN12" s="1086"/>
      <c r="BO12" s="1086"/>
      <c r="BP12" s="1086"/>
      <c r="BQ12" s="1086"/>
      <c r="BR12" s="1086"/>
      <c r="BS12" s="1086"/>
      <c r="BT12" s="1086"/>
      <c r="BU12" s="1086"/>
      <c r="BV12" s="1086"/>
      <c r="BW12" s="1086"/>
      <c r="BX12" s="1086"/>
      <c r="BY12" s="1086"/>
      <c r="BZ12" s="1086"/>
      <c r="CA12" s="1086"/>
      <c r="CB12" s="1086"/>
      <c r="CC12" s="1086"/>
      <c r="CD12" s="1086"/>
      <c r="CE12" s="1086"/>
      <c r="CF12" s="1086"/>
      <c r="CG12" s="1086"/>
      <c r="CH12" s="1086"/>
      <c r="CI12" s="1086"/>
      <c r="CJ12" s="1086"/>
      <c r="CK12" s="1086"/>
      <c r="CL12" s="1086"/>
      <c r="CM12" s="1086"/>
      <c r="CN12" s="1086"/>
      <c r="CO12" s="1086"/>
      <c r="CP12" s="1086"/>
      <c r="CQ12" s="1086"/>
      <c r="CR12" s="1086"/>
      <c r="CS12" s="1086"/>
      <c r="CT12" s="1086"/>
      <c r="CU12" s="1086"/>
      <c r="CV12" s="1086"/>
      <c r="CW12" s="1086"/>
      <c r="CX12" s="1086"/>
      <c r="CY12" s="1086"/>
      <c r="CZ12" s="1086"/>
      <c r="DA12" s="1086"/>
      <c r="DB12" s="1086"/>
      <c r="DC12" s="1086"/>
      <c r="DD12" s="1086"/>
      <c r="DE12" s="1086"/>
    </row>
    <row r="13" spans="1:109" s="1087" customFormat="1">
      <c r="A13" s="1086"/>
      <c r="B13" s="1086"/>
      <c r="C13" s="1086"/>
      <c r="D13" s="1086"/>
      <c r="E13" s="1086"/>
      <c r="F13" s="1086"/>
      <c r="G13" s="1086"/>
      <c r="H13" s="1086"/>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1086"/>
      <c r="CX13" s="1086"/>
      <c r="CY13" s="1086"/>
      <c r="CZ13" s="1086"/>
      <c r="DA13" s="1086"/>
      <c r="DB13" s="1086"/>
      <c r="DC13" s="1086"/>
      <c r="DD13" s="1086"/>
      <c r="DE13" s="1086"/>
    </row>
    <row r="14" spans="1:109" s="1087" customForma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6"/>
      <c r="AB14" s="1086"/>
      <c r="AC14" s="1086"/>
      <c r="AD14" s="1086"/>
      <c r="AE14" s="1086"/>
      <c r="AF14" s="1086"/>
      <c r="AG14" s="1086"/>
      <c r="AH14" s="1086"/>
      <c r="AI14" s="1086"/>
      <c r="AJ14" s="1086"/>
      <c r="AK14" s="1086"/>
      <c r="AL14" s="1086"/>
      <c r="AM14" s="1086"/>
      <c r="AN14" s="1086"/>
      <c r="AO14" s="1086"/>
      <c r="AP14" s="1086"/>
      <c r="AQ14" s="1086"/>
      <c r="AR14" s="1086"/>
      <c r="AS14" s="1086"/>
      <c r="AT14" s="1086"/>
      <c r="AU14" s="1086"/>
      <c r="AV14" s="1086"/>
      <c r="AW14" s="1086"/>
      <c r="AX14" s="1086"/>
      <c r="AY14" s="1086"/>
      <c r="AZ14" s="1086"/>
      <c r="BA14" s="1086"/>
      <c r="BB14" s="1086"/>
      <c r="BC14" s="1086"/>
      <c r="BD14" s="1086"/>
      <c r="BE14" s="1086"/>
      <c r="BF14" s="1086"/>
      <c r="BG14" s="1086"/>
      <c r="BH14" s="1086"/>
      <c r="BI14" s="1086"/>
      <c r="BJ14" s="1086"/>
      <c r="BK14" s="1086"/>
      <c r="BL14" s="1086"/>
      <c r="BM14" s="1086"/>
      <c r="BN14" s="1086"/>
      <c r="BO14" s="1086"/>
      <c r="BP14" s="1086"/>
      <c r="BQ14" s="1086"/>
      <c r="BR14" s="1086"/>
      <c r="BS14" s="1086"/>
      <c r="BT14" s="1086"/>
      <c r="BU14" s="1086"/>
      <c r="BV14" s="1086"/>
      <c r="BW14" s="1086"/>
      <c r="BX14" s="1086"/>
      <c r="BY14" s="1086"/>
      <c r="BZ14" s="1086"/>
      <c r="CA14" s="1086"/>
      <c r="CB14" s="1086"/>
      <c r="CC14" s="1086"/>
      <c r="CD14" s="1086"/>
      <c r="CE14" s="1086"/>
      <c r="CF14" s="1086"/>
      <c r="CG14" s="1086"/>
      <c r="CH14" s="1086"/>
      <c r="CI14" s="1086"/>
      <c r="CJ14" s="1086"/>
      <c r="CK14" s="1086"/>
      <c r="CL14" s="1086"/>
      <c r="CM14" s="1086"/>
      <c r="CN14" s="1086"/>
      <c r="CO14" s="1086"/>
      <c r="CP14" s="1086"/>
      <c r="CQ14" s="1086"/>
      <c r="CR14" s="1086"/>
      <c r="CS14" s="1086"/>
      <c r="CT14" s="1086"/>
      <c r="CU14" s="1086"/>
      <c r="CV14" s="1086"/>
      <c r="CW14" s="1086"/>
      <c r="CX14" s="1086"/>
      <c r="CY14" s="1086"/>
      <c r="CZ14" s="1086"/>
      <c r="DA14" s="1086"/>
      <c r="DB14" s="1086"/>
      <c r="DC14" s="1086"/>
      <c r="DD14" s="1086"/>
      <c r="DE14" s="1086"/>
    </row>
    <row r="15" spans="1:109" s="1087" customFormat="1">
      <c r="A15" s="1085"/>
      <c r="B15" s="1086"/>
      <c r="C15" s="1086"/>
      <c r="D15" s="1086"/>
      <c r="E15" s="1086"/>
      <c r="F15" s="1086"/>
      <c r="G15" s="1086"/>
      <c r="H15" s="1086"/>
      <c r="I15" s="1086"/>
      <c r="J15" s="1086"/>
      <c r="K15" s="1086"/>
      <c r="L15" s="1086"/>
      <c r="M15" s="1086"/>
      <c r="N15" s="1086"/>
      <c r="O15" s="1086"/>
      <c r="P15" s="1086"/>
      <c r="Q15" s="1086"/>
      <c r="R15" s="1086"/>
      <c r="S15" s="1086"/>
      <c r="T15" s="1086"/>
      <c r="U15" s="1086"/>
      <c r="V15" s="1086"/>
      <c r="W15" s="1086"/>
      <c r="X15" s="1086"/>
      <c r="Y15" s="1086"/>
      <c r="Z15" s="1086"/>
      <c r="AA15" s="1086"/>
      <c r="AB15" s="1086"/>
      <c r="AC15" s="1086"/>
      <c r="AD15" s="1086"/>
      <c r="AE15" s="1086"/>
      <c r="AF15" s="1086"/>
      <c r="AG15" s="1086"/>
      <c r="AH15" s="1086"/>
      <c r="AI15" s="1086"/>
      <c r="AJ15" s="1086"/>
      <c r="AK15" s="1086"/>
      <c r="AL15" s="1086"/>
      <c r="AM15" s="1086"/>
      <c r="AN15" s="1086"/>
      <c r="AO15" s="1086"/>
      <c r="AP15" s="1086"/>
      <c r="AQ15" s="1086"/>
      <c r="AR15" s="1086"/>
      <c r="AS15" s="1086"/>
      <c r="AT15" s="1086"/>
      <c r="AU15" s="1086"/>
      <c r="AV15" s="1086"/>
      <c r="AW15" s="1086"/>
      <c r="AX15" s="1086"/>
      <c r="AY15" s="1086"/>
      <c r="AZ15" s="1086"/>
      <c r="BA15" s="1086"/>
      <c r="BB15" s="1086"/>
      <c r="BC15" s="1086"/>
      <c r="BD15" s="1086"/>
      <c r="BE15" s="1086"/>
      <c r="BF15" s="1086"/>
      <c r="BG15" s="1086"/>
      <c r="BH15" s="1086"/>
      <c r="BI15" s="1086"/>
      <c r="BJ15" s="1086"/>
      <c r="BK15" s="1086"/>
      <c r="BL15" s="1086"/>
      <c r="BM15" s="1086"/>
      <c r="BN15" s="1086"/>
      <c r="BO15" s="1086"/>
      <c r="BP15" s="1086"/>
      <c r="BQ15" s="1086"/>
      <c r="BR15" s="1086"/>
      <c r="BS15" s="1086"/>
      <c r="BT15" s="1086"/>
      <c r="BU15" s="1086"/>
      <c r="BV15" s="1086"/>
      <c r="BW15" s="1086"/>
      <c r="BX15" s="1086"/>
      <c r="BY15" s="1086"/>
      <c r="BZ15" s="1086"/>
      <c r="CA15" s="1086"/>
      <c r="CB15" s="1086"/>
      <c r="CC15" s="1086"/>
      <c r="CD15" s="1086"/>
      <c r="CE15" s="1086"/>
      <c r="CF15" s="1086"/>
      <c r="CG15" s="1086"/>
      <c r="CH15" s="1086"/>
      <c r="CI15" s="1086"/>
      <c r="CJ15" s="1086"/>
      <c r="CK15" s="1086"/>
      <c r="CL15" s="1086"/>
      <c r="CM15" s="1086"/>
      <c r="CN15" s="1086"/>
      <c r="CO15" s="1086"/>
      <c r="CP15" s="1086"/>
      <c r="CQ15" s="1086"/>
      <c r="CR15" s="1086"/>
      <c r="CS15" s="1086"/>
      <c r="CT15" s="1086"/>
      <c r="CU15" s="1086"/>
      <c r="CV15" s="1086"/>
      <c r="CW15" s="1086"/>
      <c r="CX15" s="1086"/>
      <c r="CY15" s="1086"/>
      <c r="CZ15" s="1086"/>
      <c r="DA15" s="1086"/>
      <c r="DB15" s="1086"/>
      <c r="DC15" s="1086"/>
      <c r="DD15" s="1086"/>
      <c r="DE15" s="1086"/>
    </row>
    <row r="16" spans="1:109" s="1087" customForma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6"/>
      <c r="BF16" s="1086"/>
      <c r="BG16" s="1086"/>
      <c r="BH16" s="1086"/>
      <c r="BI16" s="1086"/>
      <c r="BJ16" s="1086"/>
      <c r="BK16" s="1086"/>
      <c r="BL16" s="1086"/>
      <c r="BM16" s="1086"/>
      <c r="BN16" s="1086"/>
      <c r="BO16" s="1086"/>
      <c r="BP16" s="1086"/>
      <c r="BQ16" s="1086"/>
      <c r="BR16" s="1086"/>
      <c r="BS16" s="1086"/>
      <c r="BT16" s="1086"/>
      <c r="BU16" s="1086"/>
      <c r="BV16" s="1086"/>
      <c r="BW16" s="1086"/>
      <c r="BX16" s="1086"/>
      <c r="BY16" s="1086"/>
      <c r="BZ16" s="1086"/>
      <c r="CA16" s="1086"/>
      <c r="CB16" s="1086"/>
      <c r="CC16" s="1086"/>
      <c r="CD16" s="1086"/>
      <c r="CE16" s="1086"/>
      <c r="CF16" s="1086"/>
      <c r="CG16" s="1086"/>
      <c r="CH16" s="1086"/>
      <c r="CI16" s="1086"/>
      <c r="CJ16" s="1086"/>
      <c r="CK16" s="1086"/>
      <c r="CL16" s="1086"/>
      <c r="CM16" s="1086"/>
      <c r="CN16" s="1086"/>
      <c r="CO16" s="1086"/>
      <c r="CP16" s="1086"/>
      <c r="CQ16" s="1086"/>
      <c r="CR16" s="1086"/>
      <c r="CS16" s="1086"/>
      <c r="CT16" s="1086"/>
      <c r="CU16" s="1086"/>
      <c r="CV16" s="1086"/>
      <c r="CW16" s="1086"/>
      <c r="CX16" s="1086"/>
      <c r="CY16" s="1086"/>
      <c r="CZ16" s="1086"/>
      <c r="DA16" s="1086"/>
      <c r="DB16" s="1086"/>
      <c r="DC16" s="1086"/>
      <c r="DD16" s="1086"/>
      <c r="DE16" s="1086"/>
    </row>
    <row r="17" spans="1:109" s="1087" customFormat="1">
      <c r="A17" s="1085"/>
      <c r="B17" s="1086"/>
      <c r="C17" s="1086"/>
      <c r="D17" s="1086"/>
      <c r="E17" s="1086"/>
      <c r="F17" s="1086"/>
      <c r="G17" s="1086"/>
      <c r="H17" s="1086"/>
      <c r="I17" s="1086"/>
      <c r="J17" s="1086"/>
      <c r="K17" s="1086"/>
      <c r="L17" s="1086"/>
      <c r="M17" s="1086"/>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6"/>
      <c r="AL17" s="1086"/>
      <c r="AM17" s="1086"/>
      <c r="AN17" s="1086"/>
      <c r="AO17" s="1086"/>
      <c r="AP17" s="1086"/>
      <c r="AQ17" s="1086"/>
      <c r="AR17" s="1086"/>
      <c r="AS17" s="1086"/>
      <c r="AT17" s="1086"/>
      <c r="AU17" s="1086"/>
      <c r="AV17" s="1086"/>
      <c r="AW17" s="1086"/>
      <c r="AX17" s="1086"/>
      <c r="AY17" s="1086"/>
      <c r="AZ17" s="1086"/>
      <c r="BA17" s="1086"/>
      <c r="BB17" s="1086"/>
      <c r="BC17" s="1086"/>
      <c r="BD17" s="1086"/>
      <c r="BE17" s="1086"/>
      <c r="BF17" s="1086"/>
      <c r="BG17" s="1086"/>
      <c r="BH17" s="1086"/>
      <c r="BI17" s="1086"/>
      <c r="BJ17" s="1086"/>
      <c r="BK17" s="1086"/>
      <c r="BL17" s="1086"/>
      <c r="BM17" s="1086"/>
      <c r="BN17" s="1086"/>
      <c r="BO17" s="1086"/>
      <c r="BP17" s="1086"/>
      <c r="BQ17" s="1086"/>
      <c r="BR17" s="1086"/>
      <c r="BS17" s="1086"/>
      <c r="BT17" s="1086"/>
      <c r="BU17" s="1086"/>
      <c r="BV17" s="1086"/>
      <c r="BW17" s="1086"/>
      <c r="BX17" s="1086"/>
      <c r="BY17" s="1086"/>
      <c r="BZ17" s="1086"/>
      <c r="CA17" s="1086"/>
      <c r="CB17" s="1086"/>
      <c r="CC17" s="1086"/>
      <c r="CD17" s="1086"/>
      <c r="CE17" s="1086"/>
      <c r="CF17" s="1086"/>
      <c r="CG17" s="1086"/>
      <c r="CH17" s="1086"/>
      <c r="CI17" s="1086"/>
      <c r="CJ17" s="1086"/>
      <c r="CK17" s="1086"/>
      <c r="CL17" s="1086"/>
      <c r="CM17" s="1086"/>
      <c r="CN17" s="1086"/>
      <c r="CO17" s="1086"/>
      <c r="CP17" s="1086"/>
      <c r="CQ17" s="1086"/>
      <c r="CR17" s="1086"/>
      <c r="CS17" s="1086"/>
      <c r="CT17" s="1086"/>
      <c r="CU17" s="1086"/>
      <c r="CV17" s="1086"/>
      <c r="CW17" s="1086"/>
      <c r="CX17" s="1086"/>
      <c r="CY17" s="1086"/>
      <c r="CZ17" s="1086"/>
      <c r="DA17" s="1086"/>
      <c r="DB17" s="1086"/>
      <c r="DC17" s="1086"/>
      <c r="DD17" s="1086"/>
      <c r="DE17" s="1086"/>
    </row>
    <row r="18" spans="1:109" s="1087" customFormat="1">
      <c r="A18" s="1085"/>
      <c r="B18" s="1086"/>
      <c r="C18" s="1086"/>
      <c r="D18" s="1086"/>
      <c r="E18" s="1086"/>
      <c r="F18" s="1086"/>
      <c r="G18" s="1086"/>
      <c r="H18" s="1086"/>
      <c r="I18" s="1086"/>
      <c r="J18" s="1086"/>
      <c r="K18" s="1086"/>
      <c r="L18" s="1086"/>
      <c r="M18" s="1086"/>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6"/>
      <c r="AT18" s="1086"/>
      <c r="AU18" s="1086"/>
      <c r="AV18" s="1086"/>
      <c r="AW18" s="1086"/>
      <c r="AX18" s="1086"/>
      <c r="AY18" s="1086"/>
      <c r="AZ18" s="1086"/>
      <c r="BA18" s="1086"/>
      <c r="BB18" s="1086"/>
      <c r="BC18" s="1086"/>
      <c r="BD18" s="1086"/>
      <c r="BE18" s="1086"/>
      <c r="BF18" s="1086"/>
      <c r="BG18" s="1086"/>
      <c r="BH18" s="1086"/>
      <c r="BI18" s="1086"/>
      <c r="BJ18" s="1086"/>
      <c r="BK18" s="1086"/>
      <c r="BL18" s="1086"/>
      <c r="BM18" s="1086"/>
      <c r="BN18" s="1086"/>
      <c r="BO18" s="1086"/>
      <c r="BP18" s="1086"/>
      <c r="BQ18" s="1086"/>
      <c r="BR18" s="1086"/>
      <c r="BS18" s="1086"/>
      <c r="BT18" s="1086"/>
      <c r="BU18" s="1086"/>
      <c r="BV18" s="1086"/>
      <c r="BW18" s="1086"/>
      <c r="BX18" s="1086"/>
      <c r="BY18" s="1086"/>
      <c r="BZ18" s="1086"/>
      <c r="CA18" s="1086"/>
      <c r="CB18" s="1086"/>
      <c r="CC18" s="1086"/>
      <c r="CD18" s="1086"/>
      <c r="CE18" s="1086"/>
      <c r="CF18" s="1086"/>
      <c r="CG18" s="1086"/>
      <c r="CH18" s="1086"/>
      <c r="CI18" s="1086"/>
      <c r="CJ18" s="1086"/>
      <c r="CK18" s="1086"/>
      <c r="CL18" s="1086"/>
      <c r="CM18" s="1086"/>
      <c r="CN18" s="1086"/>
      <c r="CO18" s="1086"/>
      <c r="CP18" s="1086"/>
      <c r="CQ18" s="1086"/>
      <c r="CR18" s="1086"/>
      <c r="CS18" s="1086"/>
      <c r="CT18" s="1086"/>
      <c r="CU18" s="1086"/>
      <c r="CV18" s="1086"/>
      <c r="CW18" s="1086"/>
      <c r="CX18" s="1086"/>
      <c r="CY18" s="1086"/>
      <c r="CZ18" s="1086"/>
      <c r="DA18" s="1086"/>
      <c r="DB18" s="1086"/>
      <c r="DC18" s="1086"/>
      <c r="DD18" s="1086"/>
      <c r="DE18" s="1086"/>
    </row>
    <row r="19" spans="1:109">
      <c r="DD19" s="1085"/>
      <c r="DE19" s="1085"/>
    </row>
    <row r="20" spans="1:109">
      <c r="DD20" s="1085"/>
      <c r="DE20" s="1085"/>
    </row>
    <row r="21" spans="1:109" ht="17.25" customHeight="1">
      <c r="B21" s="1088"/>
      <c r="C21" s="1089"/>
      <c r="D21" s="1089"/>
      <c r="E21" s="1089"/>
      <c r="F21" s="1089"/>
      <c r="G21" s="1089"/>
      <c r="H21" s="1089"/>
      <c r="I21" s="1089"/>
      <c r="J21" s="1089"/>
      <c r="K21" s="1089"/>
      <c r="L21" s="1089"/>
      <c r="M21" s="1089"/>
      <c r="N21" s="1090"/>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89"/>
      <c r="AQ21" s="1089"/>
      <c r="AR21" s="1089"/>
      <c r="AS21" s="1089"/>
      <c r="AT21" s="1090"/>
      <c r="AU21" s="1089"/>
      <c r="AV21" s="1089"/>
      <c r="AW21" s="1089"/>
      <c r="AX21" s="1089"/>
      <c r="AY21" s="1089"/>
      <c r="AZ21" s="1089"/>
      <c r="BA21" s="1089"/>
      <c r="BB21" s="1089"/>
      <c r="BC21" s="1089"/>
      <c r="BD21" s="1089"/>
      <c r="BE21" s="1089"/>
      <c r="BF21" s="1090"/>
      <c r="BG21" s="1089"/>
      <c r="BH21" s="1089"/>
      <c r="BI21" s="1089"/>
      <c r="BJ21" s="1089"/>
      <c r="BK21" s="1089"/>
      <c r="BL21" s="1089"/>
      <c r="BM21" s="1089"/>
      <c r="BN21" s="1089"/>
      <c r="BO21" s="1089"/>
      <c r="BP21" s="1089"/>
      <c r="BQ21" s="1089"/>
      <c r="BR21" s="1090"/>
      <c r="BS21" s="1089"/>
      <c r="BT21" s="1089"/>
      <c r="BU21" s="1089"/>
      <c r="BV21" s="1089"/>
      <c r="BW21" s="1089"/>
      <c r="BX21" s="1089"/>
      <c r="BY21" s="1089"/>
      <c r="BZ21" s="1089"/>
      <c r="CA21" s="1089"/>
      <c r="CB21" s="1089"/>
      <c r="CC21" s="1089"/>
      <c r="CD21" s="1090"/>
      <c r="CE21" s="1089"/>
      <c r="CF21" s="1089"/>
      <c r="CG21" s="1089"/>
      <c r="CH21" s="1089"/>
      <c r="CI21" s="1089"/>
      <c r="CJ21" s="1089"/>
      <c r="CK21" s="1089"/>
      <c r="CL21" s="1089"/>
      <c r="CM21" s="1089"/>
      <c r="CN21" s="1089"/>
      <c r="CO21" s="1089"/>
      <c r="CP21" s="1090"/>
      <c r="CQ21" s="1089"/>
      <c r="CR21" s="1089"/>
      <c r="CS21" s="1089"/>
      <c r="CT21" s="1089"/>
      <c r="CU21" s="1089"/>
      <c r="CV21" s="1089"/>
      <c r="CW21" s="1089"/>
      <c r="CX21" s="1089"/>
      <c r="CY21" s="1089"/>
      <c r="CZ21" s="1089"/>
      <c r="DA21" s="1089"/>
      <c r="DB21" s="1090"/>
      <c r="DC21" s="1089"/>
      <c r="DD21" s="1091"/>
      <c r="DE21" s="1085"/>
    </row>
    <row r="22" spans="1:109" ht="17.25" customHeight="1">
      <c r="B22" s="1092"/>
    </row>
    <row r="23" spans="1:109">
      <c r="B23" s="1092"/>
    </row>
    <row r="24" spans="1:109">
      <c r="B24" s="1092"/>
    </row>
    <row r="25" spans="1:109">
      <c r="B25" s="1092"/>
    </row>
    <row r="26" spans="1:109">
      <c r="B26" s="1092"/>
    </row>
    <row r="27" spans="1:109">
      <c r="B27" s="1092"/>
    </row>
    <row r="28" spans="1:109">
      <c r="B28" s="1092"/>
    </row>
    <row r="29" spans="1:109">
      <c r="B29" s="1092"/>
    </row>
    <row r="30" spans="1:109">
      <c r="B30" s="1092"/>
    </row>
    <row r="31" spans="1:109">
      <c r="B31" s="1092"/>
    </row>
    <row r="32" spans="1:109">
      <c r="B32" s="1092"/>
    </row>
    <row r="33" spans="2:109">
      <c r="B33" s="1092"/>
    </row>
    <row r="34" spans="2:109">
      <c r="B34" s="1092"/>
    </row>
    <row r="35" spans="2:109">
      <c r="B35" s="1092"/>
    </row>
    <row r="36" spans="2:109">
      <c r="B36" s="1092"/>
    </row>
    <row r="37" spans="2:109">
      <c r="B37" s="1092"/>
    </row>
    <row r="38" spans="2:109">
      <c r="B38" s="1092"/>
    </row>
    <row r="39" spans="2:109">
      <c r="B39" s="1094"/>
      <c r="C39" s="1095"/>
      <c r="D39" s="1095"/>
      <c r="E39" s="1095"/>
      <c r="F39" s="1095"/>
      <c r="G39" s="1095"/>
      <c r="H39" s="1095"/>
      <c r="I39" s="1095"/>
      <c r="J39" s="1095"/>
      <c r="K39" s="1095"/>
      <c r="L39" s="1095"/>
      <c r="M39" s="1095"/>
      <c r="N39" s="1095"/>
      <c r="O39" s="1095"/>
      <c r="P39" s="1095"/>
      <c r="Q39" s="1095"/>
      <c r="R39" s="1095"/>
      <c r="S39" s="1095"/>
      <c r="T39" s="1095"/>
      <c r="U39" s="1095"/>
      <c r="V39" s="1095"/>
      <c r="W39" s="1095"/>
      <c r="X39" s="1095"/>
      <c r="Y39" s="1095"/>
      <c r="Z39" s="1095"/>
      <c r="AA39" s="1095"/>
      <c r="AB39" s="1095"/>
      <c r="AC39" s="1095"/>
      <c r="AD39" s="1095"/>
      <c r="AE39" s="1095"/>
      <c r="AF39" s="1095"/>
      <c r="AG39" s="1095"/>
      <c r="AH39" s="1095"/>
      <c r="AI39" s="1095"/>
      <c r="AJ39" s="1095"/>
      <c r="AK39" s="1095"/>
      <c r="AL39" s="1095"/>
      <c r="AM39" s="1095"/>
      <c r="AN39" s="1095"/>
      <c r="AO39" s="1095"/>
      <c r="AP39" s="1095"/>
      <c r="AQ39" s="1095"/>
      <c r="AR39" s="1095"/>
      <c r="AS39" s="1095"/>
      <c r="AT39" s="1095"/>
      <c r="AU39" s="1095"/>
      <c r="AV39" s="1095"/>
      <c r="AW39" s="1095"/>
      <c r="AX39" s="1095"/>
      <c r="AY39" s="1095"/>
      <c r="AZ39" s="1095"/>
      <c r="BA39" s="1095"/>
      <c r="BB39" s="1095"/>
      <c r="BC39" s="1095"/>
      <c r="BD39" s="1095"/>
      <c r="BE39" s="1095"/>
      <c r="BF39" s="1095"/>
      <c r="BG39" s="1095"/>
      <c r="BH39" s="1095"/>
      <c r="BI39" s="1095"/>
      <c r="BJ39" s="1095"/>
      <c r="BK39" s="1095"/>
      <c r="BL39" s="1095"/>
      <c r="BM39" s="1095"/>
      <c r="BN39" s="1095"/>
      <c r="BO39" s="1095"/>
      <c r="BP39" s="1095"/>
      <c r="BQ39" s="1095"/>
      <c r="BR39" s="1095"/>
      <c r="BS39" s="1095"/>
      <c r="BT39" s="1095"/>
      <c r="BU39" s="1095"/>
      <c r="BV39" s="1095"/>
      <c r="BW39" s="1095"/>
      <c r="BX39" s="1095"/>
      <c r="BY39" s="1095"/>
      <c r="BZ39" s="1095"/>
      <c r="CA39" s="1095"/>
      <c r="CB39" s="1095"/>
      <c r="CC39" s="1095"/>
      <c r="CD39" s="1095"/>
      <c r="CE39" s="1095"/>
      <c r="CF39" s="1095"/>
      <c r="CG39" s="1095"/>
      <c r="CH39" s="1095"/>
      <c r="CI39" s="1095"/>
      <c r="CJ39" s="1095"/>
      <c r="CK39" s="1095"/>
      <c r="CL39" s="1095"/>
      <c r="CM39" s="1095"/>
      <c r="CN39" s="1095"/>
      <c r="CO39" s="1095"/>
      <c r="CP39" s="1095"/>
      <c r="CQ39" s="1095"/>
      <c r="CR39" s="1095"/>
      <c r="CS39" s="1095"/>
      <c r="CT39" s="1095"/>
      <c r="CU39" s="1095"/>
      <c r="CV39" s="1095"/>
      <c r="CW39" s="1095"/>
      <c r="CX39" s="1095"/>
      <c r="CY39" s="1095"/>
      <c r="CZ39" s="1095"/>
      <c r="DA39" s="1095"/>
      <c r="DB39" s="1095"/>
      <c r="DC39" s="1095"/>
      <c r="DD39" s="1096"/>
    </row>
    <row r="40" spans="2:109">
      <c r="B40" s="1097"/>
      <c r="DD40" s="1097"/>
      <c r="DE40" s="1085"/>
    </row>
    <row r="41" spans="2:109" ht="17.25">
      <c r="B41" s="1098" t="s">
        <v>551</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89"/>
      <c r="Y41" s="1089"/>
      <c r="Z41" s="1089"/>
      <c r="AA41" s="1089"/>
      <c r="AB41" s="1089"/>
      <c r="AC41" s="1089"/>
      <c r="AD41" s="1089"/>
      <c r="AE41" s="1089"/>
      <c r="AF41" s="1089"/>
      <c r="AG41" s="1089"/>
      <c r="AH41" s="1089"/>
      <c r="AI41" s="1089"/>
      <c r="AJ41" s="1089"/>
      <c r="AK41" s="1089"/>
      <c r="AL41" s="1089"/>
      <c r="AM41" s="1089"/>
      <c r="AN41" s="1089"/>
      <c r="AO41" s="1089"/>
      <c r="AP41" s="1089"/>
      <c r="AQ41" s="1089"/>
      <c r="AR41" s="1089"/>
      <c r="AS41" s="1089"/>
      <c r="AT41" s="1089"/>
      <c r="AU41" s="1089"/>
      <c r="AV41" s="1089"/>
      <c r="AW41" s="1089"/>
      <c r="AX41" s="1089"/>
      <c r="AY41" s="1089"/>
      <c r="AZ41" s="1089"/>
      <c r="BA41" s="1089"/>
      <c r="BB41" s="1089"/>
      <c r="BC41" s="1089"/>
      <c r="BD41" s="1089"/>
      <c r="BE41" s="1089"/>
      <c r="BF41" s="1089"/>
      <c r="BG41" s="1089"/>
      <c r="BH41" s="1089"/>
      <c r="BI41" s="1089"/>
      <c r="BJ41" s="1089"/>
      <c r="BK41" s="1089"/>
      <c r="BL41" s="1089"/>
      <c r="BM41" s="1089"/>
      <c r="BN41" s="1089"/>
      <c r="BO41" s="1089"/>
      <c r="BP41" s="1089"/>
      <c r="BQ41" s="1089"/>
      <c r="BR41" s="1089"/>
      <c r="BS41" s="1089"/>
      <c r="BT41" s="1089"/>
      <c r="BU41" s="1089"/>
      <c r="BV41" s="1089"/>
      <c r="BW41" s="1089"/>
      <c r="BX41" s="1089"/>
      <c r="BY41" s="1089"/>
      <c r="BZ41" s="1089"/>
      <c r="CA41" s="1089"/>
      <c r="CB41" s="1089"/>
      <c r="CC41" s="1089"/>
      <c r="CD41" s="1089"/>
      <c r="CE41" s="1089"/>
      <c r="CF41" s="1089"/>
      <c r="CG41" s="1089"/>
      <c r="CH41" s="1089"/>
      <c r="CI41" s="1089"/>
      <c r="CJ41" s="1089"/>
      <c r="CK41" s="1089"/>
      <c r="CL41" s="1089"/>
      <c r="CM41" s="1089"/>
      <c r="CN41" s="1089"/>
      <c r="CO41" s="1089"/>
      <c r="CP41" s="1089"/>
      <c r="CQ41" s="1089"/>
      <c r="CR41" s="1089"/>
      <c r="CS41" s="1089"/>
      <c r="CT41" s="1089"/>
      <c r="CU41" s="1089"/>
      <c r="CV41" s="1089"/>
      <c r="CW41" s="1089"/>
      <c r="CX41" s="1089"/>
      <c r="CY41" s="1089"/>
      <c r="CZ41" s="1089"/>
      <c r="DA41" s="1089"/>
      <c r="DB41" s="1089"/>
      <c r="DC41" s="1089"/>
      <c r="DD41" s="1091"/>
    </row>
    <row r="42" spans="2:109">
      <c r="B42" s="1092"/>
      <c r="G42" s="1099"/>
      <c r="I42" s="1100"/>
      <c r="J42" s="1100"/>
      <c r="K42" s="1100"/>
      <c r="AM42" s="1099"/>
      <c r="AN42" s="1099" t="s">
        <v>552</v>
      </c>
      <c r="AP42" s="1100"/>
      <c r="AQ42" s="1100"/>
      <c r="AR42" s="1100"/>
      <c r="AY42" s="1099"/>
      <c r="BA42" s="1100"/>
      <c r="BB42" s="1100"/>
      <c r="BC42" s="1100"/>
      <c r="BK42" s="1099"/>
      <c r="BM42" s="1100"/>
      <c r="BN42" s="1100"/>
      <c r="BO42" s="1100"/>
      <c r="BW42" s="1099"/>
      <c r="BY42" s="1100"/>
      <c r="BZ42" s="1100"/>
      <c r="CA42" s="1100"/>
      <c r="CI42" s="1099"/>
      <c r="CK42" s="1100"/>
      <c r="CL42" s="1100"/>
      <c r="CM42" s="1100"/>
      <c r="CU42" s="1099"/>
      <c r="CW42" s="1100"/>
      <c r="CX42" s="1100"/>
      <c r="CY42" s="1100"/>
    </row>
    <row r="43" spans="2:109" ht="13.5" customHeight="1">
      <c r="B43" s="1092"/>
      <c r="AN43" s="1101" t="s">
        <v>553</v>
      </c>
      <c r="AO43" s="1102"/>
      <c r="AP43" s="1102"/>
      <c r="AQ43" s="1102"/>
      <c r="AR43" s="1102"/>
      <c r="AS43" s="1102"/>
      <c r="AT43" s="1102"/>
      <c r="AU43" s="1102"/>
      <c r="AV43" s="1102"/>
      <c r="AW43" s="1102"/>
      <c r="AX43" s="1102"/>
      <c r="AY43" s="1102"/>
      <c r="AZ43" s="1102"/>
      <c r="BA43" s="1102"/>
      <c r="BB43" s="1102"/>
      <c r="BC43" s="1102"/>
      <c r="BD43" s="1102"/>
      <c r="BE43" s="1102"/>
      <c r="BF43" s="1102"/>
      <c r="BG43" s="1102"/>
      <c r="BH43" s="1102"/>
      <c r="BI43" s="1102"/>
      <c r="BJ43" s="1102"/>
      <c r="BK43" s="1102"/>
      <c r="BL43" s="1102"/>
      <c r="BM43" s="1102"/>
      <c r="BN43" s="1102"/>
      <c r="BO43" s="1102"/>
      <c r="BP43" s="1102"/>
      <c r="BQ43" s="1102"/>
      <c r="BR43" s="1102"/>
      <c r="BS43" s="1102"/>
      <c r="BT43" s="1102"/>
      <c r="BU43" s="1102"/>
      <c r="BV43" s="1102"/>
      <c r="BW43" s="1102"/>
      <c r="BX43" s="1102"/>
      <c r="BY43" s="1102"/>
      <c r="BZ43" s="1102"/>
      <c r="CA43" s="1102"/>
      <c r="CB43" s="1102"/>
      <c r="CC43" s="1102"/>
      <c r="CD43" s="1102"/>
      <c r="CE43" s="1102"/>
      <c r="CF43" s="1102"/>
      <c r="CG43" s="1102"/>
      <c r="CH43" s="1102"/>
      <c r="CI43" s="1102"/>
      <c r="CJ43" s="1102"/>
      <c r="CK43" s="1102"/>
      <c r="CL43" s="1102"/>
      <c r="CM43" s="1102"/>
      <c r="CN43" s="1102"/>
      <c r="CO43" s="1102"/>
      <c r="CP43" s="1102"/>
      <c r="CQ43" s="1102"/>
      <c r="CR43" s="1102"/>
      <c r="CS43" s="1102"/>
      <c r="CT43" s="1102"/>
      <c r="CU43" s="1102"/>
      <c r="CV43" s="1102"/>
      <c r="CW43" s="1102"/>
      <c r="CX43" s="1102"/>
      <c r="CY43" s="1102"/>
      <c r="CZ43" s="1102"/>
      <c r="DA43" s="1102"/>
      <c r="DB43" s="1102"/>
      <c r="DC43" s="1103"/>
    </row>
    <row r="44" spans="2:109">
      <c r="B44" s="1092"/>
      <c r="AN44" s="1104"/>
      <c r="AO44" s="1105"/>
      <c r="AP44" s="1105"/>
      <c r="AQ44" s="1105"/>
      <c r="AR44" s="1105"/>
      <c r="AS44" s="1105"/>
      <c r="AT44" s="1105"/>
      <c r="AU44" s="1105"/>
      <c r="AV44" s="1105"/>
      <c r="AW44" s="1105"/>
      <c r="AX44" s="1105"/>
      <c r="AY44" s="1105"/>
      <c r="AZ44" s="1105"/>
      <c r="BA44" s="1105"/>
      <c r="BB44" s="1105"/>
      <c r="BC44" s="1105"/>
      <c r="BD44" s="1105"/>
      <c r="BE44" s="1105"/>
      <c r="BF44" s="1105"/>
      <c r="BG44" s="1105"/>
      <c r="BH44" s="1105"/>
      <c r="BI44" s="1105"/>
      <c r="BJ44" s="1105"/>
      <c r="BK44" s="1105"/>
      <c r="BL44" s="1105"/>
      <c r="BM44" s="1105"/>
      <c r="BN44" s="1105"/>
      <c r="BO44" s="1105"/>
      <c r="BP44" s="1105"/>
      <c r="BQ44" s="1105"/>
      <c r="BR44" s="1105"/>
      <c r="BS44" s="1105"/>
      <c r="BT44" s="1105"/>
      <c r="BU44" s="1105"/>
      <c r="BV44" s="1105"/>
      <c r="BW44" s="1105"/>
      <c r="BX44" s="1105"/>
      <c r="BY44" s="1105"/>
      <c r="BZ44" s="1105"/>
      <c r="CA44" s="1105"/>
      <c r="CB44" s="1105"/>
      <c r="CC44" s="1105"/>
      <c r="CD44" s="1105"/>
      <c r="CE44" s="1105"/>
      <c r="CF44" s="1105"/>
      <c r="CG44" s="1105"/>
      <c r="CH44" s="1105"/>
      <c r="CI44" s="1105"/>
      <c r="CJ44" s="1105"/>
      <c r="CK44" s="1105"/>
      <c r="CL44" s="1105"/>
      <c r="CM44" s="1105"/>
      <c r="CN44" s="1105"/>
      <c r="CO44" s="1105"/>
      <c r="CP44" s="1105"/>
      <c r="CQ44" s="1105"/>
      <c r="CR44" s="1105"/>
      <c r="CS44" s="1105"/>
      <c r="CT44" s="1105"/>
      <c r="CU44" s="1105"/>
      <c r="CV44" s="1105"/>
      <c r="CW44" s="1105"/>
      <c r="CX44" s="1105"/>
      <c r="CY44" s="1105"/>
      <c r="CZ44" s="1105"/>
      <c r="DA44" s="1105"/>
      <c r="DB44" s="1105"/>
      <c r="DC44" s="1106"/>
    </row>
    <row r="45" spans="2:109">
      <c r="B45" s="1092"/>
      <c r="AN45" s="1104"/>
      <c r="AO45" s="1105"/>
      <c r="AP45" s="1105"/>
      <c r="AQ45" s="1105"/>
      <c r="AR45" s="1105"/>
      <c r="AS45" s="1105"/>
      <c r="AT45" s="1105"/>
      <c r="AU45" s="1105"/>
      <c r="AV45" s="1105"/>
      <c r="AW45" s="1105"/>
      <c r="AX45" s="1105"/>
      <c r="AY45" s="1105"/>
      <c r="AZ45" s="1105"/>
      <c r="BA45" s="1105"/>
      <c r="BB45" s="1105"/>
      <c r="BC45" s="1105"/>
      <c r="BD45" s="1105"/>
      <c r="BE45" s="1105"/>
      <c r="BF45" s="1105"/>
      <c r="BG45" s="1105"/>
      <c r="BH45" s="1105"/>
      <c r="BI45" s="1105"/>
      <c r="BJ45" s="1105"/>
      <c r="BK45" s="1105"/>
      <c r="BL45" s="1105"/>
      <c r="BM45" s="1105"/>
      <c r="BN45" s="1105"/>
      <c r="BO45" s="1105"/>
      <c r="BP45" s="1105"/>
      <c r="BQ45" s="1105"/>
      <c r="BR45" s="1105"/>
      <c r="BS45" s="1105"/>
      <c r="BT45" s="1105"/>
      <c r="BU45" s="1105"/>
      <c r="BV45" s="1105"/>
      <c r="BW45" s="1105"/>
      <c r="BX45" s="1105"/>
      <c r="BY45" s="1105"/>
      <c r="BZ45" s="1105"/>
      <c r="CA45" s="1105"/>
      <c r="CB45" s="1105"/>
      <c r="CC45" s="1105"/>
      <c r="CD45" s="1105"/>
      <c r="CE45" s="1105"/>
      <c r="CF45" s="1105"/>
      <c r="CG45" s="1105"/>
      <c r="CH45" s="1105"/>
      <c r="CI45" s="1105"/>
      <c r="CJ45" s="1105"/>
      <c r="CK45" s="1105"/>
      <c r="CL45" s="1105"/>
      <c r="CM45" s="1105"/>
      <c r="CN45" s="1105"/>
      <c r="CO45" s="1105"/>
      <c r="CP45" s="1105"/>
      <c r="CQ45" s="1105"/>
      <c r="CR45" s="1105"/>
      <c r="CS45" s="1105"/>
      <c r="CT45" s="1105"/>
      <c r="CU45" s="1105"/>
      <c r="CV45" s="1105"/>
      <c r="CW45" s="1105"/>
      <c r="CX45" s="1105"/>
      <c r="CY45" s="1105"/>
      <c r="CZ45" s="1105"/>
      <c r="DA45" s="1105"/>
      <c r="DB45" s="1105"/>
      <c r="DC45" s="1106"/>
    </row>
    <row r="46" spans="2:109">
      <c r="B46" s="1092"/>
      <c r="AN46" s="1104"/>
      <c r="AO46" s="1105"/>
      <c r="AP46" s="1105"/>
      <c r="AQ46" s="1105"/>
      <c r="AR46" s="1105"/>
      <c r="AS46" s="1105"/>
      <c r="AT46" s="1105"/>
      <c r="AU46" s="1105"/>
      <c r="AV46" s="1105"/>
      <c r="AW46" s="1105"/>
      <c r="AX46" s="1105"/>
      <c r="AY46" s="1105"/>
      <c r="AZ46" s="1105"/>
      <c r="BA46" s="1105"/>
      <c r="BB46" s="1105"/>
      <c r="BC46" s="1105"/>
      <c r="BD46" s="1105"/>
      <c r="BE46" s="1105"/>
      <c r="BF46" s="1105"/>
      <c r="BG46" s="1105"/>
      <c r="BH46" s="1105"/>
      <c r="BI46" s="1105"/>
      <c r="BJ46" s="1105"/>
      <c r="BK46" s="1105"/>
      <c r="BL46" s="1105"/>
      <c r="BM46" s="1105"/>
      <c r="BN46" s="1105"/>
      <c r="BO46" s="1105"/>
      <c r="BP46" s="1105"/>
      <c r="BQ46" s="1105"/>
      <c r="BR46" s="1105"/>
      <c r="BS46" s="1105"/>
      <c r="BT46" s="1105"/>
      <c r="BU46" s="1105"/>
      <c r="BV46" s="1105"/>
      <c r="BW46" s="1105"/>
      <c r="BX46" s="1105"/>
      <c r="BY46" s="1105"/>
      <c r="BZ46" s="1105"/>
      <c r="CA46" s="1105"/>
      <c r="CB46" s="1105"/>
      <c r="CC46" s="1105"/>
      <c r="CD46" s="1105"/>
      <c r="CE46" s="1105"/>
      <c r="CF46" s="1105"/>
      <c r="CG46" s="1105"/>
      <c r="CH46" s="1105"/>
      <c r="CI46" s="1105"/>
      <c r="CJ46" s="1105"/>
      <c r="CK46" s="1105"/>
      <c r="CL46" s="1105"/>
      <c r="CM46" s="1105"/>
      <c r="CN46" s="1105"/>
      <c r="CO46" s="1105"/>
      <c r="CP46" s="1105"/>
      <c r="CQ46" s="1105"/>
      <c r="CR46" s="1105"/>
      <c r="CS46" s="1105"/>
      <c r="CT46" s="1105"/>
      <c r="CU46" s="1105"/>
      <c r="CV46" s="1105"/>
      <c r="CW46" s="1105"/>
      <c r="CX46" s="1105"/>
      <c r="CY46" s="1105"/>
      <c r="CZ46" s="1105"/>
      <c r="DA46" s="1105"/>
      <c r="DB46" s="1105"/>
      <c r="DC46" s="1106"/>
    </row>
    <row r="47" spans="2:109">
      <c r="B47" s="1092"/>
      <c r="AN47" s="1107"/>
      <c r="AO47" s="1108"/>
      <c r="AP47" s="1108"/>
      <c r="AQ47" s="1108"/>
      <c r="AR47" s="1108"/>
      <c r="AS47" s="1108"/>
      <c r="AT47" s="1108"/>
      <c r="AU47" s="1108"/>
      <c r="AV47" s="1108"/>
      <c r="AW47" s="1108"/>
      <c r="AX47" s="1108"/>
      <c r="AY47" s="1108"/>
      <c r="AZ47" s="1108"/>
      <c r="BA47" s="1108"/>
      <c r="BB47" s="1108"/>
      <c r="BC47" s="1108"/>
      <c r="BD47" s="1108"/>
      <c r="BE47" s="1108"/>
      <c r="BF47" s="1108"/>
      <c r="BG47" s="1108"/>
      <c r="BH47" s="1108"/>
      <c r="BI47" s="1108"/>
      <c r="BJ47" s="1108"/>
      <c r="BK47" s="1108"/>
      <c r="BL47" s="1108"/>
      <c r="BM47" s="1108"/>
      <c r="BN47" s="1108"/>
      <c r="BO47" s="1108"/>
      <c r="BP47" s="1108"/>
      <c r="BQ47" s="1108"/>
      <c r="BR47" s="1108"/>
      <c r="BS47" s="1108"/>
      <c r="BT47" s="1108"/>
      <c r="BU47" s="1108"/>
      <c r="BV47" s="1108"/>
      <c r="BW47" s="1108"/>
      <c r="BX47" s="1108"/>
      <c r="BY47" s="1108"/>
      <c r="BZ47" s="1108"/>
      <c r="CA47" s="1108"/>
      <c r="CB47" s="1108"/>
      <c r="CC47" s="1108"/>
      <c r="CD47" s="1108"/>
      <c r="CE47" s="1108"/>
      <c r="CF47" s="1108"/>
      <c r="CG47" s="1108"/>
      <c r="CH47" s="1108"/>
      <c r="CI47" s="1108"/>
      <c r="CJ47" s="1108"/>
      <c r="CK47" s="1108"/>
      <c r="CL47" s="1108"/>
      <c r="CM47" s="1108"/>
      <c r="CN47" s="1108"/>
      <c r="CO47" s="1108"/>
      <c r="CP47" s="1108"/>
      <c r="CQ47" s="1108"/>
      <c r="CR47" s="1108"/>
      <c r="CS47" s="1108"/>
      <c r="CT47" s="1108"/>
      <c r="CU47" s="1108"/>
      <c r="CV47" s="1108"/>
      <c r="CW47" s="1108"/>
      <c r="CX47" s="1108"/>
      <c r="CY47" s="1108"/>
      <c r="CZ47" s="1108"/>
      <c r="DA47" s="1108"/>
      <c r="DB47" s="1108"/>
      <c r="DC47" s="1109"/>
    </row>
    <row r="48" spans="2:109">
      <c r="B48" s="1092"/>
      <c r="H48" s="1110"/>
      <c r="I48" s="1110"/>
      <c r="J48" s="1110"/>
      <c r="AN48" s="1110"/>
      <c r="AO48" s="1110"/>
      <c r="AP48" s="1110"/>
      <c r="AZ48" s="1110"/>
      <c r="BA48" s="1110"/>
      <c r="BB48" s="1110"/>
      <c r="BL48" s="1110"/>
      <c r="BM48" s="1110"/>
      <c r="BN48" s="1110"/>
      <c r="BX48" s="1110"/>
      <c r="BY48" s="1110"/>
      <c r="BZ48" s="1110"/>
      <c r="CJ48" s="1110"/>
      <c r="CK48" s="1110"/>
      <c r="CL48" s="1110"/>
      <c r="CV48" s="1110"/>
      <c r="CW48" s="1110"/>
      <c r="CX48" s="1110"/>
    </row>
    <row r="49" spans="1:109">
      <c r="B49" s="1092"/>
      <c r="AN49" s="1085" t="s">
        <v>554</v>
      </c>
    </row>
    <row r="50" spans="1:109">
      <c r="B50" s="1092"/>
      <c r="G50" s="1111"/>
      <c r="H50" s="1111"/>
      <c r="I50" s="1111"/>
      <c r="J50" s="1111"/>
      <c r="K50" s="1112"/>
      <c r="L50" s="1112"/>
      <c r="M50" s="1113"/>
      <c r="N50" s="1113"/>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17" t="s">
        <v>527</v>
      </c>
      <c r="BQ50" s="1117"/>
      <c r="BR50" s="1117"/>
      <c r="BS50" s="1117"/>
      <c r="BT50" s="1117"/>
      <c r="BU50" s="1117"/>
      <c r="BV50" s="1117"/>
      <c r="BW50" s="1117"/>
      <c r="BX50" s="1117" t="s">
        <v>528</v>
      </c>
      <c r="BY50" s="1117"/>
      <c r="BZ50" s="1117"/>
      <c r="CA50" s="1117"/>
      <c r="CB50" s="1117"/>
      <c r="CC50" s="1117"/>
      <c r="CD50" s="1117"/>
      <c r="CE50" s="1117"/>
      <c r="CF50" s="1117" t="s">
        <v>529</v>
      </c>
      <c r="CG50" s="1117"/>
      <c r="CH50" s="1117"/>
      <c r="CI50" s="1117"/>
      <c r="CJ50" s="1117"/>
      <c r="CK50" s="1117"/>
      <c r="CL50" s="1117"/>
      <c r="CM50" s="1117"/>
      <c r="CN50" s="1117" t="s">
        <v>530</v>
      </c>
      <c r="CO50" s="1117"/>
      <c r="CP50" s="1117"/>
      <c r="CQ50" s="1117"/>
      <c r="CR50" s="1117"/>
      <c r="CS50" s="1117"/>
      <c r="CT50" s="1117"/>
      <c r="CU50" s="1117"/>
      <c r="CV50" s="1117" t="s">
        <v>531</v>
      </c>
      <c r="CW50" s="1117"/>
      <c r="CX50" s="1117"/>
      <c r="CY50" s="1117"/>
      <c r="CZ50" s="1117"/>
      <c r="DA50" s="1117"/>
      <c r="DB50" s="1117"/>
      <c r="DC50" s="1117"/>
    </row>
    <row r="51" spans="1:109" ht="13.5" customHeight="1">
      <c r="B51" s="1092"/>
      <c r="G51" s="1118"/>
      <c r="H51" s="1118"/>
      <c r="I51" s="1119"/>
      <c r="J51" s="1119"/>
      <c r="K51" s="1120"/>
      <c r="L51" s="1120"/>
      <c r="M51" s="1120"/>
      <c r="N51" s="1120"/>
      <c r="AM51" s="1110"/>
      <c r="AN51" s="1121" t="s">
        <v>555</v>
      </c>
      <c r="AO51" s="1121"/>
      <c r="AP51" s="1121"/>
      <c r="AQ51" s="1121"/>
      <c r="AR51" s="1121"/>
      <c r="AS51" s="1121"/>
      <c r="AT51" s="1121"/>
      <c r="AU51" s="1121"/>
      <c r="AV51" s="1121"/>
      <c r="AW51" s="1121"/>
      <c r="AX51" s="1121"/>
      <c r="AY51" s="1121"/>
      <c r="AZ51" s="1121"/>
      <c r="BA51" s="1121"/>
      <c r="BB51" s="1121" t="s">
        <v>556</v>
      </c>
      <c r="BC51" s="1121"/>
      <c r="BD51" s="1121"/>
      <c r="BE51" s="1121"/>
      <c r="BF51" s="1121"/>
      <c r="BG51" s="1121"/>
      <c r="BH51" s="1121"/>
      <c r="BI51" s="1121"/>
      <c r="BJ51" s="1121"/>
      <c r="BK51" s="1121"/>
      <c r="BL51" s="1121"/>
      <c r="BM51" s="1121"/>
      <c r="BN51" s="1121"/>
      <c r="BO51" s="1121"/>
      <c r="BP51" s="1122">
        <v>74.5</v>
      </c>
      <c r="BQ51" s="1122"/>
      <c r="BR51" s="1122"/>
      <c r="BS51" s="1122"/>
      <c r="BT51" s="1122"/>
      <c r="BU51" s="1122"/>
      <c r="BV51" s="1122"/>
      <c r="BW51" s="1122"/>
      <c r="BX51" s="1122">
        <v>61.8</v>
      </c>
      <c r="BY51" s="1122"/>
      <c r="BZ51" s="1122"/>
      <c r="CA51" s="1122"/>
      <c r="CB51" s="1122"/>
      <c r="CC51" s="1122"/>
      <c r="CD51" s="1122"/>
      <c r="CE51" s="1122"/>
      <c r="CF51" s="1122">
        <v>54.5</v>
      </c>
      <c r="CG51" s="1122"/>
      <c r="CH51" s="1122"/>
      <c r="CI51" s="1122"/>
      <c r="CJ51" s="1122"/>
      <c r="CK51" s="1122"/>
      <c r="CL51" s="1122"/>
      <c r="CM51" s="1122"/>
      <c r="CN51" s="1122">
        <v>58.1</v>
      </c>
      <c r="CO51" s="1122"/>
      <c r="CP51" s="1122"/>
      <c r="CQ51" s="1122"/>
      <c r="CR51" s="1122"/>
      <c r="CS51" s="1122"/>
      <c r="CT51" s="1122"/>
      <c r="CU51" s="1122"/>
      <c r="CV51" s="1122">
        <v>41.1</v>
      </c>
      <c r="CW51" s="1122"/>
      <c r="CX51" s="1122"/>
      <c r="CY51" s="1122"/>
      <c r="CZ51" s="1122"/>
      <c r="DA51" s="1122"/>
      <c r="DB51" s="1122"/>
      <c r="DC51" s="1122"/>
    </row>
    <row r="52" spans="1:109">
      <c r="B52" s="1092"/>
      <c r="G52" s="1118"/>
      <c r="H52" s="1118"/>
      <c r="I52" s="1119"/>
      <c r="J52" s="1119"/>
      <c r="K52" s="1120"/>
      <c r="L52" s="1120"/>
      <c r="M52" s="1120"/>
      <c r="N52" s="1120"/>
      <c r="AM52" s="1110"/>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2"/>
      <c r="BQ52" s="1122"/>
      <c r="BR52" s="1122"/>
      <c r="BS52" s="1122"/>
      <c r="BT52" s="1122"/>
      <c r="BU52" s="1122"/>
      <c r="BV52" s="1122"/>
      <c r="BW52" s="1122"/>
      <c r="BX52" s="1122"/>
      <c r="BY52" s="1122"/>
      <c r="BZ52" s="1122"/>
      <c r="CA52" s="1122"/>
      <c r="CB52" s="1122"/>
      <c r="CC52" s="1122"/>
      <c r="CD52" s="1122"/>
      <c r="CE52" s="1122"/>
      <c r="CF52" s="1122"/>
      <c r="CG52" s="1122"/>
      <c r="CH52" s="1122"/>
      <c r="CI52" s="1122"/>
      <c r="CJ52" s="1122"/>
      <c r="CK52" s="1122"/>
      <c r="CL52" s="1122"/>
      <c r="CM52" s="1122"/>
      <c r="CN52" s="1122"/>
      <c r="CO52" s="1122"/>
      <c r="CP52" s="1122"/>
      <c r="CQ52" s="1122"/>
      <c r="CR52" s="1122"/>
      <c r="CS52" s="1122"/>
      <c r="CT52" s="1122"/>
      <c r="CU52" s="1122"/>
      <c r="CV52" s="1122"/>
      <c r="CW52" s="1122"/>
      <c r="CX52" s="1122"/>
      <c r="CY52" s="1122"/>
      <c r="CZ52" s="1122"/>
      <c r="DA52" s="1122"/>
      <c r="DB52" s="1122"/>
      <c r="DC52" s="1122"/>
    </row>
    <row r="53" spans="1:109">
      <c r="A53" s="1100"/>
      <c r="B53" s="1092"/>
      <c r="G53" s="1118"/>
      <c r="H53" s="1118"/>
      <c r="I53" s="1111"/>
      <c r="J53" s="1111"/>
      <c r="K53" s="1120"/>
      <c r="L53" s="1120"/>
      <c r="M53" s="1120"/>
      <c r="N53" s="1120"/>
      <c r="AM53" s="1110"/>
      <c r="AN53" s="1121"/>
      <c r="AO53" s="1121"/>
      <c r="AP53" s="1121"/>
      <c r="AQ53" s="1121"/>
      <c r="AR53" s="1121"/>
      <c r="AS53" s="1121"/>
      <c r="AT53" s="1121"/>
      <c r="AU53" s="1121"/>
      <c r="AV53" s="1121"/>
      <c r="AW53" s="1121"/>
      <c r="AX53" s="1121"/>
      <c r="AY53" s="1121"/>
      <c r="AZ53" s="1121"/>
      <c r="BA53" s="1121"/>
      <c r="BB53" s="1121" t="s">
        <v>557</v>
      </c>
      <c r="BC53" s="1121"/>
      <c r="BD53" s="1121"/>
      <c r="BE53" s="1121"/>
      <c r="BF53" s="1121"/>
      <c r="BG53" s="1121"/>
      <c r="BH53" s="1121"/>
      <c r="BI53" s="1121"/>
      <c r="BJ53" s="1121"/>
      <c r="BK53" s="1121"/>
      <c r="BL53" s="1121"/>
      <c r="BM53" s="1121"/>
      <c r="BN53" s="1121"/>
      <c r="BO53" s="1121"/>
      <c r="BP53" s="1122">
        <v>50.9</v>
      </c>
      <c r="BQ53" s="1122"/>
      <c r="BR53" s="1122"/>
      <c r="BS53" s="1122"/>
      <c r="BT53" s="1122"/>
      <c r="BU53" s="1122"/>
      <c r="BV53" s="1122"/>
      <c r="BW53" s="1122"/>
      <c r="BX53" s="1122">
        <v>53.1</v>
      </c>
      <c r="BY53" s="1122"/>
      <c r="BZ53" s="1122"/>
      <c r="CA53" s="1122"/>
      <c r="CB53" s="1122"/>
      <c r="CC53" s="1122"/>
      <c r="CD53" s="1122"/>
      <c r="CE53" s="1122"/>
      <c r="CF53" s="1122">
        <v>54.3</v>
      </c>
      <c r="CG53" s="1122"/>
      <c r="CH53" s="1122"/>
      <c r="CI53" s="1122"/>
      <c r="CJ53" s="1122"/>
      <c r="CK53" s="1122"/>
      <c r="CL53" s="1122"/>
      <c r="CM53" s="1122"/>
      <c r="CN53" s="1122">
        <v>53</v>
      </c>
      <c r="CO53" s="1122"/>
      <c r="CP53" s="1122"/>
      <c r="CQ53" s="1122"/>
      <c r="CR53" s="1122"/>
      <c r="CS53" s="1122"/>
      <c r="CT53" s="1122"/>
      <c r="CU53" s="1122"/>
      <c r="CV53" s="1122">
        <v>53.4</v>
      </c>
      <c r="CW53" s="1122"/>
      <c r="CX53" s="1122"/>
      <c r="CY53" s="1122"/>
      <c r="CZ53" s="1122"/>
      <c r="DA53" s="1122"/>
      <c r="DB53" s="1122"/>
      <c r="DC53" s="1122"/>
    </row>
    <row r="54" spans="1:109">
      <c r="A54" s="1100"/>
      <c r="B54" s="1092"/>
      <c r="G54" s="1118"/>
      <c r="H54" s="1118"/>
      <c r="I54" s="1111"/>
      <c r="J54" s="1111"/>
      <c r="K54" s="1120"/>
      <c r="L54" s="1120"/>
      <c r="M54" s="1120"/>
      <c r="N54" s="1120"/>
      <c r="AM54" s="1110"/>
      <c r="AN54" s="1121"/>
      <c r="AO54" s="1121"/>
      <c r="AP54" s="1121"/>
      <c r="AQ54" s="1121"/>
      <c r="AR54" s="1121"/>
      <c r="AS54" s="1121"/>
      <c r="AT54" s="1121"/>
      <c r="AU54" s="1121"/>
      <c r="AV54" s="1121"/>
      <c r="AW54" s="1121"/>
      <c r="AX54" s="1121"/>
      <c r="AY54" s="1121"/>
      <c r="AZ54" s="1121"/>
      <c r="BA54" s="1121"/>
      <c r="BB54" s="1121"/>
      <c r="BC54" s="1121"/>
      <c r="BD54" s="1121"/>
      <c r="BE54" s="1121"/>
      <c r="BF54" s="1121"/>
      <c r="BG54" s="1121"/>
      <c r="BH54" s="1121"/>
      <c r="BI54" s="1121"/>
      <c r="BJ54" s="1121"/>
      <c r="BK54" s="1121"/>
      <c r="BL54" s="1121"/>
      <c r="BM54" s="1121"/>
      <c r="BN54" s="1121"/>
      <c r="BO54" s="1121"/>
      <c r="BP54" s="1122"/>
      <c r="BQ54" s="1122"/>
      <c r="BR54" s="1122"/>
      <c r="BS54" s="1122"/>
      <c r="BT54" s="1122"/>
      <c r="BU54" s="1122"/>
      <c r="BV54" s="1122"/>
      <c r="BW54" s="1122"/>
      <c r="BX54" s="1122"/>
      <c r="BY54" s="1122"/>
      <c r="BZ54" s="1122"/>
      <c r="CA54" s="1122"/>
      <c r="CB54" s="1122"/>
      <c r="CC54" s="1122"/>
      <c r="CD54" s="1122"/>
      <c r="CE54" s="1122"/>
      <c r="CF54" s="1122"/>
      <c r="CG54" s="1122"/>
      <c r="CH54" s="1122"/>
      <c r="CI54" s="1122"/>
      <c r="CJ54" s="1122"/>
      <c r="CK54" s="1122"/>
      <c r="CL54" s="1122"/>
      <c r="CM54" s="1122"/>
      <c r="CN54" s="1122"/>
      <c r="CO54" s="1122"/>
      <c r="CP54" s="1122"/>
      <c r="CQ54" s="1122"/>
      <c r="CR54" s="1122"/>
      <c r="CS54" s="1122"/>
      <c r="CT54" s="1122"/>
      <c r="CU54" s="1122"/>
      <c r="CV54" s="1122"/>
      <c r="CW54" s="1122"/>
      <c r="CX54" s="1122"/>
      <c r="CY54" s="1122"/>
      <c r="CZ54" s="1122"/>
      <c r="DA54" s="1122"/>
      <c r="DB54" s="1122"/>
      <c r="DC54" s="1122"/>
    </row>
    <row r="55" spans="1:109">
      <c r="A55" s="1100"/>
      <c r="B55" s="1092"/>
      <c r="G55" s="1111"/>
      <c r="H55" s="1111"/>
      <c r="I55" s="1111"/>
      <c r="J55" s="1111"/>
      <c r="K55" s="1120"/>
      <c r="L55" s="1120"/>
      <c r="M55" s="1120"/>
      <c r="N55" s="1120"/>
      <c r="AN55" s="1117" t="s">
        <v>558</v>
      </c>
      <c r="AO55" s="1117"/>
      <c r="AP55" s="1117"/>
      <c r="AQ55" s="1117"/>
      <c r="AR55" s="1117"/>
      <c r="AS55" s="1117"/>
      <c r="AT55" s="1117"/>
      <c r="AU55" s="1117"/>
      <c r="AV55" s="1117"/>
      <c r="AW55" s="1117"/>
      <c r="AX55" s="1117"/>
      <c r="AY55" s="1117"/>
      <c r="AZ55" s="1117"/>
      <c r="BA55" s="1117"/>
      <c r="BB55" s="1121" t="s">
        <v>556</v>
      </c>
      <c r="BC55" s="1121"/>
      <c r="BD55" s="1121"/>
      <c r="BE55" s="1121"/>
      <c r="BF55" s="1121"/>
      <c r="BG55" s="1121"/>
      <c r="BH55" s="1121"/>
      <c r="BI55" s="1121"/>
      <c r="BJ55" s="1121"/>
      <c r="BK55" s="1121"/>
      <c r="BL55" s="1121"/>
      <c r="BM55" s="1121"/>
      <c r="BN55" s="1121"/>
      <c r="BO55" s="1121"/>
      <c r="BP55" s="1122">
        <v>35.200000000000003</v>
      </c>
      <c r="BQ55" s="1122"/>
      <c r="BR55" s="1122"/>
      <c r="BS55" s="1122"/>
      <c r="BT55" s="1122"/>
      <c r="BU55" s="1122"/>
      <c r="BV55" s="1122"/>
      <c r="BW55" s="1122"/>
      <c r="BX55" s="1122">
        <v>40.4</v>
      </c>
      <c r="BY55" s="1122"/>
      <c r="BZ55" s="1122"/>
      <c r="CA55" s="1122"/>
      <c r="CB55" s="1122"/>
      <c r="CC55" s="1122"/>
      <c r="CD55" s="1122"/>
      <c r="CE55" s="1122"/>
      <c r="CF55" s="1122">
        <v>39.5</v>
      </c>
      <c r="CG55" s="1122"/>
      <c r="CH55" s="1122"/>
      <c r="CI55" s="1122"/>
      <c r="CJ55" s="1122"/>
      <c r="CK55" s="1122"/>
      <c r="CL55" s="1122"/>
      <c r="CM55" s="1122"/>
      <c r="CN55" s="1122">
        <v>39</v>
      </c>
      <c r="CO55" s="1122"/>
      <c r="CP55" s="1122"/>
      <c r="CQ55" s="1122"/>
      <c r="CR55" s="1122"/>
      <c r="CS55" s="1122"/>
      <c r="CT55" s="1122"/>
      <c r="CU55" s="1122"/>
      <c r="CV55" s="1122">
        <v>28.7</v>
      </c>
      <c r="CW55" s="1122"/>
      <c r="CX55" s="1122"/>
      <c r="CY55" s="1122"/>
      <c r="CZ55" s="1122"/>
      <c r="DA55" s="1122"/>
      <c r="DB55" s="1122"/>
      <c r="DC55" s="1122"/>
    </row>
    <row r="56" spans="1:109">
      <c r="A56" s="1100"/>
      <c r="B56" s="1092"/>
      <c r="G56" s="1111"/>
      <c r="H56" s="1111"/>
      <c r="I56" s="1111"/>
      <c r="J56" s="1111"/>
      <c r="K56" s="1120"/>
      <c r="L56" s="1120"/>
      <c r="M56" s="1120"/>
      <c r="N56" s="1120"/>
      <c r="AN56" s="1117"/>
      <c r="AO56" s="1117"/>
      <c r="AP56" s="1117"/>
      <c r="AQ56" s="1117"/>
      <c r="AR56" s="1117"/>
      <c r="AS56" s="1117"/>
      <c r="AT56" s="1117"/>
      <c r="AU56" s="1117"/>
      <c r="AV56" s="1117"/>
      <c r="AW56" s="1117"/>
      <c r="AX56" s="1117"/>
      <c r="AY56" s="1117"/>
      <c r="AZ56" s="1117"/>
      <c r="BA56" s="1117"/>
      <c r="BB56" s="1121"/>
      <c r="BC56" s="1121"/>
      <c r="BD56" s="1121"/>
      <c r="BE56" s="1121"/>
      <c r="BF56" s="1121"/>
      <c r="BG56" s="1121"/>
      <c r="BH56" s="1121"/>
      <c r="BI56" s="1121"/>
      <c r="BJ56" s="1121"/>
      <c r="BK56" s="1121"/>
      <c r="BL56" s="1121"/>
      <c r="BM56" s="1121"/>
      <c r="BN56" s="1121"/>
      <c r="BO56" s="1121"/>
      <c r="BP56" s="1122"/>
      <c r="BQ56" s="1122"/>
      <c r="BR56" s="1122"/>
      <c r="BS56" s="1122"/>
      <c r="BT56" s="1122"/>
      <c r="BU56" s="1122"/>
      <c r="BV56" s="1122"/>
      <c r="BW56" s="1122"/>
      <c r="BX56" s="1122"/>
      <c r="BY56" s="1122"/>
      <c r="BZ56" s="1122"/>
      <c r="CA56" s="1122"/>
      <c r="CB56" s="1122"/>
      <c r="CC56" s="1122"/>
      <c r="CD56" s="1122"/>
      <c r="CE56" s="1122"/>
      <c r="CF56" s="1122"/>
      <c r="CG56" s="1122"/>
      <c r="CH56" s="1122"/>
      <c r="CI56" s="1122"/>
      <c r="CJ56" s="1122"/>
      <c r="CK56" s="1122"/>
      <c r="CL56" s="1122"/>
      <c r="CM56" s="1122"/>
      <c r="CN56" s="1122"/>
      <c r="CO56" s="1122"/>
      <c r="CP56" s="1122"/>
      <c r="CQ56" s="1122"/>
      <c r="CR56" s="1122"/>
      <c r="CS56" s="1122"/>
      <c r="CT56" s="1122"/>
      <c r="CU56" s="1122"/>
      <c r="CV56" s="1122"/>
      <c r="CW56" s="1122"/>
      <c r="CX56" s="1122"/>
      <c r="CY56" s="1122"/>
      <c r="CZ56" s="1122"/>
      <c r="DA56" s="1122"/>
      <c r="DB56" s="1122"/>
      <c r="DC56" s="1122"/>
    </row>
    <row r="57" spans="1:109" s="1100" customFormat="1">
      <c r="B57" s="1123"/>
      <c r="G57" s="1111"/>
      <c r="H57" s="1111"/>
      <c r="I57" s="1124"/>
      <c r="J57" s="1124"/>
      <c r="K57" s="1120"/>
      <c r="L57" s="1120"/>
      <c r="M57" s="1120"/>
      <c r="N57" s="1120"/>
      <c r="AM57" s="1085"/>
      <c r="AN57" s="1117"/>
      <c r="AO57" s="1117"/>
      <c r="AP57" s="1117"/>
      <c r="AQ57" s="1117"/>
      <c r="AR57" s="1117"/>
      <c r="AS57" s="1117"/>
      <c r="AT57" s="1117"/>
      <c r="AU57" s="1117"/>
      <c r="AV57" s="1117"/>
      <c r="AW57" s="1117"/>
      <c r="AX57" s="1117"/>
      <c r="AY57" s="1117"/>
      <c r="AZ57" s="1117"/>
      <c r="BA57" s="1117"/>
      <c r="BB57" s="1121" t="s">
        <v>559</v>
      </c>
      <c r="BC57" s="1121"/>
      <c r="BD57" s="1121"/>
      <c r="BE57" s="1121"/>
      <c r="BF57" s="1121"/>
      <c r="BG57" s="1121"/>
      <c r="BH57" s="1121"/>
      <c r="BI57" s="1121"/>
      <c r="BJ57" s="1121"/>
      <c r="BK57" s="1121"/>
      <c r="BL57" s="1121"/>
      <c r="BM57" s="1121"/>
      <c r="BN57" s="1121"/>
      <c r="BO57" s="1121"/>
      <c r="BP57" s="1122">
        <v>57.3</v>
      </c>
      <c r="BQ57" s="1122"/>
      <c r="BR57" s="1122"/>
      <c r="BS57" s="1122"/>
      <c r="BT57" s="1122"/>
      <c r="BU57" s="1122"/>
      <c r="BV57" s="1122"/>
      <c r="BW57" s="1122"/>
      <c r="BX57" s="1122">
        <v>58.4</v>
      </c>
      <c r="BY57" s="1122"/>
      <c r="BZ57" s="1122"/>
      <c r="CA57" s="1122"/>
      <c r="CB57" s="1122"/>
      <c r="CC57" s="1122"/>
      <c r="CD57" s="1122"/>
      <c r="CE57" s="1122"/>
      <c r="CF57" s="1122">
        <v>59.1</v>
      </c>
      <c r="CG57" s="1122"/>
      <c r="CH57" s="1122"/>
      <c r="CI57" s="1122"/>
      <c r="CJ57" s="1122"/>
      <c r="CK57" s="1122"/>
      <c r="CL57" s="1122"/>
      <c r="CM57" s="1122"/>
      <c r="CN57" s="1122">
        <v>62.3</v>
      </c>
      <c r="CO57" s="1122"/>
      <c r="CP57" s="1122"/>
      <c r="CQ57" s="1122"/>
      <c r="CR57" s="1122"/>
      <c r="CS57" s="1122"/>
      <c r="CT57" s="1122"/>
      <c r="CU57" s="1122"/>
      <c r="CV57" s="1122">
        <v>63.7</v>
      </c>
      <c r="CW57" s="1122"/>
      <c r="CX57" s="1122"/>
      <c r="CY57" s="1122"/>
      <c r="CZ57" s="1122"/>
      <c r="DA57" s="1122"/>
      <c r="DB57" s="1122"/>
      <c r="DC57" s="1122"/>
      <c r="DD57" s="1125"/>
      <c r="DE57" s="1123"/>
    </row>
    <row r="58" spans="1:109" s="1100" customFormat="1">
      <c r="A58" s="1085"/>
      <c r="B58" s="1123"/>
      <c r="G58" s="1111"/>
      <c r="H58" s="1111"/>
      <c r="I58" s="1124"/>
      <c r="J58" s="1124"/>
      <c r="K58" s="1120"/>
      <c r="L58" s="1120"/>
      <c r="M58" s="1120"/>
      <c r="N58" s="1120"/>
      <c r="AM58" s="1085"/>
      <c r="AN58" s="1117"/>
      <c r="AO58" s="1117"/>
      <c r="AP58" s="1117"/>
      <c r="AQ58" s="1117"/>
      <c r="AR58" s="1117"/>
      <c r="AS58" s="1117"/>
      <c r="AT58" s="1117"/>
      <c r="AU58" s="1117"/>
      <c r="AV58" s="1117"/>
      <c r="AW58" s="1117"/>
      <c r="AX58" s="1117"/>
      <c r="AY58" s="1117"/>
      <c r="AZ58" s="1117"/>
      <c r="BA58" s="1117"/>
      <c r="BB58" s="1121"/>
      <c r="BC58" s="1121"/>
      <c r="BD58" s="1121"/>
      <c r="BE58" s="1121"/>
      <c r="BF58" s="1121"/>
      <c r="BG58" s="1121"/>
      <c r="BH58" s="1121"/>
      <c r="BI58" s="1121"/>
      <c r="BJ58" s="1121"/>
      <c r="BK58" s="1121"/>
      <c r="BL58" s="1121"/>
      <c r="BM58" s="1121"/>
      <c r="BN58" s="1121"/>
      <c r="BO58" s="1121"/>
      <c r="BP58" s="1122"/>
      <c r="BQ58" s="1122"/>
      <c r="BR58" s="1122"/>
      <c r="BS58" s="1122"/>
      <c r="BT58" s="1122"/>
      <c r="BU58" s="1122"/>
      <c r="BV58" s="1122"/>
      <c r="BW58" s="1122"/>
      <c r="BX58" s="1122"/>
      <c r="BY58" s="1122"/>
      <c r="BZ58" s="1122"/>
      <c r="CA58" s="1122"/>
      <c r="CB58" s="1122"/>
      <c r="CC58" s="1122"/>
      <c r="CD58" s="1122"/>
      <c r="CE58" s="1122"/>
      <c r="CF58" s="1122"/>
      <c r="CG58" s="1122"/>
      <c r="CH58" s="1122"/>
      <c r="CI58" s="1122"/>
      <c r="CJ58" s="1122"/>
      <c r="CK58" s="1122"/>
      <c r="CL58" s="1122"/>
      <c r="CM58" s="1122"/>
      <c r="CN58" s="1122"/>
      <c r="CO58" s="1122"/>
      <c r="CP58" s="1122"/>
      <c r="CQ58" s="1122"/>
      <c r="CR58" s="1122"/>
      <c r="CS58" s="1122"/>
      <c r="CT58" s="1122"/>
      <c r="CU58" s="1122"/>
      <c r="CV58" s="1122"/>
      <c r="CW58" s="1122"/>
      <c r="CX58" s="1122"/>
      <c r="CY58" s="1122"/>
      <c r="CZ58" s="1122"/>
      <c r="DA58" s="1122"/>
      <c r="DB58" s="1122"/>
      <c r="DC58" s="1122"/>
      <c r="DD58" s="1125"/>
      <c r="DE58" s="1123"/>
    </row>
    <row r="59" spans="1:109" s="1100" customFormat="1">
      <c r="A59" s="1085"/>
      <c r="B59" s="1123"/>
      <c r="K59" s="1126"/>
      <c r="L59" s="1126"/>
      <c r="M59" s="1126"/>
      <c r="N59" s="1126"/>
      <c r="AQ59" s="1126"/>
      <c r="AR59" s="1126"/>
      <c r="AS59" s="1126"/>
      <c r="AT59" s="1126"/>
      <c r="BC59" s="1126"/>
      <c r="BD59" s="1126"/>
      <c r="BE59" s="1126"/>
      <c r="BF59" s="1126"/>
      <c r="BO59" s="1126"/>
      <c r="BP59" s="1126"/>
      <c r="BQ59" s="1126"/>
      <c r="BR59" s="1126"/>
      <c r="CA59" s="1126"/>
      <c r="CB59" s="1126"/>
      <c r="CC59" s="1126"/>
      <c r="CD59" s="1126"/>
      <c r="CM59" s="1126"/>
      <c r="CN59" s="1126"/>
      <c r="CO59" s="1126"/>
      <c r="CP59" s="1126"/>
      <c r="CY59" s="1126"/>
      <c r="CZ59" s="1126"/>
      <c r="DA59" s="1126"/>
      <c r="DB59" s="1126"/>
      <c r="DC59" s="1126"/>
      <c r="DD59" s="1125"/>
      <c r="DE59" s="1123"/>
    </row>
    <row r="60" spans="1:109" s="1100" customFormat="1">
      <c r="A60" s="1085"/>
      <c r="B60" s="1123"/>
      <c r="K60" s="1126"/>
      <c r="L60" s="1126"/>
      <c r="M60" s="1126"/>
      <c r="N60" s="1126"/>
      <c r="AQ60" s="1126"/>
      <c r="AR60" s="1126"/>
      <c r="AS60" s="1126"/>
      <c r="AT60" s="1126"/>
      <c r="BC60" s="1126"/>
      <c r="BD60" s="1126"/>
      <c r="BE60" s="1126"/>
      <c r="BF60" s="1126"/>
      <c r="BO60" s="1126"/>
      <c r="BP60" s="1126"/>
      <c r="BQ60" s="1126"/>
      <c r="BR60" s="1126"/>
      <c r="CA60" s="1126"/>
      <c r="CB60" s="1126"/>
      <c r="CC60" s="1126"/>
      <c r="CD60" s="1126"/>
      <c r="CM60" s="1126"/>
      <c r="CN60" s="1126"/>
      <c r="CO60" s="1126"/>
      <c r="CP60" s="1126"/>
      <c r="CY60" s="1126"/>
      <c r="CZ60" s="1126"/>
      <c r="DA60" s="1126"/>
      <c r="DB60" s="1126"/>
      <c r="DC60" s="1126"/>
      <c r="DD60" s="1125"/>
      <c r="DE60" s="1123"/>
    </row>
    <row r="61" spans="1:109" s="1100" customFormat="1">
      <c r="A61" s="1085"/>
      <c r="B61" s="1127"/>
      <c r="C61" s="1128"/>
      <c r="D61" s="1128"/>
      <c r="E61" s="1128"/>
      <c r="F61" s="1128"/>
      <c r="G61" s="1128"/>
      <c r="H61" s="1128"/>
      <c r="I61" s="1128"/>
      <c r="J61" s="1128"/>
      <c r="K61" s="1128"/>
      <c r="L61" s="1128"/>
      <c r="M61" s="1129"/>
      <c r="N61" s="1129"/>
      <c r="O61" s="1128"/>
      <c r="P61" s="1128"/>
      <c r="Q61" s="1128"/>
      <c r="R61" s="1128"/>
      <c r="S61" s="1128"/>
      <c r="T61" s="1128"/>
      <c r="U61" s="1128"/>
      <c r="V61" s="1128"/>
      <c r="W61" s="1128"/>
      <c r="X61" s="1128"/>
      <c r="Y61" s="1128"/>
      <c r="Z61" s="1128"/>
      <c r="AA61" s="1128"/>
      <c r="AB61" s="1128"/>
      <c r="AC61" s="1128"/>
      <c r="AD61" s="1128"/>
      <c r="AE61" s="1128"/>
      <c r="AF61" s="1128"/>
      <c r="AG61" s="1128"/>
      <c r="AH61" s="1128"/>
      <c r="AI61" s="1128"/>
      <c r="AJ61" s="1128"/>
      <c r="AK61" s="1128"/>
      <c r="AL61" s="1128"/>
      <c r="AM61" s="1128"/>
      <c r="AN61" s="1128"/>
      <c r="AO61" s="1128"/>
      <c r="AP61" s="1128"/>
      <c r="AQ61" s="1128"/>
      <c r="AR61" s="1128"/>
      <c r="AS61" s="1129"/>
      <c r="AT61" s="1129"/>
      <c r="AU61" s="1128"/>
      <c r="AV61" s="1128"/>
      <c r="AW61" s="1128"/>
      <c r="AX61" s="1128"/>
      <c r="AY61" s="1128"/>
      <c r="AZ61" s="1128"/>
      <c r="BA61" s="1128"/>
      <c r="BB61" s="1128"/>
      <c r="BC61" s="1128"/>
      <c r="BD61" s="1128"/>
      <c r="BE61" s="1129"/>
      <c r="BF61" s="1129"/>
      <c r="BG61" s="1128"/>
      <c r="BH61" s="1128"/>
      <c r="BI61" s="1128"/>
      <c r="BJ61" s="1128"/>
      <c r="BK61" s="1128"/>
      <c r="BL61" s="1128"/>
      <c r="BM61" s="1128"/>
      <c r="BN61" s="1128"/>
      <c r="BO61" s="1128"/>
      <c r="BP61" s="1128"/>
      <c r="BQ61" s="1129"/>
      <c r="BR61" s="1129"/>
      <c r="BS61" s="1128"/>
      <c r="BT61" s="1128"/>
      <c r="BU61" s="1128"/>
      <c r="BV61" s="1128"/>
      <c r="BW61" s="1128"/>
      <c r="BX61" s="1128"/>
      <c r="BY61" s="1128"/>
      <c r="BZ61" s="1128"/>
      <c r="CA61" s="1128"/>
      <c r="CB61" s="1128"/>
      <c r="CC61" s="1129"/>
      <c r="CD61" s="1129"/>
      <c r="CE61" s="1128"/>
      <c r="CF61" s="1128"/>
      <c r="CG61" s="1128"/>
      <c r="CH61" s="1128"/>
      <c r="CI61" s="1128"/>
      <c r="CJ61" s="1128"/>
      <c r="CK61" s="1128"/>
      <c r="CL61" s="1128"/>
      <c r="CM61" s="1128"/>
      <c r="CN61" s="1128"/>
      <c r="CO61" s="1129"/>
      <c r="CP61" s="1129"/>
      <c r="CQ61" s="1128"/>
      <c r="CR61" s="1128"/>
      <c r="CS61" s="1128"/>
      <c r="CT61" s="1128"/>
      <c r="CU61" s="1128"/>
      <c r="CV61" s="1128"/>
      <c r="CW61" s="1128"/>
      <c r="CX61" s="1128"/>
      <c r="CY61" s="1128"/>
      <c r="CZ61" s="1128"/>
      <c r="DA61" s="1129"/>
      <c r="DB61" s="1129"/>
      <c r="DC61" s="1129"/>
      <c r="DD61" s="1130"/>
      <c r="DE61" s="1123"/>
    </row>
    <row r="62" spans="1:109">
      <c r="B62" s="1097"/>
      <c r="C62" s="1097"/>
      <c r="D62" s="1097"/>
      <c r="E62" s="1097"/>
      <c r="F62" s="1097"/>
      <c r="G62" s="1097"/>
      <c r="H62" s="1097"/>
      <c r="I62" s="1097"/>
      <c r="J62" s="1097"/>
      <c r="K62" s="1097"/>
      <c r="L62" s="1097"/>
      <c r="M62" s="1097"/>
      <c r="N62" s="1097"/>
      <c r="O62" s="1097"/>
      <c r="P62" s="1097"/>
      <c r="Q62" s="1097"/>
      <c r="R62" s="1097"/>
      <c r="S62" s="1097"/>
      <c r="T62" s="1097"/>
      <c r="U62" s="1097"/>
      <c r="V62" s="1097"/>
      <c r="W62" s="1097"/>
      <c r="X62" s="1097"/>
      <c r="Y62" s="1097"/>
      <c r="Z62" s="1097"/>
      <c r="AA62" s="1097"/>
      <c r="AB62" s="1097"/>
      <c r="AC62" s="1097"/>
      <c r="AD62" s="1097"/>
      <c r="AE62" s="1097"/>
      <c r="AF62" s="1097"/>
      <c r="AG62" s="1097"/>
      <c r="AH62" s="1097"/>
      <c r="AI62" s="1097"/>
      <c r="AJ62" s="1097"/>
      <c r="AK62" s="1097"/>
      <c r="AL62" s="1097"/>
      <c r="AM62" s="1097"/>
      <c r="AN62" s="1097"/>
      <c r="AO62" s="1097"/>
      <c r="AP62" s="1097"/>
      <c r="AQ62" s="1097"/>
      <c r="AR62" s="1097"/>
      <c r="AS62" s="1097"/>
      <c r="AT62" s="1097"/>
      <c r="AU62" s="1097"/>
      <c r="AV62" s="1097"/>
      <c r="AW62" s="1097"/>
      <c r="AX62" s="1097"/>
      <c r="AY62" s="1097"/>
      <c r="AZ62" s="1097"/>
      <c r="BA62" s="1097"/>
      <c r="BB62" s="1097"/>
      <c r="BC62" s="1097"/>
      <c r="BD62" s="1097"/>
      <c r="BE62" s="1097"/>
      <c r="BF62" s="1097"/>
      <c r="BG62" s="1097"/>
      <c r="BH62" s="1097"/>
      <c r="BI62" s="1097"/>
      <c r="BJ62" s="1097"/>
      <c r="BK62" s="1097"/>
      <c r="BL62" s="1097"/>
      <c r="BM62" s="1097"/>
      <c r="BN62" s="1097"/>
      <c r="BO62" s="1097"/>
      <c r="BP62" s="1097"/>
      <c r="BQ62" s="1097"/>
      <c r="BR62" s="1097"/>
      <c r="BS62" s="1097"/>
      <c r="BT62" s="1097"/>
      <c r="BU62" s="1097"/>
      <c r="BV62" s="1097"/>
      <c r="BW62" s="1097"/>
      <c r="BX62" s="1097"/>
      <c r="BY62" s="1097"/>
      <c r="BZ62" s="1097"/>
      <c r="CA62" s="1097"/>
      <c r="CB62" s="1097"/>
      <c r="CC62" s="1097"/>
      <c r="CD62" s="1097"/>
      <c r="CE62" s="1097"/>
      <c r="CF62" s="1097"/>
      <c r="CG62" s="1097"/>
      <c r="CH62" s="1097"/>
      <c r="CI62" s="1097"/>
      <c r="CJ62" s="1097"/>
      <c r="CK62" s="1097"/>
      <c r="CL62" s="1097"/>
      <c r="CM62" s="1097"/>
      <c r="CN62" s="1097"/>
      <c r="CO62" s="1097"/>
      <c r="CP62" s="1097"/>
      <c r="CQ62" s="1097"/>
      <c r="CR62" s="1097"/>
      <c r="CS62" s="1097"/>
      <c r="CT62" s="1097"/>
      <c r="CU62" s="1097"/>
      <c r="CV62" s="1097"/>
      <c r="CW62" s="1097"/>
      <c r="CX62" s="1097"/>
      <c r="CY62" s="1097"/>
      <c r="CZ62" s="1097"/>
      <c r="DA62" s="1097"/>
      <c r="DB62" s="1097"/>
      <c r="DC62" s="1097"/>
      <c r="DD62" s="1097"/>
      <c r="DE62" s="1085"/>
    </row>
    <row r="63" spans="1:109" ht="17.25">
      <c r="B63" s="1131" t="s">
        <v>560</v>
      </c>
    </row>
    <row r="64" spans="1:109">
      <c r="B64" s="1092"/>
      <c r="G64" s="1099"/>
      <c r="I64" s="1132"/>
      <c r="J64" s="1132"/>
      <c r="K64" s="1132"/>
      <c r="L64" s="1132"/>
      <c r="M64" s="1132"/>
      <c r="N64" s="1133"/>
      <c r="AM64" s="1099"/>
      <c r="AN64" s="1099" t="s">
        <v>552</v>
      </c>
      <c r="AP64" s="1100"/>
      <c r="AQ64" s="1100"/>
      <c r="AR64" s="1100"/>
      <c r="AY64" s="1099"/>
      <c r="BA64" s="1100"/>
      <c r="BB64" s="1100"/>
      <c r="BC64" s="1100"/>
      <c r="BK64" s="1099"/>
      <c r="BM64" s="1100"/>
      <c r="BN64" s="1100"/>
      <c r="BO64" s="1100"/>
      <c r="BW64" s="1099"/>
      <c r="BY64" s="1100"/>
      <c r="BZ64" s="1100"/>
      <c r="CA64" s="1100"/>
      <c r="CI64" s="1099"/>
      <c r="CK64" s="1100"/>
      <c r="CL64" s="1100"/>
      <c r="CM64" s="1100"/>
      <c r="CU64" s="1099"/>
      <c r="CW64" s="1100"/>
      <c r="CX64" s="1100"/>
      <c r="CY64" s="1100"/>
    </row>
    <row r="65" spans="2:107">
      <c r="B65" s="1092"/>
      <c r="AN65" s="1101" t="s">
        <v>561</v>
      </c>
      <c r="AO65" s="1102"/>
      <c r="AP65" s="1102"/>
      <c r="AQ65" s="1102"/>
      <c r="AR65" s="1102"/>
      <c r="AS65" s="1102"/>
      <c r="AT65" s="1102"/>
      <c r="AU65" s="1102"/>
      <c r="AV65" s="1102"/>
      <c r="AW65" s="1102"/>
      <c r="AX65" s="1102"/>
      <c r="AY65" s="1102"/>
      <c r="AZ65" s="1102"/>
      <c r="BA65" s="1102"/>
      <c r="BB65" s="1102"/>
      <c r="BC65" s="1102"/>
      <c r="BD65" s="1102"/>
      <c r="BE65" s="1102"/>
      <c r="BF65" s="1102"/>
      <c r="BG65" s="1102"/>
      <c r="BH65" s="1102"/>
      <c r="BI65" s="1102"/>
      <c r="BJ65" s="1102"/>
      <c r="BK65" s="1102"/>
      <c r="BL65" s="1102"/>
      <c r="BM65" s="1102"/>
      <c r="BN65" s="1102"/>
      <c r="BO65" s="1102"/>
      <c r="BP65" s="1102"/>
      <c r="BQ65" s="1102"/>
      <c r="BR65" s="1102"/>
      <c r="BS65" s="1102"/>
      <c r="BT65" s="1102"/>
      <c r="BU65" s="1102"/>
      <c r="BV65" s="1102"/>
      <c r="BW65" s="1102"/>
      <c r="BX65" s="1102"/>
      <c r="BY65" s="1102"/>
      <c r="BZ65" s="1102"/>
      <c r="CA65" s="1102"/>
      <c r="CB65" s="1102"/>
      <c r="CC65" s="1102"/>
      <c r="CD65" s="1102"/>
      <c r="CE65" s="1102"/>
      <c r="CF65" s="1102"/>
      <c r="CG65" s="1102"/>
      <c r="CH65" s="1102"/>
      <c r="CI65" s="1102"/>
      <c r="CJ65" s="1102"/>
      <c r="CK65" s="1102"/>
      <c r="CL65" s="1102"/>
      <c r="CM65" s="1102"/>
      <c r="CN65" s="1102"/>
      <c r="CO65" s="1102"/>
      <c r="CP65" s="1102"/>
      <c r="CQ65" s="1102"/>
      <c r="CR65" s="1102"/>
      <c r="CS65" s="1102"/>
      <c r="CT65" s="1102"/>
      <c r="CU65" s="1102"/>
      <c r="CV65" s="1102"/>
      <c r="CW65" s="1102"/>
      <c r="CX65" s="1102"/>
      <c r="CY65" s="1102"/>
      <c r="CZ65" s="1102"/>
      <c r="DA65" s="1102"/>
      <c r="DB65" s="1102"/>
      <c r="DC65" s="1103"/>
    </row>
    <row r="66" spans="2:107">
      <c r="B66" s="1092"/>
      <c r="AN66" s="1104"/>
      <c r="AO66" s="1105"/>
      <c r="AP66" s="1105"/>
      <c r="AQ66" s="1105"/>
      <c r="AR66" s="1105"/>
      <c r="AS66" s="1105"/>
      <c r="AT66" s="1105"/>
      <c r="AU66" s="1105"/>
      <c r="AV66" s="1105"/>
      <c r="AW66" s="1105"/>
      <c r="AX66" s="1105"/>
      <c r="AY66" s="1105"/>
      <c r="AZ66" s="1105"/>
      <c r="BA66" s="1105"/>
      <c r="BB66" s="1105"/>
      <c r="BC66" s="1105"/>
      <c r="BD66" s="1105"/>
      <c r="BE66" s="1105"/>
      <c r="BF66" s="1105"/>
      <c r="BG66" s="1105"/>
      <c r="BH66" s="1105"/>
      <c r="BI66" s="1105"/>
      <c r="BJ66" s="1105"/>
      <c r="BK66" s="1105"/>
      <c r="BL66" s="1105"/>
      <c r="BM66" s="1105"/>
      <c r="BN66" s="1105"/>
      <c r="BO66" s="1105"/>
      <c r="BP66" s="1105"/>
      <c r="BQ66" s="1105"/>
      <c r="BR66" s="1105"/>
      <c r="BS66" s="1105"/>
      <c r="BT66" s="1105"/>
      <c r="BU66" s="1105"/>
      <c r="BV66" s="1105"/>
      <c r="BW66" s="1105"/>
      <c r="BX66" s="1105"/>
      <c r="BY66" s="1105"/>
      <c r="BZ66" s="1105"/>
      <c r="CA66" s="1105"/>
      <c r="CB66" s="1105"/>
      <c r="CC66" s="1105"/>
      <c r="CD66" s="1105"/>
      <c r="CE66" s="1105"/>
      <c r="CF66" s="1105"/>
      <c r="CG66" s="1105"/>
      <c r="CH66" s="1105"/>
      <c r="CI66" s="1105"/>
      <c r="CJ66" s="1105"/>
      <c r="CK66" s="1105"/>
      <c r="CL66" s="1105"/>
      <c r="CM66" s="1105"/>
      <c r="CN66" s="1105"/>
      <c r="CO66" s="1105"/>
      <c r="CP66" s="1105"/>
      <c r="CQ66" s="1105"/>
      <c r="CR66" s="1105"/>
      <c r="CS66" s="1105"/>
      <c r="CT66" s="1105"/>
      <c r="CU66" s="1105"/>
      <c r="CV66" s="1105"/>
      <c r="CW66" s="1105"/>
      <c r="CX66" s="1105"/>
      <c r="CY66" s="1105"/>
      <c r="CZ66" s="1105"/>
      <c r="DA66" s="1105"/>
      <c r="DB66" s="1105"/>
      <c r="DC66" s="1106"/>
    </row>
    <row r="67" spans="2:107">
      <c r="B67" s="1092"/>
      <c r="AN67" s="1104"/>
      <c r="AO67" s="1105"/>
      <c r="AP67" s="1105"/>
      <c r="AQ67" s="1105"/>
      <c r="AR67" s="1105"/>
      <c r="AS67" s="1105"/>
      <c r="AT67" s="1105"/>
      <c r="AU67" s="1105"/>
      <c r="AV67" s="1105"/>
      <c r="AW67" s="1105"/>
      <c r="AX67" s="1105"/>
      <c r="AY67" s="1105"/>
      <c r="AZ67" s="1105"/>
      <c r="BA67" s="1105"/>
      <c r="BB67" s="1105"/>
      <c r="BC67" s="1105"/>
      <c r="BD67" s="1105"/>
      <c r="BE67" s="1105"/>
      <c r="BF67" s="1105"/>
      <c r="BG67" s="1105"/>
      <c r="BH67" s="1105"/>
      <c r="BI67" s="1105"/>
      <c r="BJ67" s="1105"/>
      <c r="BK67" s="1105"/>
      <c r="BL67" s="1105"/>
      <c r="BM67" s="1105"/>
      <c r="BN67" s="1105"/>
      <c r="BO67" s="1105"/>
      <c r="BP67" s="1105"/>
      <c r="BQ67" s="1105"/>
      <c r="BR67" s="1105"/>
      <c r="BS67" s="1105"/>
      <c r="BT67" s="1105"/>
      <c r="BU67" s="1105"/>
      <c r="BV67" s="1105"/>
      <c r="BW67" s="1105"/>
      <c r="BX67" s="1105"/>
      <c r="BY67" s="1105"/>
      <c r="BZ67" s="1105"/>
      <c r="CA67" s="1105"/>
      <c r="CB67" s="1105"/>
      <c r="CC67" s="1105"/>
      <c r="CD67" s="1105"/>
      <c r="CE67" s="1105"/>
      <c r="CF67" s="1105"/>
      <c r="CG67" s="1105"/>
      <c r="CH67" s="1105"/>
      <c r="CI67" s="1105"/>
      <c r="CJ67" s="1105"/>
      <c r="CK67" s="1105"/>
      <c r="CL67" s="1105"/>
      <c r="CM67" s="1105"/>
      <c r="CN67" s="1105"/>
      <c r="CO67" s="1105"/>
      <c r="CP67" s="1105"/>
      <c r="CQ67" s="1105"/>
      <c r="CR67" s="1105"/>
      <c r="CS67" s="1105"/>
      <c r="CT67" s="1105"/>
      <c r="CU67" s="1105"/>
      <c r="CV67" s="1105"/>
      <c r="CW67" s="1105"/>
      <c r="CX67" s="1105"/>
      <c r="CY67" s="1105"/>
      <c r="CZ67" s="1105"/>
      <c r="DA67" s="1105"/>
      <c r="DB67" s="1105"/>
      <c r="DC67" s="1106"/>
    </row>
    <row r="68" spans="2:107">
      <c r="B68" s="1092"/>
      <c r="AN68" s="1104"/>
      <c r="AO68" s="1105"/>
      <c r="AP68" s="1105"/>
      <c r="AQ68" s="1105"/>
      <c r="AR68" s="1105"/>
      <c r="AS68" s="1105"/>
      <c r="AT68" s="1105"/>
      <c r="AU68" s="1105"/>
      <c r="AV68" s="1105"/>
      <c r="AW68" s="1105"/>
      <c r="AX68" s="1105"/>
      <c r="AY68" s="1105"/>
      <c r="AZ68" s="1105"/>
      <c r="BA68" s="1105"/>
      <c r="BB68" s="1105"/>
      <c r="BC68" s="1105"/>
      <c r="BD68" s="1105"/>
      <c r="BE68" s="1105"/>
      <c r="BF68" s="1105"/>
      <c r="BG68" s="1105"/>
      <c r="BH68" s="1105"/>
      <c r="BI68" s="1105"/>
      <c r="BJ68" s="1105"/>
      <c r="BK68" s="1105"/>
      <c r="BL68" s="1105"/>
      <c r="BM68" s="1105"/>
      <c r="BN68" s="1105"/>
      <c r="BO68" s="1105"/>
      <c r="BP68" s="1105"/>
      <c r="BQ68" s="1105"/>
      <c r="BR68" s="1105"/>
      <c r="BS68" s="1105"/>
      <c r="BT68" s="1105"/>
      <c r="BU68" s="1105"/>
      <c r="BV68" s="1105"/>
      <c r="BW68" s="1105"/>
      <c r="BX68" s="1105"/>
      <c r="BY68" s="1105"/>
      <c r="BZ68" s="1105"/>
      <c r="CA68" s="1105"/>
      <c r="CB68" s="1105"/>
      <c r="CC68" s="1105"/>
      <c r="CD68" s="1105"/>
      <c r="CE68" s="1105"/>
      <c r="CF68" s="1105"/>
      <c r="CG68" s="1105"/>
      <c r="CH68" s="1105"/>
      <c r="CI68" s="1105"/>
      <c r="CJ68" s="1105"/>
      <c r="CK68" s="1105"/>
      <c r="CL68" s="1105"/>
      <c r="CM68" s="1105"/>
      <c r="CN68" s="1105"/>
      <c r="CO68" s="1105"/>
      <c r="CP68" s="1105"/>
      <c r="CQ68" s="1105"/>
      <c r="CR68" s="1105"/>
      <c r="CS68" s="1105"/>
      <c r="CT68" s="1105"/>
      <c r="CU68" s="1105"/>
      <c r="CV68" s="1105"/>
      <c r="CW68" s="1105"/>
      <c r="CX68" s="1105"/>
      <c r="CY68" s="1105"/>
      <c r="CZ68" s="1105"/>
      <c r="DA68" s="1105"/>
      <c r="DB68" s="1105"/>
      <c r="DC68" s="1106"/>
    </row>
    <row r="69" spans="2:107">
      <c r="B69" s="1092"/>
      <c r="AN69" s="1107"/>
      <c r="AO69" s="1108"/>
      <c r="AP69" s="1108"/>
      <c r="AQ69" s="1108"/>
      <c r="AR69" s="1108"/>
      <c r="AS69" s="1108"/>
      <c r="AT69" s="1108"/>
      <c r="AU69" s="1108"/>
      <c r="AV69" s="1108"/>
      <c r="AW69" s="1108"/>
      <c r="AX69" s="1108"/>
      <c r="AY69" s="1108"/>
      <c r="AZ69" s="1108"/>
      <c r="BA69" s="1108"/>
      <c r="BB69" s="1108"/>
      <c r="BC69" s="1108"/>
      <c r="BD69" s="1108"/>
      <c r="BE69" s="1108"/>
      <c r="BF69" s="1108"/>
      <c r="BG69" s="1108"/>
      <c r="BH69" s="1108"/>
      <c r="BI69" s="1108"/>
      <c r="BJ69" s="1108"/>
      <c r="BK69" s="1108"/>
      <c r="BL69" s="1108"/>
      <c r="BM69" s="1108"/>
      <c r="BN69" s="1108"/>
      <c r="BO69" s="1108"/>
      <c r="BP69" s="1108"/>
      <c r="BQ69" s="1108"/>
      <c r="BR69" s="1108"/>
      <c r="BS69" s="1108"/>
      <c r="BT69" s="1108"/>
      <c r="BU69" s="1108"/>
      <c r="BV69" s="1108"/>
      <c r="BW69" s="1108"/>
      <c r="BX69" s="1108"/>
      <c r="BY69" s="1108"/>
      <c r="BZ69" s="1108"/>
      <c r="CA69" s="1108"/>
      <c r="CB69" s="1108"/>
      <c r="CC69" s="1108"/>
      <c r="CD69" s="1108"/>
      <c r="CE69" s="1108"/>
      <c r="CF69" s="1108"/>
      <c r="CG69" s="1108"/>
      <c r="CH69" s="1108"/>
      <c r="CI69" s="1108"/>
      <c r="CJ69" s="1108"/>
      <c r="CK69" s="1108"/>
      <c r="CL69" s="1108"/>
      <c r="CM69" s="1108"/>
      <c r="CN69" s="1108"/>
      <c r="CO69" s="1108"/>
      <c r="CP69" s="1108"/>
      <c r="CQ69" s="1108"/>
      <c r="CR69" s="1108"/>
      <c r="CS69" s="1108"/>
      <c r="CT69" s="1108"/>
      <c r="CU69" s="1108"/>
      <c r="CV69" s="1108"/>
      <c r="CW69" s="1108"/>
      <c r="CX69" s="1108"/>
      <c r="CY69" s="1108"/>
      <c r="CZ69" s="1108"/>
      <c r="DA69" s="1108"/>
      <c r="DB69" s="1108"/>
      <c r="DC69" s="1109"/>
    </row>
    <row r="70" spans="2:107">
      <c r="B70" s="1092"/>
      <c r="H70" s="1134"/>
      <c r="I70" s="1134"/>
      <c r="J70" s="1135"/>
      <c r="K70" s="1135"/>
      <c r="L70" s="1136"/>
      <c r="M70" s="1135"/>
      <c r="N70" s="1136"/>
      <c r="AN70" s="1110"/>
      <c r="AO70" s="1110"/>
      <c r="AP70" s="1110"/>
      <c r="AZ70" s="1110"/>
      <c r="BA70" s="1110"/>
      <c r="BB70" s="1110"/>
      <c r="BL70" s="1110"/>
      <c r="BM70" s="1110"/>
      <c r="BN70" s="1110"/>
      <c r="BX70" s="1110"/>
      <c r="BY70" s="1110"/>
      <c r="BZ70" s="1110"/>
      <c r="CJ70" s="1110"/>
      <c r="CK70" s="1110"/>
      <c r="CL70" s="1110"/>
      <c r="CV70" s="1110"/>
      <c r="CW70" s="1110"/>
      <c r="CX70" s="1110"/>
    </row>
    <row r="71" spans="2:107">
      <c r="B71" s="1092"/>
      <c r="G71" s="1137"/>
      <c r="I71" s="1138"/>
      <c r="J71" s="1135"/>
      <c r="K71" s="1135"/>
      <c r="L71" s="1136"/>
      <c r="M71" s="1135"/>
      <c r="N71" s="1136"/>
      <c r="AM71" s="1137"/>
      <c r="AN71" s="1085" t="s">
        <v>554</v>
      </c>
    </row>
    <row r="72" spans="2:107">
      <c r="B72" s="1092"/>
      <c r="G72" s="1111"/>
      <c r="H72" s="1111"/>
      <c r="I72" s="1111"/>
      <c r="J72" s="1111"/>
      <c r="K72" s="1112"/>
      <c r="L72" s="1112"/>
      <c r="M72" s="1113"/>
      <c r="N72" s="1113"/>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17" t="s">
        <v>527</v>
      </c>
      <c r="BQ72" s="1117"/>
      <c r="BR72" s="1117"/>
      <c r="BS72" s="1117"/>
      <c r="BT72" s="1117"/>
      <c r="BU72" s="1117"/>
      <c r="BV72" s="1117"/>
      <c r="BW72" s="1117"/>
      <c r="BX72" s="1117" t="s">
        <v>528</v>
      </c>
      <c r="BY72" s="1117"/>
      <c r="BZ72" s="1117"/>
      <c r="CA72" s="1117"/>
      <c r="CB72" s="1117"/>
      <c r="CC72" s="1117"/>
      <c r="CD72" s="1117"/>
      <c r="CE72" s="1117"/>
      <c r="CF72" s="1117" t="s">
        <v>529</v>
      </c>
      <c r="CG72" s="1117"/>
      <c r="CH72" s="1117"/>
      <c r="CI72" s="1117"/>
      <c r="CJ72" s="1117"/>
      <c r="CK72" s="1117"/>
      <c r="CL72" s="1117"/>
      <c r="CM72" s="1117"/>
      <c r="CN72" s="1117" t="s">
        <v>530</v>
      </c>
      <c r="CO72" s="1117"/>
      <c r="CP72" s="1117"/>
      <c r="CQ72" s="1117"/>
      <c r="CR72" s="1117"/>
      <c r="CS72" s="1117"/>
      <c r="CT72" s="1117"/>
      <c r="CU72" s="1117"/>
      <c r="CV72" s="1117" t="s">
        <v>531</v>
      </c>
      <c r="CW72" s="1117"/>
      <c r="CX72" s="1117"/>
      <c r="CY72" s="1117"/>
      <c r="CZ72" s="1117"/>
      <c r="DA72" s="1117"/>
      <c r="DB72" s="1117"/>
      <c r="DC72" s="1117"/>
    </row>
    <row r="73" spans="2:107">
      <c r="B73" s="1092"/>
      <c r="G73" s="1118"/>
      <c r="H73" s="1118"/>
      <c r="I73" s="1118"/>
      <c r="J73" s="1118"/>
      <c r="K73" s="1139"/>
      <c r="L73" s="1139"/>
      <c r="M73" s="1139"/>
      <c r="N73" s="1139"/>
      <c r="AM73" s="1110"/>
      <c r="AN73" s="1121" t="s">
        <v>555</v>
      </c>
      <c r="AO73" s="1121"/>
      <c r="AP73" s="1121"/>
      <c r="AQ73" s="1121"/>
      <c r="AR73" s="1121"/>
      <c r="AS73" s="1121"/>
      <c r="AT73" s="1121"/>
      <c r="AU73" s="1121"/>
      <c r="AV73" s="1121"/>
      <c r="AW73" s="1121"/>
      <c r="AX73" s="1121"/>
      <c r="AY73" s="1121"/>
      <c r="AZ73" s="1121"/>
      <c r="BA73" s="1121"/>
      <c r="BB73" s="1121" t="s">
        <v>562</v>
      </c>
      <c r="BC73" s="1121"/>
      <c r="BD73" s="1121"/>
      <c r="BE73" s="1121"/>
      <c r="BF73" s="1121"/>
      <c r="BG73" s="1121"/>
      <c r="BH73" s="1121"/>
      <c r="BI73" s="1121"/>
      <c r="BJ73" s="1121"/>
      <c r="BK73" s="1121"/>
      <c r="BL73" s="1121"/>
      <c r="BM73" s="1121"/>
      <c r="BN73" s="1121"/>
      <c r="BO73" s="1121"/>
      <c r="BP73" s="1122">
        <v>74.5</v>
      </c>
      <c r="BQ73" s="1122"/>
      <c r="BR73" s="1122"/>
      <c r="BS73" s="1122"/>
      <c r="BT73" s="1122"/>
      <c r="BU73" s="1122"/>
      <c r="BV73" s="1122"/>
      <c r="BW73" s="1122"/>
      <c r="BX73" s="1122">
        <v>61.8</v>
      </c>
      <c r="BY73" s="1122"/>
      <c r="BZ73" s="1122"/>
      <c r="CA73" s="1122"/>
      <c r="CB73" s="1122"/>
      <c r="CC73" s="1122"/>
      <c r="CD73" s="1122"/>
      <c r="CE73" s="1122"/>
      <c r="CF73" s="1122">
        <v>54.5</v>
      </c>
      <c r="CG73" s="1122"/>
      <c r="CH73" s="1122"/>
      <c r="CI73" s="1122"/>
      <c r="CJ73" s="1122"/>
      <c r="CK73" s="1122"/>
      <c r="CL73" s="1122"/>
      <c r="CM73" s="1122"/>
      <c r="CN73" s="1122">
        <v>58.1</v>
      </c>
      <c r="CO73" s="1122"/>
      <c r="CP73" s="1122"/>
      <c r="CQ73" s="1122"/>
      <c r="CR73" s="1122"/>
      <c r="CS73" s="1122"/>
      <c r="CT73" s="1122"/>
      <c r="CU73" s="1122"/>
      <c r="CV73" s="1122">
        <v>41.1</v>
      </c>
      <c r="CW73" s="1122"/>
      <c r="CX73" s="1122"/>
      <c r="CY73" s="1122"/>
      <c r="CZ73" s="1122"/>
      <c r="DA73" s="1122"/>
      <c r="DB73" s="1122"/>
      <c r="DC73" s="1122"/>
    </row>
    <row r="74" spans="2:107">
      <c r="B74" s="1092"/>
      <c r="G74" s="1118"/>
      <c r="H74" s="1118"/>
      <c r="I74" s="1118"/>
      <c r="J74" s="1118"/>
      <c r="K74" s="1139"/>
      <c r="L74" s="1139"/>
      <c r="M74" s="1139"/>
      <c r="N74" s="1139"/>
      <c r="AM74" s="1110"/>
      <c r="AN74" s="1121"/>
      <c r="AO74" s="1121"/>
      <c r="AP74" s="1121"/>
      <c r="AQ74" s="1121"/>
      <c r="AR74" s="1121"/>
      <c r="AS74" s="1121"/>
      <c r="AT74" s="1121"/>
      <c r="AU74" s="1121"/>
      <c r="AV74" s="1121"/>
      <c r="AW74" s="1121"/>
      <c r="AX74" s="1121"/>
      <c r="AY74" s="1121"/>
      <c r="AZ74" s="1121"/>
      <c r="BA74" s="1121"/>
      <c r="BB74" s="1121"/>
      <c r="BC74" s="1121"/>
      <c r="BD74" s="1121"/>
      <c r="BE74" s="1121"/>
      <c r="BF74" s="1121"/>
      <c r="BG74" s="1121"/>
      <c r="BH74" s="1121"/>
      <c r="BI74" s="1121"/>
      <c r="BJ74" s="1121"/>
      <c r="BK74" s="1121"/>
      <c r="BL74" s="1121"/>
      <c r="BM74" s="1121"/>
      <c r="BN74" s="1121"/>
      <c r="BO74" s="1121"/>
      <c r="BP74" s="1122"/>
      <c r="BQ74" s="1122"/>
      <c r="BR74" s="1122"/>
      <c r="BS74" s="1122"/>
      <c r="BT74" s="1122"/>
      <c r="BU74" s="1122"/>
      <c r="BV74" s="1122"/>
      <c r="BW74" s="1122"/>
      <c r="BX74" s="1122"/>
      <c r="BY74" s="1122"/>
      <c r="BZ74" s="1122"/>
      <c r="CA74" s="1122"/>
      <c r="CB74" s="1122"/>
      <c r="CC74" s="1122"/>
      <c r="CD74" s="1122"/>
      <c r="CE74" s="1122"/>
      <c r="CF74" s="1122"/>
      <c r="CG74" s="1122"/>
      <c r="CH74" s="1122"/>
      <c r="CI74" s="1122"/>
      <c r="CJ74" s="1122"/>
      <c r="CK74" s="1122"/>
      <c r="CL74" s="1122"/>
      <c r="CM74" s="1122"/>
      <c r="CN74" s="1122"/>
      <c r="CO74" s="1122"/>
      <c r="CP74" s="1122"/>
      <c r="CQ74" s="1122"/>
      <c r="CR74" s="1122"/>
      <c r="CS74" s="1122"/>
      <c r="CT74" s="1122"/>
      <c r="CU74" s="1122"/>
      <c r="CV74" s="1122"/>
      <c r="CW74" s="1122"/>
      <c r="CX74" s="1122"/>
      <c r="CY74" s="1122"/>
      <c r="CZ74" s="1122"/>
      <c r="DA74" s="1122"/>
      <c r="DB74" s="1122"/>
      <c r="DC74" s="1122"/>
    </row>
    <row r="75" spans="2:107">
      <c r="B75" s="1092"/>
      <c r="G75" s="1118"/>
      <c r="H75" s="1118"/>
      <c r="I75" s="1111"/>
      <c r="J75" s="1111"/>
      <c r="K75" s="1120"/>
      <c r="L75" s="1120"/>
      <c r="M75" s="1120"/>
      <c r="N75" s="1120"/>
      <c r="AM75" s="1110"/>
      <c r="AN75" s="1121"/>
      <c r="AO75" s="1121"/>
      <c r="AP75" s="1121"/>
      <c r="AQ75" s="1121"/>
      <c r="AR75" s="1121"/>
      <c r="AS75" s="1121"/>
      <c r="AT75" s="1121"/>
      <c r="AU75" s="1121"/>
      <c r="AV75" s="1121"/>
      <c r="AW75" s="1121"/>
      <c r="AX75" s="1121"/>
      <c r="AY75" s="1121"/>
      <c r="AZ75" s="1121"/>
      <c r="BA75" s="1121"/>
      <c r="BB75" s="1121" t="s">
        <v>563</v>
      </c>
      <c r="BC75" s="1121"/>
      <c r="BD75" s="1121"/>
      <c r="BE75" s="1121"/>
      <c r="BF75" s="1121"/>
      <c r="BG75" s="1121"/>
      <c r="BH75" s="1121"/>
      <c r="BI75" s="1121"/>
      <c r="BJ75" s="1121"/>
      <c r="BK75" s="1121"/>
      <c r="BL75" s="1121"/>
      <c r="BM75" s="1121"/>
      <c r="BN75" s="1121"/>
      <c r="BO75" s="1121"/>
      <c r="BP75" s="1122">
        <v>9.4</v>
      </c>
      <c r="BQ75" s="1122"/>
      <c r="BR75" s="1122"/>
      <c r="BS75" s="1122"/>
      <c r="BT75" s="1122"/>
      <c r="BU75" s="1122"/>
      <c r="BV75" s="1122"/>
      <c r="BW75" s="1122"/>
      <c r="BX75" s="1122">
        <v>9.4</v>
      </c>
      <c r="BY75" s="1122"/>
      <c r="BZ75" s="1122"/>
      <c r="CA75" s="1122"/>
      <c r="CB75" s="1122"/>
      <c r="CC75" s="1122"/>
      <c r="CD75" s="1122"/>
      <c r="CE75" s="1122"/>
      <c r="CF75" s="1122">
        <v>9.6</v>
      </c>
      <c r="CG75" s="1122"/>
      <c r="CH75" s="1122"/>
      <c r="CI75" s="1122"/>
      <c r="CJ75" s="1122"/>
      <c r="CK75" s="1122"/>
      <c r="CL75" s="1122"/>
      <c r="CM75" s="1122"/>
      <c r="CN75" s="1122">
        <v>9.6</v>
      </c>
      <c r="CO75" s="1122"/>
      <c r="CP75" s="1122"/>
      <c r="CQ75" s="1122"/>
      <c r="CR75" s="1122"/>
      <c r="CS75" s="1122"/>
      <c r="CT75" s="1122"/>
      <c r="CU75" s="1122"/>
      <c r="CV75" s="1122">
        <v>9.8000000000000007</v>
      </c>
      <c r="CW75" s="1122"/>
      <c r="CX75" s="1122"/>
      <c r="CY75" s="1122"/>
      <c r="CZ75" s="1122"/>
      <c r="DA75" s="1122"/>
      <c r="DB75" s="1122"/>
      <c r="DC75" s="1122"/>
    </row>
    <row r="76" spans="2:107">
      <c r="B76" s="1092"/>
      <c r="G76" s="1118"/>
      <c r="H76" s="1118"/>
      <c r="I76" s="1111"/>
      <c r="J76" s="1111"/>
      <c r="K76" s="1120"/>
      <c r="L76" s="1120"/>
      <c r="M76" s="1120"/>
      <c r="N76" s="1120"/>
      <c r="AM76" s="1110"/>
      <c r="AN76" s="1121"/>
      <c r="AO76" s="1121"/>
      <c r="AP76" s="1121"/>
      <c r="AQ76" s="1121"/>
      <c r="AR76" s="1121"/>
      <c r="AS76" s="1121"/>
      <c r="AT76" s="1121"/>
      <c r="AU76" s="1121"/>
      <c r="AV76" s="1121"/>
      <c r="AW76" s="1121"/>
      <c r="AX76" s="1121"/>
      <c r="AY76" s="1121"/>
      <c r="AZ76" s="1121"/>
      <c r="BA76" s="1121"/>
      <c r="BB76" s="1121"/>
      <c r="BC76" s="1121"/>
      <c r="BD76" s="1121"/>
      <c r="BE76" s="1121"/>
      <c r="BF76" s="1121"/>
      <c r="BG76" s="1121"/>
      <c r="BH76" s="1121"/>
      <c r="BI76" s="1121"/>
      <c r="BJ76" s="1121"/>
      <c r="BK76" s="1121"/>
      <c r="BL76" s="1121"/>
      <c r="BM76" s="1121"/>
      <c r="BN76" s="1121"/>
      <c r="BO76" s="1121"/>
      <c r="BP76" s="1122"/>
      <c r="BQ76" s="1122"/>
      <c r="BR76" s="1122"/>
      <c r="BS76" s="1122"/>
      <c r="BT76" s="1122"/>
      <c r="BU76" s="1122"/>
      <c r="BV76" s="1122"/>
      <c r="BW76" s="1122"/>
      <c r="BX76" s="1122"/>
      <c r="BY76" s="1122"/>
      <c r="BZ76" s="1122"/>
      <c r="CA76" s="1122"/>
      <c r="CB76" s="1122"/>
      <c r="CC76" s="1122"/>
      <c r="CD76" s="1122"/>
      <c r="CE76" s="1122"/>
      <c r="CF76" s="1122"/>
      <c r="CG76" s="1122"/>
      <c r="CH76" s="1122"/>
      <c r="CI76" s="1122"/>
      <c r="CJ76" s="1122"/>
      <c r="CK76" s="1122"/>
      <c r="CL76" s="1122"/>
      <c r="CM76" s="1122"/>
      <c r="CN76" s="1122"/>
      <c r="CO76" s="1122"/>
      <c r="CP76" s="1122"/>
      <c r="CQ76" s="1122"/>
      <c r="CR76" s="1122"/>
      <c r="CS76" s="1122"/>
      <c r="CT76" s="1122"/>
      <c r="CU76" s="1122"/>
      <c r="CV76" s="1122"/>
      <c r="CW76" s="1122"/>
      <c r="CX76" s="1122"/>
      <c r="CY76" s="1122"/>
      <c r="CZ76" s="1122"/>
      <c r="DA76" s="1122"/>
      <c r="DB76" s="1122"/>
      <c r="DC76" s="1122"/>
    </row>
    <row r="77" spans="2:107">
      <c r="B77" s="1092"/>
      <c r="G77" s="1111"/>
      <c r="H77" s="1111"/>
      <c r="I77" s="1111"/>
      <c r="J77" s="1111"/>
      <c r="K77" s="1139"/>
      <c r="L77" s="1139"/>
      <c r="M77" s="1139"/>
      <c r="N77" s="1139"/>
      <c r="AN77" s="1117" t="s">
        <v>564</v>
      </c>
      <c r="AO77" s="1117"/>
      <c r="AP77" s="1117"/>
      <c r="AQ77" s="1117"/>
      <c r="AR77" s="1117"/>
      <c r="AS77" s="1117"/>
      <c r="AT77" s="1117"/>
      <c r="AU77" s="1117"/>
      <c r="AV77" s="1117"/>
      <c r="AW77" s="1117"/>
      <c r="AX77" s="1117"/>
      <c r="AY77" s="1117"/>
      <c r="AZ77" s="1117"/>
      <c r="BA77" s="1117"/>
      <c r="BB77" s="1121" t="s">
        <v>562</v>
      </c>
      <c r="BC77" s="1121"/>
      <c r="BD77" s="1121"/>
      <c r="BE77" s="1121"/>
      <c r="BF77" s="1121"/>
      <c r="BG77" s="1121"/>
      <c r="BH77" s="1121"/>
      <c r="BI77" s="1121"/>
      <c r="BJ77" s="1121"/>
      <c r="BK77" s="1121"/>
      <c r="BL77" s="1121"/>
      <c r="BM77" s="1121"/>
      <c r="BN77" s="1121"/>
      <c r="BO77" s="1121"/>
      <c r="BP77" s="1122">
        <v>35.200000000000003</v>
      </c>
      <c r="BQ77" s="1122"/>
      <c r="BR77" s="1122"/>
      <c r="BS77" s="1122"/>
      <c r="BT77" s="1122"/>
      <c r="BU77" s="1122"/>
      <c r="BV77" s="1122"/>
      <c r="BW77" s="1122"/>
      <c r="BX77" s="1122">
        <v>40.4</v>
      </c>
      <c r="BY77" s="1122"/>
      <c r="BZ77" s="1122"/>
      <c r="CA77" s="1122"/>
      <c r="CB77" s="1122"/>
      <c r="CC77" s="1122"/>
      <c r="CD77" s="1122"/>
      <c r="CE77" s="1122"/>
      <c r="CF77" s="1122">
        <v>39.5</v>
      </c>
      <c r="CG77" s="1122"/>
      <c r="CH77" s="1122"/>
      <c r="CI77" s="1122"/>
      <c r="CJ77" s="1122"/>
      <c r="CK77" s="1122"/>
      <c r="CL77" s="1122"/>
      <c r="CM77" s="1122"/>
      <c r="CN77" s="1122">
        <v>39</v>
      </c>
      <c r="CO77" s="1122"/>
      <c r="CP77" s="1122"/>
      <c r="CQ77" s="1122"/>
      <c r="CR77" s="1122"/>
      <c r="CS77" s="1122"/>
      <c r="CT77" s="1122"/>
      <c r="CU77" s="1122"/>
      <c r="CV77" s="1122">
        <v>28.7</v>
      </c>
      <c r="CW77" s="1122"/>
      <c r="CX77" s="1122"/>
      <c r="CY77" s="1122"/>
      <c r="CZ77" s="1122"/>
      <c r="DA77" s="1122"/>
      <c r="DB77" s="1122"/>
      <c r="DC77" s="1122"/>
    </row>
    <row r="78" spans="2:107">
      <c r="B78" s="1092"/>
      <c r="G78" s="1111"/>
      <c r="H78" s="1111"/>
      <c r="I78" s="1111"/>
      <c r="J78" s="1111"/>
      <c r="K78" s="1139"/>
      <c r="L78" s="1139"/>
      <c r="M78" s="1139"/>
      <c r="N78" s="1139"/>
      <c r="AN78" s="1117"/>
      <c r="AO78" s="1117"/>
      <c r="AP78" s="1117"/>
      <c r="AQ78" s="1117"/>
      <c r="AR78" s="1117"/>
      <c r="AS78" s="1117"/>
      <c r="AT78" s="1117"/>
      <c r="AU78" s="1117"/>
      <c r="AV78" s="1117"/>
      <c r="AW78" s="1117"/>
      <c r="AX78" s="1117"/>
      <c r="AY78" s="1117"/>
      <c r="AZ78" s="1117"/>
      <c r="BA78" s="1117"/>
      <c r="BB78" s="1121"/>
      <c r="BC78" s="1121"/>
      <c r="BD78" s="1121"/>
      <c r="BE78" s="1121"/>
      <c r="BF78" s="1121"/>
      <c r="BG78" s="1121"/>
      <c r="BH78" s="1121"/>
      <c r="BI78" s="1121"/>
      <c r="BJ78" s="1121"/>
      <c r="BK78" s="1121"/>
      <c r="BL78" s="1121"/>
      <c r="BM78" s="1121"/>
      <c r="BN78" s="1121"/>
      <c r="BO78" s="1121"/>
      <c r="BP78" s="1122"/>
      <c r="BQ78" s="1122"/>
      <c r="BR78" s="1122"/>
      <c r="BS78" s="1122"/>
      <c r="BT78" s="1122"/>
      <c r="BU78" s="1122"/>
      <c r="BV78" s="1122"/>
      <c r="BW78" s="1122"/>
      <c r="BX78" s="1122"/>
      <c r="BY78" s="1122"/>
      <c r="BZ78" s="1122"/>
      <c r="CA78" s="1122"/>
      <c r="CB78" s="1122"/>
      <c r="CC78" s="1122"/>
      <c r="CD78" s="1122"/>
      <c r="CE78" s="1122"/>
      <c r="CF78" s="1122"/>
      <c r="CG78" s="1122"/>
      <c r="CH78" s="1122"/>
      <c r="CI78" s="1122"/>
      <c r="CJ78" s="1122"/>
      <c r="CK78" s="1122"/>
      <c r="CL78" s="1122"/>
      <c r="CM78" s="1122"/>
      <c r="CN78" s="1122"/>
      <c r="CO78" s="1122"/>
      <c r="CP78" s="1122"/>
      <c r="CQ78" s="1122"/>
      <c r="CR78" s="1122"/>
      <c r="CS78" s="1122"/>
      <c r="CT78" s="1122"/>
      <c r="CU78" s="1122"/>
      <c r="CV78" s="1122"/>
      <c r="CW78" s="1122"/>
      <c r="CX78" s="1122"/>
      <c r="CY78" s="1122"/>
      <c r="CZ78" s="1122"/>
      <c r="DA78" s="1122"/>
      <c r="DB78" s="1122"/>
      <c r="DC78" s="1122"/>
    </row>
    <row r="79" spans="2:107">
      <c r="B79" s="1092"/>
      <c r="G79" s="1111"/>
      <c r="H79" s="1111"/>
      <c r="I79" s="1124"/>
      <c r="J79" s="1124"/>
      <c r="K79" s="1140"/>
      <c r="L79" s="1140"/>
      <c r="M79" s="1140"/>
      <c r="N79" s="1140"/>
      <c r="AN79" s="1117"/>
      <c r="AO79" s="1117"/>
      <c r="AP79" s="1117"/>
      <c r="AQ79" s="1117"/>
      <c r="AR79" s="1117"/>
      <c r="AS79" s="1117"/>
      <c r="AT79" s="1117"/>
      <c r="AU79" s="1117"/>
      <c r="AV79" s="1117"/>
      <c r="AW79" s="1117"/>
      <c r="AX79" s="1117"/>
      <c r="AY79" s="1117"/>
      <c r="AZ79" s="1117"/>
      <c r="BA79" s="1117"/>
      <c r="BB79" s="1121" t="s">
        <v>565</v>
      </c>
      <c r="BC79" s="1121"/>
      <c r="BD79" s="1121"/>
      <c r="BE79" s="1121"/>
      <c r="BF79" s="1121"/>
      <c r="BG79" s="1121"/>
      <c r="BH79" s="1121"/>
      <c r="BI79" s="1121"/>
      <c r="BJ79" s="1121"/>
      <c r="BK79" s="1121"/>
      <c r="BL79" s="1121"/>
      <c r="BM79" s="1121"/>
      <c r="BN79" s="1121"/>
      <c r="BO79" s="1121"/>
      <c r="BP79" s="1122">
        <v>6.9</v>
      </c>
      <c r="BQ79" s="1122"/>
      <c r="BR79" s="1122"/>
      <c r="BS79" s="1122"/>
      <c r="BT79" s="1122"/>
      <c r="BU79" s="1122"/>
      <c r="BV79" s="1122"/>
      <c r="BW79" s="1122"/>
      <c r="BX79" s="1122">
        <v>7</v>
      </c>
      <c r="BY79" s="1122"/>
      <c r="BZ79" s="1122"/>
      <c r="CA79" s="1122"/>
      <c r="CB79" s="1122"/>
      <c r="CC79" s="1122"/>
      <c r="CD79" s="1122"/>
      <c r="CE79" s="1122"/>
      <c r="CF79" s="1122">
        <v>6.9</v>
      </c>
      <c r="CG79" s="1122"/>
      <c r="CH79" s="1122"/>
      <c r="CI79" s="1122"/>
      <c r="CJ79" s="1122"/>
      <c r="CK79" s="1122"/>
      <c r="CL79" s="1122"/>
      <c r="CM79" s="1122"/>
      <c r="CN79" s="1122">
        <v>6.9</v>
      </c>
      <c r="CO79" s="1122"/>
      <c r="CP79" s="1122"/>
      <c r="CQ79" s="1122"/>
      <c r="CR79" s="1122"/>
      <c r="CS79" s="1122"/>
      <c r="CT79" s="1122"/>
      <c r="CU79" s="1122"/>
      <c r="CV79" s="1122">
        <v>6.8</v>
      </c>
      <c r="CW79" s="1122"/>
      <c r="CX79" s="1122"/>
      <c r="CY79" s="1122"/>
      <c r="CZ79" s="1122"/>
      <c r="DA79" s="1122"/>
      <c r="DB79" s="1122"/>
      <c r="DC79" s="1122"/>
    </row>
    <row r="80" spans="2:107">
      <c r="B80" s="1092"/>
      <c r="G80" s="1111"/>
      <c r="H80" s="1111"/>
      <c r="I80" s="1124"/>
      <c r="J80" s="1124"/>
      <c r="K80" s="1140"/>
      <c r="L80" s="1140"/>
      <c r="M80" s="1140"/>
      <c r="N80" s="1140"/>
      <c r="AN80" s="1117"/>
      <c r="AO80" s="1117"/>
      <c r="AP80" s="1117"/>
      <c r="AQ80" s="1117"/>
      <c r="AR80" s="1117"/>
      <c r="AS80" s="1117"/>
      <c r="AT80" s="1117"/>
      <c r="AU80" s="1117"/>
      <c r="AV80" s="1117"/>
      <c r="AW80" s="1117"/>
      <c r="AX80" s="1117"/>
      <c r="AY80" s="1117"/>
      <c r="AZ80" s="1117"/>
      <c r="BA80" s="1117"/>
      <c r="BB80" s="1121"/>
      <c r="BC80" s="1121"/>
      <c r="BD80" s="1121"/>
      <c r="BE80" s="1121"/>
      <c r="BF80" s="1121"/>
      <c r="BG80" s="1121"/>
      <c r="BH80" s="1121"/>
      <c r="BI80" s="1121"/>
      <c r="BJ80" s="1121"/>
      <c r="BK80" s="1121"/>
      <c r="BL80" s="1121"/>
      <c r="BM80" s="1121"/>
      <c r="BN80" s="1121"/>
      <c r="BO80" s="1121"/>
      <c r="BP80" s="1122"/>
      <c r="BQ80" s="1122"/>
      <c r="BR80" s="1122"/>
      <c r="BS80" s="1122"/>
      <c r="BT80" s="1122"/>
      <c r="BU80" s="1122"/>
      <c r="BV80" s="1122"/>
      <c r="BW80" s="1122"/>
      <c r="BX80" s="1122"/>
      <c r="BY80" s="1122"/>
      <c r="BZ80" s="1122"/>
      <c r="CA80" s="1122"/>
      <c r="CB80" s="1122"/>
      <c r="CC80" s="1122"/>
      <c r="CD80" s="1122"/>
      <c r="CE80" s="1122"/>
      <c r="CF80" s="1122"/>
      <c r="CG80" s="1122"/>
      <c r="CH80" s="1122"/>
      <c r="CI80" s="1122"/>
      <c r="CJ80" s="1122"/>
      <c r="CK80" s="1122"/>
      <c r="CL80" s="1122"/>
      <c r="CM80" s="1122"/>
      <c r="CN80" s="1122"/>
      <c r="CO80" s="1122"/>
      <c r="CP80" s="1122"/>
      <c r="CQ80" s="1122"/>
      <c r="CR80" s="1122"/>
      <c r="CS80" s="1122"/>
      <c r="CT80" s="1122"/>
      <c r="CU80" s="1122"/>
      <c r="CV80" s="1122"/>
      <c r="CW80" s="1122"/>
      <c r="CX80" s="1122"/>
      <c r="CY80" s="1122"/>
      <c r="CZ80" s="1122"/>
      <c r="DA80" s="1122"/>
      <c r="DB80" s="1122"/>
      <c r="DC80" s="1122"/>
    </row>
    <row r="81" spans="2:109">
      <c r="B81" s="1092"/>
    </row>
    <row r="82" spans="2:109" ht="17.25">
      <c r="B82" s="1092"/>
      <c r="K82" s="1141"/>
      <c r="L82" s="1141"/>
      <c r="M82" s="1141"/>
      <c r="N82" s="1141"/>
      <c r="AQ82" s="1141"/>
      <c r="AR82" s="1141"/>
      <c r="AS82" s="1141"/>
      <c r="AT82" s="1141"/>
      <c r="BC82" s="1141"/>
      <c r="BD82" s="1141"/>
      <c r="BE82" s="1141"/>
      <c r="BF82" s="1141"/>
      <c r="BO82" s="1141"/>
      <c r="BP82" s="1141"/>
      <c r="BQ82" s="1141"/>
      <c r="BR82" s="1141"/>
      <c r="CA82" s="1141"/>
      <c r="CB82" s="1141"/>
      <c r="CC82" s="1141"/>
      <c r="CD82" s="1141"/>
      <c r="CM82" s="1141"/>
      <c r="CN82" s="1141"/>
      <c r="CO82" s="1141"/>
      <c r="CP82" s="1141"/>
      <c r="CY82" s="1141"/>
      <c r="CZ82" s="1141"/>
      <c r="DA82" s="1141"/>
      <c r="DB82" s="1141"/>
      <c r="DC82" s="1141"/>
    </row>
    <row r="83" spans="2:109">
      <c r="B83" s="1094"/>
      <c r="C83" s="1095"/>
      <c r="D83" s="1095"/>
      <c r="E83" s="1095"/>
      <c r="F83" s="1095"/>
      <c r="G83" s="1095"/>
      <c r="H83" s="1095"/>
      <c r="I83" s="1095"/>
      <c r="J83" s="1095"/>
      <c r="K83" s="1095"/>
      <c r="L83" s="1095"/>
      <c r="M83" s="1095"/>
      <c r="N83" s="1095"/>
      <c r="O83" s="1095"/>
      <c r="P83" s="1095"/>
      <c r="Q83" s="1095"/>
      <c r="R83" s="1095"/>
      <c r="S83" s="1095"/>
      <c r="T83" s="1095"/>
      <c r="U83" s="1095"/>
      <c r="V83" s="1095"/>
      <c r="W83" s="1095"/>
      <c r="X83" s="1095"/>
      <c r="Y83" s="1095"/>
      <c r="Z83" s="1095"/>
      <c r="AA83" s="1095"/>
      <c r="AB83" s="1095"/>
      <c r="AC83" s="1095"/>
      <c r="AD83" s="1095"/>
      <c r="AE83" s="1095"/>
      <c r="AF83" s="1095"/>
      <c r="AG83" s="109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c r="BC83" s="1095"/>
      <c r="BD83" s="1095"/>
      <c r="BE83" s="1095"/>
      <c r="BF83" s="1095"/>
      <c r="BG83" s="1095"/>
      <c r="BH83" s="1095"/>
      <c r="BI83" s="1095"/>
      <c r="BJ83" s="1095"/>
      <c r="BK83" s="1095"/>
      <c r="BL83" s="1095"/>
      <c r="BM83" s="1095"/>
      <c r="BN83" s="1095"/>
      <c r="BO83" s="1095"/>
      <c r="BP83" s="1095"/>
      <c r="BQ83" s="1095"/>
      <c r="BR83" s="1095"/>
      <c r="BS83" s="1095"/>
      <c r="BT83" s="1095"/>
      <c r="BU83" s="1095"/>
      <c r="BV83" s="1095"/>
      <c r="BW83" s="1095"/>
      <c r="BX83" s="1095"/>
      <c r="BY83" s="1095"/>
      <c r="BZ83" s="1095"/>
      <c r="CA83" s="1095"/>
      <c r="CB83" s="1095"/>
      <c r="CC83" s="1095"/>
      <c r="CD83" s="1095"/>
      <c r="CE83" s="1095"/>
      <c r="CF83" s="1095"/>
      <c r="CG83" s="1095"/>
      <c r="CH83" s="1095"/>
      <c r="CI83" s="1095"/>
      <c r="CJ83" s="1095"/>
      <c r="CK83" s="1095"/>
      <c r="CL83" s="1095"/>
      <c r="CM83" s="1095"/>
      <c r="CN83" s="1095"/>
      <c r="CO83" s="1095"/>
      <c r="CP83" s="1095"/>
      <c r="CQ83" s="1095"/>
      <c r="CR83" s="1095"/>
      <c r="CS83" s="1095"/>
      <c r="CT83" s="1095"/>
      <c r="CU83" s="1095"/>
      <c r="CV83" s="1095"/>
      <c r="CW83" s="1095"/>
      <c r="CX83" s="1095"/>
      <c r="CY83" s="1095"/>
      <c r="CZ83" s="1095"/>
      <c r="DA83" s="1095"/>
      <c r="DB83" s="1095"/>
      <c r="DC83" s="1095"/>
      <c r="DD83" s="1096"/>
    </row>
    <row r="84" spans="2:109">
      <c r="DD84" s="1085"/>
      <c r="DE84" s="1085"/>
    </row>
    <row r="85" spans="2:109">
      <c r="DD85" s="1085"/>
      <c r="DE85" s="1085"/>
    </row>
  </sheetData>
  <sheetProtection algorithmName="SHA-512" hashValue="agUVtd3OxTZ1vNhgx6xnvZncAERaYAfMKiQgP9v5ye7nAfU9SNSeFQZ5mUKYFAPKB6VaJZdNzl1zDvbVl30MHA==" saltValue="SsuA0cEf3i1CXTTVwMEn1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1142" customWidth="1"/>
    <col min="35" max="122" width="2.5" style="1087" customWidth="1"/>
    <col min="123" max="16384" width="2.5" style="1087" hidden="1"/>
  </cols>
  <sheetData>
    <row r="1" spans="1:34" ht="13.5" customHeight="1">
      <c r="A1" s="1087"/>
      <c r="B1" s="1087"/>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row>
    <row r="2" spans="1:34">
      <c r="S2" s="1087"/>
      <c r="AH2" s="1087"/>
    </row>
    <row r="3" spans="1:34">
      <c r="C3" s="1087"/>
      <c r="D3" s="1087"/>
      <c r="E3" s="1087"/>
      <c r="F3" s="1087"/>
      <c r="G3" s="1087"/>
      <c r="H3" s="1087"/>
      <c r="I3" s="1087"/>
      <c r="J3" s="1087"/>
      <c r="K3" s="1087"/>
      <c r="L3" s="1087"/>
      <c r="M3" s="1087"/>
      <c r="N3" s="1087"/>
      <c r="O3" s="1087"/>
      <c r="P3" s="1087"/>
      <c r="Q3" s="1087"/>
      <c r="R3" s="1087"/>
      <c r="S3" s="1087"/>
      <c r="U3" s="1087"/>
      <c r="V3" s="1087"/>
      <c r="W3" s="1087"/>
      <c r="X3" s="1087"/>
      <c r="Y3" s="1087"/>
      <c r="Z3" s="1087"/>
      <c r="AA3" s="1087"/>
      <c r="AB3" s="1087"/>
      <c r="AC3" s="1087"/>
      <c r="AD3" s="1087"/>
      <c r="AE3" s="1087"/>
      <c r="AF3" s="1087"/>
      <c r="AG3" s="1087"/>
      <c r="AH3" s="1087"/>
    </row>
    <row r="4" spans="1:34"/>
    <row r="5" spans="1:34"/>
    <row r="6" spans="1:34"/>
    <row r="7" spans="1:34"/>
    <row r="8" spans="1:34"/>
    <row r="9" spans="1:34">
      <c r="AH9" s="1087"/>
    </row>
    <row r="10" spans="1:34"/>
    <row r="11" spans="1:34"/>
    <row r="12" spans="1:34"/>
    <row r="13" spans="1:34"/>
    <row r="14" spans="1:34"/>
    <row r="15" spans="1:34"/>
    <row r="16" spans="1:34"/>
    <row r="17" spans="12:34">
      <c r="AH17" s="1087"/>
    </row>
    <row r="18" spans="12:34"/>
    <row r="19" spans="12:34"/>
    <row r="20" spans="12:34">
      <c r="AH20" s="1087"/>
    </row>
    <row r="21" spans="12:34">
      <c r="AH21" s="1087"/>
    </row>
    <row r="22" spans="12:34"/>
    <row r="23" spans="12:34"/>
    <row r="24" spans="12:34">
      <c r="Q24" s="1087"/>
    </row>
    <row r="25" spans="12:34"/>
    <row r="26" spans="12:34"/>
    <row r="27" spans="12:34"/>
    <row r="28" spans="12:34">
      <c r="O28" s="1087"/>
      <c r="T28" s="1087"/>
      <c r="AH28" s="1087"/>
    </row>
    <row r="29" spans="12:34"/>
    <row r="30" spans="12:34"/>
    <row r="31" spans="12:34">
      <c r="Q31" s="1087"/>
    </row>
    <row r="32" spans="12:34">
      <c r="L32" s="1087"/>
    </row>
    <row r="33" spans="2:34">
      <c r="C33" s="1087"/>
      <c r="E33" s="1087"/>
      <c r="G33" s="1087"/>
      <c r="I33" s="1087"/>
      <c r="X33" s="1087"/>
    </row>
    <row r="34" spans="2:34">
      <c r="B34" s="1087"/>
      <c r="P34" s="1087"/>
      <c r="R34" s="1087"/>
      <c r="T34" s="1087"/>
    </row>
    <row r="35" spans="2:34">
      <c r="D35" s="1087"/>
      <c r="W35" s="1087"/>
      <c r="AC35" s="1087"/>
      <c r="AD35" s="1087"/>
      <c r="AE35" s="1087"/>
      <c r="AF35" s="1087"/>
      <c r="AG35" s="1087"/>
      <c r="AH35" s="1087"/>
    </row>
    <row r="36" spans="2:34">
      <c r="H36" s="1087"/>
      <c r="J36" s="1087"/>
      <c r="K36" s="1087"/>
      <c r="M36" s="1087"/>
      <c r="Y36" s="1087"/>
      <c r="Z36" s="1087"/>
      <c r="AA36" s="1087"/>
      <c r="AB36" s="1087"/>
      <c r="AC36" s="1087"/>
      <c r="AD36" s="1087"/>
      <c r="AE36" s="1087"/>
      <c r="AF36" s="1087"/>
      <c r="AG36" s="1087"/>
      <c r="AH36" s="1087"/>
    </row>
    <row r="37" spans="2:34">
      <c r="AH37" s="1087"/>
    </row>
    <row r="38" spans="2:34">
      <c r="AG38" s="1087"/>
      <c r="AH38" s="1087"/>
    </row>
    <row r="39" spans="2:34"/>
    <row r="40" spans="2:34">
      <c r="X40" s="1087"/>
    </row>
    <row r="41" spans="2:34">
      <c r="R41" s="1087"/>
    </row>
    <row r="42" spans="2:34">
      <c r="W42" s="1087"/>
    </row>
    <row r="43" spans="2:34">
      <c r="Y43" s="1087"/>
      <c r="Z43" s="1087"/>
      <c r="AA43" s="1087"/>
      <c r="AB43" s="1087"/>
      <c r="AC43" s="1087"/>
      <c r="AD43" s="1087"/>
      <c r="AE43" s="1087"/>
      <c r="AF43" s="1087"/>
      <c r="AG43" s="1087"/>
      <c r="AH43" s="1087"/>
    </row>
    <row r="44" spans="2:34">
      <c r="AH44" s="1087"/>
    </row>
    <row r="45" spans="2:34">
      <c r="X45" s="1087"/>
    </row>
    <row r="46" spans="2:34"/>
    <row r="47" spans="2:34"/>
    <row r="48" spans="2:34">
      <c r="W48" s="1087"/>
      <c r="Y48" s="1087"/>
      <c r="Z48" s="1087"/>
      <c r="AA48" s="1087"/>
      <c r="AB48" s="1087"/>
      <c r="AC48" s="1087"/>
      <c r="AD48" s="1087"/>
      <c r="AE48" s="1087"/>
      <c r="AF48" s="1087"/>
      <c r="AG48" s="1087"/>
      <c r="AH48" s="1087"/>
    </row>
    <row r="49" spans="28:34"/>
    <row r="50" spans="28:34">
      <c r="AE50" s="1087"/>
      <c r="AF50" s="1087"/>
      <c r="AG50" s="1087"/>
      <c r="AH50" s="1087"/>
    </row>
    <row r="51" spans="28:34">
      <c r="AC51" s="1087"/>
      <c r="AD51" s="1087"/>
      <c r="AE51" s="1087"/>
      <c r="AF51" s="1087"/>
      <c r="AG51" s="1087"/>
      <c r="AH51" s="1087"/>
    </row>
    <row r="52" spans="28:34"/>
    <row r="53" spans="28:34">
      <c r="AF53" s="1087"/>
      <c r="AG53" s="1087"/>
      <c r="AH53" s="1087"/>
    </row>
    <row r="54" spans="28:34">
      <c r="AH54" s="1087"/>
    </row>
    <row r="55" spans="28:34"/>
    <row r="56" spans="28:34">
      <c r="AB56" s="1087"/>
      <c r="AC56" s="1087"/>
      <c r="AD56" s="1087"/>
      <c r="AE56" s="1087"/>
      <c r="AF56" s="1087"/>
      <c r="AG56" s="1087"/>
      <c r="AH56" s="1087"/>
    </row>
    <row r="57" spans="28:34">
      <c r="AH57" s="1087"/>
    </row>
    <row r="58" spans="28:34">
      <c r="AH58" s="1087"/>
    </row>
    <row r="59" spans="28:34"/>
    <row r="60" spans="28:34"/>
    <row r="61" spans="28:34"/>
    <row r="62" spans="28:34"/>
    <row r="63" spans="28:34">
      <c r="AH63" s="1087"/>
    </row>
    <row r="64" spans="28:34">
      <c r="AG64" s="1087"/>
      <c r="AH64" s="1087"/>
    </row>
    <row r="65" spans="28:34"/>
    <row r="66" spans="28:34"/>
    <row r="67" spans="28:34"/>
    <row r="68" spans="28:34">
      <c r="AB68" s="1087"/>
      <c r="AC68" s="1087"/>
      <c r="AD68" s="1087"/>
      <c r="AE68" s="1087"/>
      <c r="AF68" s="1087"/>
      <c r="AG68" s="1087"/>
      <c r="AH68" s="1087"/>
    </row>
    <row r="69" spans="28:34">
      <c r="AF69" s="1087"/>
      <c r="AG69" s="1087"/>
      <c r="AH69" s="1087"/>
    </row>
    <row r="70" spans="28:34"/>
    <row r="71" spans="28:34"/>
    <row r="72" spans="28:34"/>
    <row r="73" spans="28:34"/>
    <row r="74" spans="28:34"/>
    <row r="75" spans="28:34">
      <c r="AH75" s="1087"/>
    </row>
    <row r="76" spans="28:34">
      <c r="AF76" s="1087"/>
      <c r="AG76" s="1087"/>
      <c r="AH76" s="1087"/>
    </row>
    <row r="77" spans="28:34">
      <c r="AG77" s="1087"/>
      <c r="AH77" s="1087"/>
    </row>
    <row r="78" spans="28:34"/>
    <row r="79" spans="28:34"/>
    <row r="80" spans="28:34"/>
    <row r="81" spans="25:34"/>
    <row r="82" spans="25:34">
      <c r="Y82" s="1087"/>
    </row>
    <row r="83" spans="25:34">
      <c r="Y83" s="1087"/>
      <c r="Z83" s="1087"/>
      <c r="AA83" s="1087"/>
      <c r="AB83" s="1087"/>
      <c r="AC83" s="1087"/>
      <c r="AD83" s="1087"/>
      <c r="AE83" s="1087"/>
      <c r="AF83" s="1087"/>
      <c r="AG83" s="1087"/>
      <c r="AH83" s="1087"/>
    </row>
    <row r="84" spans="25:34"/>
    <row r="85" spans="25:34"/>
    <row r="86" spans="25:34"/>
    <row r="87" spans="25:34"/>
    <row r="88" spans="25:34">
      <c r="AH88" s="1087"/>
    </row>
    <row r="89" spans="25:34"/>
    <row r="90" spans="25:34"/>
    <row r="91" spans="25:34"/>
    <row r="92" spans="25:34" ht="13.5" customHeight="1"/>
    <row r="93" spans="25:34" ht="13.5" customHeight="1"/>
    <row r="94" spans="25:34" ht="13.5" customHeight="1">
      <c r="AF94" s="1087"/>
      <c r="AG94" s="1087"/>
      <c r="AH94" s="1087"/>
    </row>
    <row r="95" spans="25:34" ht="13.5" customHeight="1">
      <c r="AH95" s="1087"/>
    </row>
    <row r="96" spans="25:34" ht="13.5" customHeight="1"/>
    <row r="97" spans="33:34" ht="13.5" customHeight="1"/>
    <row r="98" spans="33:34" ht="13.5" customHeight="1"/>
    <row r="99" spans="33:34" ht="13.5" customHeight="1"/>
    <row r="100" spans="33:34" ht="13.5" customHeight="1"/>
    <row r="101" spans="33:34" ht="13.5" customHeight="1">
      <c r="AH101" s="1087"/>
    </row>
    <row r="102" spans="33:34" ht="13.5" customHeight="1"/>
    <row r="103" spans="33:34" ht="13.5" customHeight="1"/>
    <row r="104" spans="33:34" ht="13.5" customHeight="1">
      <c r="AG104" s="1087"/>
      <c r="AH104" s="10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87"/>
    </row>
    <row r="117" spans="34:122" ht="13.5" customHeight="1"/>
    <row r="118" spans="34:122" ht="13.5" customHeight="1"/>
    <row r="119" spans="34:122" ht="13.5" customHeight="1"/>
    <row r="120" spans="34:122" ht="13.5" customHeight="1">
      <c r="AH120" s="1087"/>
    </row>
    <row r="121" spans="34:122" ht="13.5" customHeight="1">
      <c r="AH121" s="1087"/>
    </row>
    <row r="122" spans="34:122" ht="13.5" customHeight="1"/>
    <row r="123" spans="34:122" ht="13.5" customHeight="1"/>
    <row r="124" spans="34:122" ht="13.5" customHeight="1"/>
    <row r="125" spans="34:122" ht="13.5" customHeight="1">
      <c r="DR125" s="1087" t="s">
        <v>566</v>
      </c>
    </row>
  </sheetData>
  <sheetProtection algorithmName="SHA-512" hashValue="t0z9RsHXtfm5hgr4/rzxf5moVLfM2ophG49n9bzcA6RTKaFGxCx70jnldxOeYihIfhOlPVtoJ3A/zfiZx0xfrA==" saltValue="5ptEcAdAYVYxmtTt12VvfA=="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1142" customWidth="1"/>
    <col min="35" max="122" width="2.5" style="1087" customWidth="1"/>
    <col min="123" max="16384" width="2.5" style="1087" hidden="1"/>
  </cols>
  <sheetData>
    <row r="1" spans="2:34" ht="13.5" customHeight="1">
      <c r="B1" s="1087"/>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row>
    <row r="2" spans="2:34">
      <c r="S2" s="1087"/>
      <c r="AH2" s="1087"/>
    </row>
    <row r="3" spans="2:34">
      <c r="C3" s="1087"/>
      <c r="D3" s="1087"/>
      <c r="E3" s="1087"/>
      <c r="F3" s="1087"/>
      <c r="G3" s="1087"/>
      <c r="H3" s="1087"/>
      <c r="I3" s="1087"/>
      <c r="J3" s="1087"/>
      <c r="K3" s="1087"/>
      <c r="L3" s="1087"/>
      <c r="M3" s="1087"/>
      <c r="N3" s="1087"/>
      <c r="O3" s="1087"/>
      <c r="P3" s="1087"/>
      <c r="Q3" s="1087"/>
      <c r="R3" s="1087"/>
      <c r="S3" s="1087"/>
      <c r="U3" s="1087"/>
      <c r="V3" s="1087"/>
      <c r="W3" s="1087"/>
      <c r="X3" s="1087"/>
      <c r="Y3" s="1087"/>
      <c r="Z3" s="1087"/>
      <c r="AA3" s="1087"/>
      <c r="AB3" s="1087"/>
      <c r="AC3" s="1087"/>
      <c r="AD3" s="1087"/>
      <c r="AE3" s="1087"/>
      <c r="AF3" s="1087"/>
      <c r="AG3" s="1087"/>
      <c r="AH3" s="1087"/>
    </row>
    <row r="4" spans="2:34"/>
    <row r="5" spans="2:34"/>
    <row r="6" spans="2:34"/>
    <row r="7" spans="2:34"/>
    <row r="8" spans="2:34"/>
    <row r="9" spans="2:34">
      <c r="AH9" s="1087"/>
    </row>
    <row r="10" spans="2:34"/>
    <row r="11" spans="2:34"/>
    <row r="12" spans="2:34"/>
    <row r="13" spans="2:34"/>
    <row r="14" spans="2:34"/>
    <row r="15" spans="2:34"/>
    <row r="16" spans="2:34"/>
    <row r="17" spans="12:34">
      <c r="AH17" s="1087"/>
    </row>
    <row r="18" spans="12:34"/>
    <row r="19" spans="12:34"/>
    <row r="20" spans="12:34">
      <c r="AH20" s="1087"/>
    </row>
    <row r="21" spans="12:34">
      <c r="AH21" s="1087"/>
    </row>
    <row r="22" spans="12:34"/>
    <row r="23" spans="12:34"/>
    <row r="24" spans="12:34">
      <c r="Q24" s="1087"/>
    </row>
    <row r="25" spans="12:34"/>
    <row r="26" spans="12:34"/>
    <row r="27" spans="12:34"/>
    <row r="28" spans="12:34">
      <c r="O28" s="1087"/>
      <c r="T28" s="1087"/>
      <c r="AH28" s="1087"/>
    </row>
    <row r="29" spans="12:34"/>
    <row r="30" spans="12:34"/>
    <row r="31" spans="12:34">
      <c r="Q31" s="1087"/>
    </row>
    <row r="32" spans="12:34">
      <c r="L32" s="1087"/>
    </row>
    <row r="33" spans="2:34">
      <c r="C33" s="1087"/>
      <c r="E33" s="1087"/>
      <c r="G33" s="1087"/>
      <c r="I33" s="1087"/>
      <c r="X33" s="1087"/>
    </row>
    <row r="34" spans="2:34">
      <c r="B34" s="1087"/>
      <c r="P34" s="1087"/>
      <c r="R34" s="1087"/>
      <c r="T34" s="1087"/>
    </row>
    <row r="35" spans="2:34">
      <c r="D35" s="1087"/>
      <c r="W35" s="1087"/>
      <c r="AC35" s="1087"/>
      <c r="AD35" s="1087"/>
      <c r="AE35" s="1087"/>
      <c r="AF35" s="1087"/>
      <c r="AG35" s="1087"/>
      <c r="AH35" s="1087"/>
    </row>
    <row r="36" spans="2:34">
      <c r="H36" s="1087"/>
      <c r="J36" s="1087"/>
      <c r="K36" s="1087"/>
      <c r="M36" s="1087"/>
      <c r="Y36" s="1087"/>
      <c r="Z36" s="1087"/>
      <c r="AA36" s="1087"/>
      <c r="AB36" s="1087"/>
      <c r="AC36" s="1087"/>
      <c r="AD36" s="1087"/>
      <c r="AE36" s="1087"/>
      <c r="AF36" s="1087"/>
      <c r="AG36" s="1087"/>
      <c r="AH36" s="1087"/>
    </row>
    <row r="37" spans="2:34">
      <c r="AH37" s="1087"/>
    </row>
    <row r="38" spans="2:34">
      <c r="AG38" s="1087"/>
      <c r="AH38" s="1087"/>
    </row>
    <row r="39" spans="2:34"/>
    <row r="40" spans="2:34">
      <c r="X40" s="1087"/>
    </row>
    <row r="41" spans="2:34">
      <c r="R41" s="1087"/>
    </row>
    <row r="42" spans="2:34">
      <c r="W42" s="1087"/>
    </row>
    <row r="43" spans="2:34">
      <c r="Y43" s="1087"/>
      <c r="Z43" s="1087"/>
      <c r="AA43" s="1087"/>
      <c r="AB43" s="1087"/>
      <c r="AC43" s="1087"/>
      <c r="AD43" s="1087"/>
      <c r="AE43" s="1087"/>
      <c r="AF43" s="1087"/>
      <c r="AG43" s="1087"/>
      <c r="AH43" s="1087"/>
    </row>
    <row r="44" spans="2:34">
      <c r="AH44" s="1087"/>
    </row>
    <row r="45" spans="2:34">
      <c r="X45" s="1087"/>
    </row>
    <row r="46" spans="2:34"/>
    <row r="47" spans="2:34"/>
    <row r="48" spans="2:34">
      <c r="W48" s="1087"/>
      <c r="Y48" s="1087"/>
      <c r="Z48" s="1087"/>
      <c r="AA48" s="1087"/>
      <c r="AB48" s="1087"/>
      <c r="AC48" s="1087"/>
      <c r="AD48" s="1087"/>
      <c r="AE48" s="1087"/>
      <c r="AF48" s="1087"/>
      <c r="AG48" s="1087"/>
      <c r="AH48" s="1087"/>
    </row>
    <row r="49" spans="28:34"/>
    <row r="50" spans="28:34">
      <c r="AE50" s="1087"/>
      <c r="AF50" s="1087"/>
      <c r="AG50" s="1087"/>
      <c r="AH50" s="1087"/>
    </row>
    <row r="51" spans="28:34">
      <c r="AC51" s="1087"/>
      <c r="AD51" s="1087"/>
      <c r="AE51" s="1087"/>
      <c r="AF51" s="1087"/>
      <c r="AG51" s="1087"/>
      <c r="AH51" s="1087"/>
    </row>
    <row r="52" spans="28:34"/>
    <row r="53" spans="28:34">
      <c r="AF53" s="1087"/>
      <c r="AG53" s="1087"/>
      <c r="AH53" s="1087"/>
    </row>
    <row r="54" spans="28:34">
      <c r="AH54" s="1087"/>
    </row>
    <row r="55" spans="28:34"/>
    <row r="56" spans="28:34">
      <c r="AB56" s="1087"/>
      <c r="AC56" s="1087"/>
      <c r="AD56" s="1087"/>
      <c r="AE56" s="1087"/>
      <c r="AF56" s="1087"/>
      <c r="AG56" s="1087"/>
      <c r="AH56" s="1087"/>
    </row>
    <row r="57" spans="28:34">
      <c r="AH57" s="1087"/>
    </row>
    <row r="58" spans="28:34">
      <c r="AH58" s="1087"/>
    </row>
    <row r="59" spans="28:34">
      <c r="AG59" s="1087"/>
      <c r="AH59" s="1087"/>
    </row>
    <row r="60" spans="28:34"/>
    <row r="61" spans="28:34"/>
    <row r="62" spans="28:34"/>
    <row r="63" spans="28:34">
      <c r="AH63" s="1087"/>
    </row>
    <row r="64" spans="28:34">
      <c r="AG64" s="1087"/>
      <c r="AH64" s="1087"/>
    </row>
    <row r="65" spans="28:34"/>
    <row r="66" spans="28:34"/>
    <row r="67" spans="28:34"/>
    <row r="68" spans="28:34">
      <c r="AB68" s="1087"/>
      <c r="AC68" s="1087"/>
      <c r="AD68" s="1087"/>
      <c r="AE68" s="1087"/>
      <c r="AF68" s="1087"/>
      <c r="AG68" s="1087"/>
      <c r="AH68" s="1087"/>
    </row>
    <row r="69" spans="28:34">
      <c r="AF69" s="1087"/>
      <c r="AG69" s="1087"/>
      <c r="AH69" s="1087"/>
    </row>
    <row r="70" spans="28:34"/>
    <row r="71" spans="28:34"/>
    <row r="72" spans="28:34"/>
    <row r="73" spans="28:34"/>
    <row r="74" spans="28:34"/>
    <row r="75" spans="28:34">
      <c r="AH75" s="1087"/>
    </row>
    <row r="76" spans="28:34">
      <c r="AF76" s="1087"/>
      <c r="AG76" s="1087"/>
      <c r="AH76" s="1087"/>
    </row>
    <row r="77" spans="28:34">
      <c r="AG77" s="1087"/>
      <c r="AH77" s="1087"/>
    </row>
    <row r="78" spans="28:34"/>
    <row r="79" spans="28:34"/>
    <row r="80" spans="28:34"/>
    <row r="81" spans="25:34"/>
    <row r="82" spans="25:34">
      <c r="Y82" s="1087"/>
    </row>
    <row r="83" spans="25:34">
      <c r="Y83" s="1087"/>
      <c r="Z83" s="1087"/>
      <c r="AA83" s="1087"/>
      <c r="AB83" s="1087"/>
      <c r="AC83" s="1087"/>
      <c r="AD83" s="1087"/>
      <c r="AE83" s="1087"/>
      <c r="AF83" s="1087"/>
      <c r="AG83" s="1087"/>
      <c r="AH83" s="1087"/>
    </row>
    <row r="84" spans="25:34"/>
    <row r="85" spans="25:34"/>
    <row r="86" spans="25:34"/>
    <row r="87" spans="25:34"/>
    <row r="88" spans="25:34">
      <c r="AH88" s="1087"/>
    </row>
    <row r="89" spans="25:34"/>
    <row r="90" spans="25:34"/>
    <row r="91" spans="25:34"/>
    <row r="92" spans="25:34" ht="13.5" customHeight="1"/>
    <row r="93" spans="25:34" ht="13.5" customHeight="1"/>
    <row r="94" spans="25:34" ht="13.5" customHeight="1">
      <c r="AF94" s="1087"/>
      <c r="AG94" s="1087"/>
      <c r="AH94" s="1087"/>
    </row>
    <row r="95" spans="25:34" ht="13.5" customHeight="1">
      <c r="AH95" s="1087"/>
    </row>
    <row r="96" spans="25:34" ht="13.5" customHeight="1"/>
    <row r="97" spans="33:34" ht="13.5" customHeight="1"/>
    <row r="98" spans="33:34" ht="13.5" customHeight="1"/>
    <row r="99" spans="33:34" ht="13.5" customHeight="1"/>
    <row r="100" spans="33:34" ht="13.5" customHeight="1"/>
    <row r="101" spans="33:34" ht="13.5" customHeight="1">
      <c r="AH101" s="1087"/>
    </row>
    <row r="102" spans="33:34" ht="13.5" customHeight="1"/>
    <row r="103" spans="33:34" ht="13.5" customHeight="1"/>
    <row r="104" spans="33:34" ht="13.5" customHeight="1">
      <c r="AG104" s="1087"/>
      <c r="AH104" s="10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1087"/>
    </row>
    <row r="117" spans="34:122" ht="13.5" customHeight="1"/>
    <row r="118" spans="34:122" ht="13.5" customHeight="1"/>
    <row r="119" spans="34:122" ht="13.5" customHeight="1"/>
    <row r="120" spans="34:122" ht="13.5" customHeight="1">
      <c r="AH120" s="1087"/>
    </row>
    <row r="121" spans="34:122" ht="13.5" customHeight="1">
      <c r="AH121" s="1087"/>
    </row>
    <row r="122" spans="34:122" ht="13.5" customHeight="1"/>
    <row r="123" spans="34:122" ht="13.5" customHeight="1"/>
    <row r="124" spans="34:122" ht="13.5" customHeight="1"/>
    <row r="125" spans="34:122" ht="13.5" customHeight="1">
      <c r="DR125" s="1087" t="s">
        <v>566</v>
      </c>
    </row>
  </sheetData>
  <sheetProtection algorithmName="SHA-512" hashValue="NDu4AHFowBt7V9DZamDrbc8w36Dzq6P5YC/gYqFJ71fbucwysoQ0aoBm9N7oVvHimIofgnFqxaOyyurEZFwUlw==" saltValue="9POGlbHuJPSFKqTLJzXAJQ==" spinCount="100000" sheet="1" objects="1" scenarios="1"/>
  <dataConsolidate/>
  <phoneticPr fontId="45"/>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93" customWidth="1"/>
    <col min="2" max="8" width="13.375" style="293" customWidth="1"/>
    <col min="9" max="16384" width="11.125" style="293"/>
  </cols>
  <sheetData>
    <row r="1" spans="1:8">
      <c r="A1" s="97"/>
      <c r="B1" s="103"/>
      <c r="C1" s="107"/>
      <c r="D1" s="113"/>
      <c r="E1" s="123"/>
      <c r="F1" s="123"/>
      <c r="G1" s="123"/>
      <c r="H1" s="157"/>
    </row>
    <row r="2" spans="1:8">
      <c r="A2" s="98"/>
      <c r="B2" s="104"/>
      <c r="C2" s="300"/>
      <c r="D2" s="114" t="s">
        <v>56</v>
      </c>
      <c r="E2" s="124"/>
      <c r="F2" s="308" t="s">
        <v>526</v>
      </c>
      <c r="G2" s="148"/>
      <c r="H2" s="158"/>
    </row>
    <row r="3" spans="1:8">
      <c r="A3" s="114" t="s">
        <v>503</v>
      </c>
      <c r="B3" s="106"/>
      <c r="C3" s="301"/>
      <c r="D3" s="304">
        <v>58952</v>
      </c>
      <c r="E3" s="306"/>
      <c r="F3" s="309">
        <v>79245</v>
      </c>
      <c r="G3" s="311"/>
      <c r="H3" s="314"/>
    </row>
    <row r="4" spans="1:8">
      <c r="A4" s="99"/>
      <c r="B4" s="105"/>
      <c r="C4" s="302"/>
      <c r="D4" s="305">
        <v>34428</v>
      </c>
      <c r="E4" s="307"/>
      <c r="F4" s="310">
        <v>40378</v>
      </c>
      <c r="G4" s="312"/>
      <c r="H4" s="315"/>
    </row>
    <row r="5" spans="1:8">
      <c r="A5" s="114" t="s">
        <v>523</v>
      </c>
      <c r="B5" s="106"/>
      <c r="C5" s="301"/>
      <c r="D5" s="304">
        <v>44461</v>
      </c>
      <c r="E5" s="306"/>
      <c r="F5" s="309">
        <v>71604</v>
      </c>
      <c r="G5" s="311"/>
      <c r="H5" s="314"/>
    </row>
    <row r="6" spans="1:8">
      <c r="A6" s="99"/>
      <c r="B6" s="105"/>
      <c r="C6" s="302"/>
      <c r="D6" s="305">
        <v>20521</v>
      </c>
      <c r="E6" s="307"/>
      <c r="F6" s="310">
        <v>45121</v>
      </c>
      <c r="G6" s="312"/>
      <c r="H6" s="315"/>
    </row>
    <row r="7" spans="1:8">
      <c r="A7" s="114" t="s">
        <v>478</v>
      </c>
      <c r="B7" s="106"/>
      <c r="C7" s="301"/>
      <c r="D7" s="304">
        <v>52559</v>
      </c>
      <c r="E7" s="306"/>
      <c r="F7" s="309">
        <v>67009</v>
      </c>
      <c r="G7" s="311"/>
      <c r="H7" s="314"/>
    </row>
    <row r="8" spans="1:8">
      <c r="A8" s="99"/>
      <c r="B8" s="105"/>
      <c r="C8" s="302"/>
      <c r="D8" s="305">
        <v>28867</v>
      </c>
      <c r="E8" s="307"/>
      <c r="F8" s="310">
        <v>43028</v>
      </c>
      <c r="G8" s="312"/>
      <c r="H8" s="315"/>
    </row>
    <row r="9" spans="1:8">
      <c r="A9" s="114" t="s">
        <v>524</v>
      </c>
      <c r="B9" s="106"/>
      <c r="C9" s="301"/>
      <c r="D9" s="304">
        <v>68596</v>
      </c>
      <c r="E9" s="306"/>
      <c r="F9" s="309">
        <v>40807</v>
      </c>
      <c r="G9" s="311"/>
      <c r="H9" s="314"/>
    </row>
    <row r="10" spans="1:8">
      <c r="A10" s="99"/>
      <c r="B10" s="105"/>
      <c r="C10" s="302"/>
      <c r="D10" s="305">
        <v>45541</v>
      </c>
      <c r="E10" s="307"/>
      <c r="F10" s="310">
        <v>19520</v>
      </c>
      <c r="G10" s="312"/>
      <c r="H10" s="315"/>
    </row>
    <row r="11" spans="1:8">
      <c r="A11" s="114" t="s">
        <v>136</v>
      </c>
      <c r="B11" s="106"/>
      <c r="C11" s="301"/>
      <c r="D11" s="304">
        <v>58429</v>
      </c>
      <c r="E11" s="306"/>
      <c r="F11" s="309">
        <v>37343</v>
      </c>
      <c r="G11" s="311"/>
      <c r="H11" s="314"/>
    </row>
    <row r="12" spans="1:8">
      <c r="A12" s="99"/>
      <c r="B12" s="105"/>
      <c r="C12" s="303"/>
      <c r="D12" s="305">
        <v>24779</v>
      </c>
      <c r="E12" s="307"/>
      <c r="F12" s="310">
        <v>17633</v>
      </c>
      <c r="G12" s="312"/>
      <c r="H12" s="315"/>
    </row>
    <row r="13" spans="1:8">
      <c r="A13" s="114"/>
      <c r="B13" s="106"/>
      <c r="C13" s="301"/>
      <c r="D13" s="304">
        <v>56599</v>
      </c>
      <c r="E13" s="306"/>
      <c r="F13" s="309">
        <v>59202</v>
      </c>
      <c r="G13" s="313"/>
      <c r="H13" s="314"/>
    </row>
    <row r="14" spans="1:8">
      <c r="A14" s="99"/>
      <c r="B14" s="105"/>
      <c r="C14" s="302"/>
      <c r="D14" s="305">
        <v>30827</v>
      </c>
      <c r="E14" s="307"/>
      <c r="F14" s="310">
        <v>33136</v>
      </c>
      <c r="G14" s="312"/>
      <c r="H14" s="315"/>
    </row>
    <row r="17" spans="1:11">
      <c r="A17" s="293" t="s">
        <v>25</v>
      </c>
    </row>
    <row r="18" spans="1:11">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c r="A19" s="294" t="s">
        <v>82</v>
      </c>
      <c r="B19" s="294">
        <f>ROUND(VALUE(SUBSTITUTE(実質収支比率等に係る経年分析!F$48,"▲","-")),2)</f>
        <v>6.39</v>
      </c>
      <c r="C19" s="294">
        <f>ROUND(VALUE(SUBSTITUTE(実質収支比率等に係る経年分析!G$48,"▲","-")),2)</f>
        <v>4.72</v>
      </c>
      <c r="D19" s="294">
        <f>ROUND(VALUE(SUBSTITUTE(実質収支比率等に係る経年分析!H$48,"▲","-")),2)</f>
        <v>7.07</v>
      </c>
      <c r="E19" s="294">
        <f>ROUND(VALUE(SUBSTITUTE(実質収支比率等に係る経年分析!I$48,"▲","-")),2)</f>
        <v>9.16</v>
      </c>
      <c r="F19" s="294">
        <f>ROUND(VALUE(SUBSTITUTE(実質収支比率等に係る経年分析!J$48,"▲","-")),2)</f>
        <v>5.52</v>
      </c>
    </row>
    <row r="20" spans="1:11">
      <c r="A20" s="294" t="s">
        <v>36</v>
      </c>
      <c r="B20" s="294">
        <f>ROUND(VALUE(SUBSTITUTE(実質収支比率等に係る経年分析!F$47,"▲","-")),2)</f>
        <v>16.29</v>
      </c>
      <c r="C20" s="294">
        <f>ROUND(VALUE(SUBSTITUTE(実質収支比率等に係る経年分析!G$47,"▲","-")),2)</f>
        <v>15.65</v>
      </c>
      <c r="D20" s="294">
        <f>ROUND(VALUE(SUBSTITUTE(実質収支比率等に係る経年分析!H$47,"▲","-")),2)</f>
        <v>13.73</v>
      </c>
      <c r="E20" s="294">
        <f>ROUND(VALUE(SUBSTITUTE(実質収支比率等に係る経年分析!I$47,"▲","-")),2)</f>
        <v>15.15</v>
      </c>
      <c r="F20" s="294">
        <f>ROUND(VALUE(SUBSTITUTE(実質収支比率等に係る経年分析!J$47,"▲","-")),2)</f>
        <v>19.22</v>
      </c>
    </row>
    <row r="21" spans="1:11">
      <c r="A21" s="294" t="s">
        <v>107</v>
      </c>
      <c r="B21" s="294">
        <f>IF(ISNUMBER(VALUE(SUBSTITUTE(実質収支比率等に係る経年分析!F$49,"▲","-"))),ROUND(VALUE(SUBSTITUTE(実質収支比率等に係る経年分析!F$49,"▲","-")),2),NA())</f>
        <v>-5.0999999999999996</v>
      </c>
      <c r="C21" s="294">
        <f>IF(ISNUMBER(VALUE(SUBSTITUTE(実質収支比率等に係る経年分析!G$49,"▲","-"))),ROUND(VALUE(SUBSTITUTE(実質収支比率等に係る経年分析!G$49,"▲","-")),2),NA())</f>
        <v>-6.1</v>
      </c>
      <c r="D21" s="294">
        <f>IF(ISNUMBER(VALUE(SUBSTITUTE(実質収支比率等に係る経年分析!H$49,"▲","-"))),ROUND(VALUE(SUBSTITUTE(実質収支比率等に係る経年分析!H$49,"▲","-")),2),NA())</f>
        <v>-1.86</v>
      </c>
      <c r="E21" s="294">
        <f>IF(ISNUMBER(VALUE(SUBSTITUTE(実質収支比率等に係る経年分析!I$49,"▲","-"))),ROUND(VALUE(SUBSTITUTE(実質収支比率等に係る経年分析!I$49,"▲","-")),2),NA())</f>
        <v>-0.5</v>
      </c>
      <c r="F21" s="294">
        <f>IF(ISNUMBER(VALUE(SUBSTITUTE(実質収支比率等に係る経年分析!J$49,"▲","-"))),ROUND(VALUE(SUBSTITUTE(実質収支比率等に係る経年分析!J$49,"▲","-")),2),NA())</f>
        <v>-6.32</v>
      </c>
    </row>
    <row r="24" spans="1:11">
      <c r="A24" s="293" t="s">
        <v>94</v>
      </c>
    </row>
    <row r="25" spans="1:11">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c r="A26" s="295"/>
      <c r="B26" s="295" t="s">
        <v>109</v>
      </c>
      <c r="C26" s="295" t="s">
        <v>69</v>
      </c>
      <c r="D26" s="295" t="s">
        <v>109</v>
      </c>
      <c r="E26" s="295" t="s">
        <v>69</v>
      </c>
      <c r="F26" s="295" t="s">
        <v>109</v>
      </c>
      <c r="G26" s="295" t="s">
        <v>69</v>
      </c>
      <c r="H26" s="295" t="s">
        <v>109</v>
      </c>
      <c r="I26" s="295" t="s">
        <v>69</v>
      </c>
      <c r="J26" s="295" t="s">
        <v>109</v>
      </c>
      <c r="K26" s="295" t="s">
        <v>69</v>
      </c>
    </row>
    <row r="27" spans="1:11">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1.81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1.1200000000000001</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0.06</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c r="A29" s="295" t="str">
        <f>IF(連結実質赤字比率に係る赤字・黒字の構成分析!C$41="",NA(),連結実質赤字比率に係る赤字・黒字の構成分析!C$41)</f>
        <v>後期高齢者医療事業特別会計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0.02</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c r="A30" s="295" t="str">
        <f>IF(連結実質赤字比率に係る赤字・黒字の構成分析!C$40="",NA(),連結実質赤字比率に係る赤字・黒字の構成分析!C$40)</f>
        <v>国民健康保険伊吹診療所特別会計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0.01</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0.02</v>
      </c>
    </row>
    <row r="31" spans="1:11">
      <c r="A31" s="295" t="str">
        <f>IF(連結実質赤字比率に係る赤字・黒字の構成分析!C$39="",NA(),連結実質赤字比率に係る赤字・黒字の構成分析!C$39)</f>
        <v>国民健康保険事業特別会計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0.04</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c r="A32" s="295" t="str">
        <f>IF(連結実質赤字比率に係る赤字・黒字の構成分析!C$38="",NA(),連結実質赤字比率に係る赤字・黒字の構成分析!C$38)</f>
        <v>粟井坂瀬山林特別会計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0.09</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0.09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0.09</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0.09</v>
      </c>
    </row>
    <row r="33" spans="1:16">
      <c r="A33" s="295" t="str">
        <f>IF(連結実質赤字比率に係る赤字・黒字の構成分析!C$37="",NA(),連結実質赤字比率に係る赤字・黒字の構成分析!C$37)</f>
        <v>施設貸付事業特別会計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0.18</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0.14000000000000001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0.08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0.14000000000000001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0.23</v>
      </c>
    </row>
    <row r="34" spans="1:16">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1.34</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0.95</v>
      </c>
    </row>
    <row r="35" spans="1:16">
      <c r="A35" s="295" t="str">
        <f>IF(連結実質赤字比率に係る赤字・黒字の構成分析!C$35="",NA(),連結実質赤字比率に係る赤字・黒字の構成分析!C$35)</f>
        <v>介護保険事業特別会計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1.19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1.47</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1.86</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2.2000000000000002</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1.78</v>
      </c>
    </row>
    <row r="36" spans="1:16">
      <c r="A36" s="295" t="str">
        <f>IF(連結実質赤字比率に係る赤字・黒字の構成分析!C$34="",NA(),連結実質赤字比率に係る赤字・黒字の構成分析!C$34)</f>
        <v>一般会計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6.11</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4.47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6.88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8.91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5.18</v>
      </c>
    </row>
    <row r="39" spans="1:16">
      <c r="A39" s="293" t="s">
        <v>14</v>
      </c>
    </row>
    <row r="40" spans="1:16">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c r="A42" s="296" t="s">
        <v>113</v>
      </c>
      <c r="B42" s="296"/>
      <c r="C42" s="296"/>
      <c r="D42" s="296">
        <f>'実質公債費比率（分子）の構造'!K$52</f>
        <v>2676</v>
      </c>
      <c r="E42" s="296"/>
      <c r="F42" s="296"/>
      <c r="G42" s="296">
        <f>'実質公債費比率（分子）の構造'!L$52</f>
        <v>2805</v>
      </c>
      <c r="H42" s="296"/>
      <c r="I42" s="296"/>
      <c r="J42" s="296">
        <f>'実質公債費比率（分子）の構造'!M$52</f>
        <v>2870</v>
      </c>
      <c r="K42" s="296"/>
      <c r="L42" s="296"/>
      <c r="M42" s="296">
        <f>'実質公債費比率（分子）の構造'!N$52</f>
        <v>2873</v>
      </c>
      <c r="N42" s="296"/>
      <c r="O42" s="296"/>
      <c r="P42" s="296">
        <f>'実質公債費比率（分子）の構造'!O$52</f>
        <v>2881</v>
      </c>
    </row>
    <row r="43" spans="1:16">
      <c r="A43" s="296" t="s">
        <v>40</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1</v>
      </c>
      <c r="L43" s="296"/>
      <c r="M43" s="296"/>
      <c r="N43" s="296" t="str">
        <f>'実質公債費比率（分子）の構造'!O$51</f>
        <v>-</v>
      </c>
      <c r="O43" s="296"/>
      <c r="P43" s="296"/>
    </row>
    <row r="44" spans="1:16">
      <c r="A44" s="296" t="s">
        <v>38</v>
      </c>
      <c r="B44" s="296">
        <f>'実質公債費比率（分子）の構造'!K$50</f>
        <v>10</v>
      </c>
      <c r="C44" s="296"/>
      <c r="D44" s="296"/>
      <c r="E44" s="296">
        <f>'実質公債費比率（分子）の構造'!L$50</f>
        <v>10</v>
      </c>
      <c r="F44" s="296"/>
      <c r="G44" s="296"/>
      <c r="H44" s="296">
        <f>'実質公債費比率（分子）の構造'!M$50</f>
        <v>10</v>
      </c>
      <c r="I44" s="296"/>
      <c r="J44" s="296"/>
      <c r="K44" s="296">
        <f>'実質公債費比率（分子）の構造'!N$50</f>
        <v>4</v>
      </c>
      <c r="L44" s="296"/>
      <c r="M44" s="296"/>
      <c r="N44" s="296">
        <f>'実質公債費比率（分子）の構造'!O$50</f>
        <v>29</v>
      </c>
      <c r="O44" s="296"/>
      <c r="P44" s="296"/>
    </row>
    <row r="45" spans="1:16">
      <c r="A45" s="296" t="s">
        <v>0</v>
      </c>
      <c r="B45" s="296">
        <f>'実質公債費比率（分子）の構造'!K$49</f>
        <v>250</v>
      </c>
      <c r="C45" s="296"/>
      <c r="D45" s="296"/>
      <c r="E45" s="296">
        <f>'実質公債費比率（分子）の構造'!L$49</f>
        <v>283</v>
      </c>
      <c r="F45" s="296"/>
      <c r="G45" s="296"/>
      <c r="H45" s="296">
        <f>'実質公債費比率（分子）の構造'!M$49</f>
        <v>289</v>
      </c>
      <c r="I45" s="296"/>
      <c r="J45" s="296"/>
      <c r="K45" s="296">
        <f>'実質公債費比率（分子）の構造'!N$49</f>
        <v>288</v>
      </c>
      <c r="L45" s="296"/>
      <c r="M45" s="296"/>
      <c r="N45" s="296">
        <f>'実質公債費比率（分子）の構造'!O$49</f>
        <v>306</v>
      </c>
      <c r="O45" s="296"/>
      <c r="P45" s="296"/>
    </row>
    <row r="46" spans="1:16">
      <c r="A46" s="296" t="s">
        <v>33</v>
      </c>
      <c r="B46" s="296">
        <f>'実質公債費比率（分子）の構造'!K$48</f>
        <v>461</v>
      </c>
      <c r="C46" s="296"/>
      <c r="D46" s="296"/>
      <c r="E46" s="296">
        <f>'実質公債費比率（分子）の構造'!L$48</f>
        <v>455</v>
      </c>
      <c r="F46" s="296"/>
      <c r="G46" s="296"/>
      <c r="H46" s="296">
        <f>'実質公債費比率（分子）の構造'!M$48</f>
        <v>448</v>
      </c>
      <c r="I46" s="296"/>
      <c r="J46" s="296"/>
      <c r="K46" s="296">
        <f>'実質公債費比率（分子）の構造'!N$48</f>
        <v>433</v>
      </c>
      <c r="L46" s="296"/>
      <c r="M46" s="296"/>
      <c r="N46" s="296">
        <f>'実質公債費比率（分子）の構造'!O$48</f>
        <v>418</v>
      </c>
      <c r="O46" s="296"/>
      <c r="P46" s="296"/>
    </row>
    <row r="47" spans="1:16">
      <c r="A47" s="296" t="s">
        <v>30</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c r="A49" s="296" t="s">
        <v>24</v>
      </c>
      <c r="B49" s="296">
        <f>'実質公債費比率（分子）の構造'!K$45</f>
        <v>3211</v>
      </c>
      <c r="C49" s="296"/>
      <c r="D49" s="296"/>
      <c r="E49" s="296">
        <f>'実質公債費比率（分子）の構造'!L$45</f>
        <v>3347</v>
      </c>
      <c r="F49" s="296"/>
      <c r="G49" s="296"/>
      <c r="H49" s="296">
        <f>'実質公債費比率（分子）の構造'!M$45</f>
        <v>3440</v>
      </c>
      <c r="I49" s="296"/>
      <c r="J49" s="296"/>
      <c r="K49" s="296">
        <f>'実質公債費比率（分子）の構造'!N$45</f>
        <v>3450</v>
      </c>
      <c r="L49" s="296"/>
      <c r="M49" s="296"/>
      <c r="N49" s="296">
        <f>'実質公債費比率（分子）の構造'!O$45</f>
        <v>3542</v>
      </c>
      <c r="O49" s="296"/>
      <c r="P49" s="296"/>
    </row>
    <row r="50" spans="1:16">
      <c r="A50" s="296" t="s">
        <v>50</v>
      </c>
      <c r="B50" s="296" t="e">
        <f>NA()</f>
        <v>#N/A</v>
      </c>
      <c r="C50" s="296">
        <f>IF(ISNUMBER('実質公債費比率（分子）の構造'!K$53),'実質公債費比率（分子）の構造'!K$53,NA())</f>
        <v>1256</v>
      </c>
      <c r="D50" s="296" t="e">
        <f>NA()</f>
        <v>#N/A</v>
      </c>
      <c r="E50" s="296" t="e">
        <f>NA()</f>
        <v>#N/A</v>
      </c>
      <c r="F50" s="296">
        <f>IF(ISNUMBER('実質公債費比率（分子）の構造'!L$53),'実質公債費比率（分子）の構造'!L$53,NA())</f>
        <v>1290</v>
      </c>
      <c r="G50" s="296" t="e">
        <f>NA()</f>
        <v>#N/A</v>
      </c>
      <c r="H50" s="296" t="e">
        <f>NA()</f>
        <v>#N/A</v>
      </c>
      <c r="I50" s="296">
        <f>IF(ISNUMBER('実質公債費比率（分子）の構造'!M$53),'実質公債費比率（分子）の構造'!M$53,NA())</f>
        <v>1317</v>
      </c>
      <c r="J50" s="296" t="e">
        <f>NA()</f>
        <v>#N/A</v>
      </c>
      <c r="K50" s="296" t="e">
        <f>NA()</f>
        <v>#N/A</v>
      </c>
      <c r="L50" s="296">
        <f>IF(ISNUMBER('実質公債費比率（分子）の構造'!N$53),'実質公債費比率（分子）の構造'!N$53,NA())</f>
        <v>1303</v>
      </c>
      <c r="M50" s="296" t="e">
        <f>NA()</f>
        <v>#N/A</v>
      </c>
      <c r="N50" s="296" t="e">
        <f>NA()</f>
        <v>#N/A</v>
      </c>
      <c r="O50" s="296">
        <f>IF(ISNUMBER('実質公債費比率（分子）の構造'!O$53),'実質公債費比率（分子）の構造'!O$53,NA())</f>
        <v>1414</v>
      </c>
      <c r="P50" s="296" t="e">
        <f>NA()</f>
        <v>#N/A</v>
      </c>
    </row>
    <row r="53" spans="1:16">
      <c r="A53" s="293" t="s">
        <v>119</v>
      </c>
    </row>
    <row r="54" spans="1:16">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c r="A56" s="295" t="s">
        <v>42</v>
      </c>
      <c r="B56" s="295"/>
      <c r="C56" s="295"/>
      <c r="D56" s="295">
        <f>'将来負担比率（分子）の構造'!I$52</f>
        <v>32309</v>
      </c>
      <c r="E56" s="295"/>
      <c r="F56" s="295"/>
      <c r="G56" s="295">
        <f>'将来負担比率（分子）の構造'!J$52</f>
        <v>31361</v>
      </c>
      <c r="H56" s="295"/>
      <c r="I56" s="295"/>
      <c r="J56" s="295">
        <f>'将来負担比率（分子）の構造'!K$52</f>
        <v>30568</v>
      </c>
      <c r="K56" s="295"/>
      <c r="L56" s="295"/>
      <c r="M56" s="295">
        <f>'将来負担比率（分子）の構造'!L$52</f>
        <v>29272</v>
      </c>
      <c r="N56" s="295"/>
      <c r="O56" s="295"/>
      <c r="P56" s="295">
        <f>'将来負担比率（分子）の構造'!M$52</f>
        <v>28849</v>
      </c>
    </row>
    <row r="57" spans="1:16">
      <c r="A57" s="295" t="s">
        <v>89</v>
      </c>
      <c r="B57" s="295"/>
      <c r="C57" s="295"/>
      <c r="D57" s="295">
        <f>'将来負担比率（分子）の構造'!I$51</f>
        <v>2695</v>
      </c>
      <c r="E57" s="295"/>
      <c r="F57" s="295"/>
      <c r="G57" s="295">
        <f>'将来負担比率（分子）の構造'!J$51</f>
        <v>2595</v>
      </c>
      <c r="H57" s="295"/>
      <c r="I57" s="295"/>
      <c r="J57" s="295">
        <f>'将来負担比率（分子）の構造'!K$51</f>
        <v>2366</v>
      </c>
      <c r="K57" s="295"/>
      <c r="L57" s="295"/>
      <c r="M57" s="295">
        <f>'将来負担比率（分子）の構造'!L$51</f>
        <v>2258</v>
      </c>
      <c r="N57" s="295"/>
      <c r="O57" s="295"/>
      <c r="P57" s="295">
        <f>'将来負担比率（分子）の構造'!M$51</f>
        <v>2045</v>
      </c>
    </row>
    <row r="58" spans="1:16">
      <c r="A58" s="295" t="s">
        <v>87</v>
      </c>
      <c r="B58" s="295"/>
      <c r="C58" s="295"/>
      <c r="D58" s="295">
        <f>'将来負担比率（分子）の構造'!I$50</f>
        <v>5057</v>
      </c>
      <c r="E58" s="295"/>
      <c r="F58" s="295"/>
      <c r="G58" s="295">
        <f>'将来負担比率（分子）の構造'!J$50</f>
        <v>5335</v>
      </c>
      <c r="H58" s="295"/>
      <c r="I58" s="295"/>
      <c r="J58" s="295">
        <f>'将来負担比率（分子）の構造'!K$50</f>
        <v>5595</v>
      </c>
      <c r="K58" s="295"/>
      <c r="L58" s="295"/>
      <c r="M58" s="295">
        <f>'将来負担比率（分子）の構造'!L$50</f>
        <v>6057</v>
      </c>
      <c r="N58" s="295"/>
      <c r="O58" s="295"/>
      <c r="P58" s="295">
        <f>'将来負担比率（分子）の構造'!M$50</f>
        <v>7099</v>
      </c>
    </row>
    <row r="59" spans="1:16">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c r="A60" s="295" t="s">
        <v>52</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c r="A61" s="295" t="s">
        <v>77</v>
      </c>
      <c r="B61" s="295">
        <f>'将来負担比率（分子）の構造'!I$46</f>
        <v>0</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c r="A62" s="295" t="s">
        <v>78</v>
      </c>
      <c r="B62" s="295">
        <f>'将来負担比率（分子）の構造'!I$45</f>
        <v>2936</v>
      </c>
      <c r="C62" s="295"/>
      <c r="D62" s="295"/>
      <c r="E62" s="295">
        <f>'将来負担比率（分子）の構造'!J$45</f>
        <v>2728</v>
      </c>
      <c r="F62" s="295"/>
      <c r="G62" s="295"/>
      <c r="H62" s="295">
        <f>'将来負担比率（分子）の構造'!K$45</f>
        <v>2704</v>
      </c>
      <c r="I62" s="295"/>
      <c r="J62" s="295"/>
      <c r="K62" s="295">
        <f>'将来負担比率（分子）の構造'!L$45</f>
        <v>2697</v>
      </c>
      <c r="L62" s="295"/>
      <c r="M62" s="295"/>
      <c r="N62" s="295">
        <f>'将来負担比率（分子）の構造'!M$45</f>
        <v>2722</v>
      </c>
      <c r="O62" s="295"/>
      <c r="P62" s="295"/>
    </row>
    <row r="63" spans="1:16">
      <c r="A63" s="295" t="s">
        <v>19</v>
      </c>
      <c r="B63" s="295">
        <f>'将来負担比率（分子）の構造'!I$44</f>
        <v>2760</v>
      </c>
      <c r="C63" s="295"/>
      <c r="D63" s="295"/>
      <c r="E63" s="295">
        <f>'将来負担比率（分子）の構造'!J$44</f>
        <v>2528</v>
      </c>
      <c r="F63" s="295"/>
      <c r="G63" s="295"/>
      <c r="H63" s="295">
        <f>'将来負担比率（分子）の構造'!K$44</f>
        <v>2419</v>
      </c>
      <c r="I63" s="295"/>
      <c r="J63" s="295"/>
      <c r="K63" s="295">
        <f>'将来負担比率（分子）の構造'!L$44</f>
        <v>2266</v>
      </c>
      <c r="L63" s="295"/>
      <c r="M63" s="295"/>
      <c r="N63" s="295">
        <f>'将来負担比率（分子）の構造'!M$44</f>
        <v>2139</v>
      </c>
      <c r="O63" s="295"/>
      <c r="P63" s="295"/>
    </row>
    <row r="64" spans="1:16">
      <c r="A64" s="295" t="s">
        <v>75</v>
      </c>
      <c r="B64" s="295">
        <f>'将来負担比率（分子）の構造'!I$43</f>
        <v>6696</v>
      </c>
      <c r="C64" s="295"/>
      <c r="D64" s="295"/>
      <c r="E64" s="295">
        <f>'将来負担比率（分子）の構造'!J$43</f>
        <v>6256</v>
      </c>
      <c r="F64" s="295"/>
      <c r="G64" s="295"/>
      <c r="H64" s="295">
        <f>'将来負担比率（分子）の構造'!K$43</f>
        <v>5820</v>
      </c>
      <c r="I64" s="295"/>
      <c r="J64" s="295"/>
      <c r="K64" s="295">
        <f>'将来負担比率（分子）の構造'!L$43</f>
        <v>5439</v>
      </c>
      <c r="L64" s="295"/>
      <c r="M64" s="295"/>
      <c r="N64" s="295">
        <f>'将来負担比率（分子）の構造'!M$43</f>
        <v>5083</v>
      </c>
      <c r="O64" s="295"/>
      <c r="P64" s="295"/>
    </row>
    <row r="65" spans="1:16">
      <c r="A65" s="295" t="s">
        <v>73</v>
      </c>
      <c r="B65" s="295">
        <f>'将来負担比率（分子）の構造'!I$42</f>
        <v>27</v>
      </c>
      <c r="C65" s="295"/>
      <c r="D65" s="295"/>
      <c r="E65" s="295">
        <f>'将来負担比率（分子）の構造'!J$42</f>
        <v>17</v>
      </c>
      <c r="F65" s="295"/>
      <c r="G65" s="295"/>
      <c r="H65" s="295">
        <f>'将来負担比率（分子）の構造'!K$42</f>
        <v>7</v>
      </c>
      <c r="I65" s="295"/>
      <c r="J65" s="295"/>
      <c r="K65" s="295">
        <f>'将来負担比率（分子）の構造'!L$42</f>
        <v>4</v>
      </c>
      <c r="L65" s="295"/>
      <c r="M65" s="295"/>
      <c r="N65" s="295" t="str">
        <f>'将来負担比率（分子）の構造'!M$42</f>
        <v>-</v>
      </c>
      <c r="O65" s="295"/>
      <c r="P65" s="295"/>
    </row>
    <row r="66" spans="1:16">
      <c r="A66" s="295" t="s">
        <v>67</v>
      </c>
      <c r="B66" s="295">
        <f>'将来負担比率（分子）の構造'!I$41</f>
        <v>37527</v>
      </c>
      <c r="C66" s="295"/>
      <c r="D66" s="295"/>
      <c r="E66" s="295">
        <f>'将来負担比率（分子）の構造'!J$41</f>
        <v>35904</v>
      </c>
      <c r="F66" s="295"/>
      <c r="G66" s="295"/>
      <c r="H66" s="295">
        <f>'将来負担比率（分子）の構造'!K$41</f>
        <v>34931</v>
      </c>
      <c r="I66" s="295"/>
      <c r="J66" s="295"/>
      <c r="K66" s="295">
        <f>'将来負担比率（分子）の構造'!L$41</f>
        <v>35287</v>
      </c>
      <c r="L66" s="295"/>
      <c r="M66" s="295"/>
      <c r="N66" s="295">
        <f>'将来負担比率（分子）の構造'!M$41</f>
        <v>33622</v>
      </c>
      <c r="O66" s="295"/>
      <c r="P66" s="295"/>
    </row>
    <row r="67" spans="1:16">
      <c r="A67" s="295" t="s">
        <v>93</v>
      </c>
      <c r="B67" s="295" t="e">
        <f>NA()</f>
        <v>#N/A</v>
      </c>
      <c r="C67" s="295">
        <f>IF(ISNUMBER('将来負担比率（分子）の構造'!I$53),IF('将来負担比率（分子）の構造'!I$53&lt;0,0,'将来負担比率（分子）の構造'!I$53),NA())</f>
        <v>9886</v>
      </c>
      <c r="D67" s="295" t="e">
        <f>NA()</f>
        <v>#N/A</v>
      </c>
      <c r="E67" s="295" t="e">
        <f>NA()</f>
        <v>#N/A</v>
      </c>
      <c r="F67" s="295">
        <f>IF(ISNUMBER('将来負担比率（分子）の構造'!J$53),IF('将来負担比率（分子）の構造'!J$53&lt;0,0,'将来負担比率（分子）の構造'!J$53),NA())</f>
        <v>8143</v>
      </c>
      <c r="G67" s="295" t="e">
        <f>NA()</f>
        <v>#N/A</v>
      </c>
      <c r="H67" s="295" t="e">
        <f>NA()</f>
        <v>#N/A</v>
      </c>
      <c r="I67" s="295">
        <f>IF(ISNUMBER('将来負担比率（分子）の構造'!K$53),IF('将来負担比率（分子）の構造'!K$53&lt;0,0,'将来負担比率（分子）の構造'!K$53),NA())</f>
        <v>7352</v>
      </c>
      <c r="J67" s="295" t="e">
        <f>NA()</f>
        <v>#N/A</v>
      </c>
      <c r="K67" s="295" t="e">
        <f>NA()</f>
        <v>#N/A</v>
      </c>
      <c r="L67" s="295">
        <f>IF(ISNUMBER('将来負担比率（分子）の構造'!L$53),IF('将来負担比率（分子）の構造'!L$53&lt;0,0,'将来負担比率（分子）の構造'!L$53),NA())</f>
        <v>8106</v>
      </c>
      <c r="M67" s="295" t="e">
        <f>NA()</f>
        <v>#N/A</v>
      </c>
      <c r="N67" s="295" t="e">
        <f>NA()</f>
        <v>#N/A</v>
      </c>
      <c r="O67" s="295">
        <f>IF(ISNUMBER('将来負担比率（分子）の構造'!M$53),IF('将来負担比率（分子）の構造'!M$53&lt;0,0,'将来負担比率（分子）の構造'!M$53),NA())</f>
        <v>5574</v>
      </c>
      <c r="P67" s="295" t="e">
        <f>NA()</f>
        <v>#N/A</v>
      </c>
    </row>
    <row r="70" spans="1:16">
      <c r="A70" s="298" t="s">
        <v>126</v>
      </c>
      <c r="B70" s="298"/>
      <c r="C70" s="298"/>
      <c r="D70" s="298"/>
      <c r="E70" s="298"/>
      <c r="F70" s="298"/>
    </row>
    <row r="71" spans="1:16">
      <c r="A71" s="297"/>
      <c r="B71" s="297" t="str">
        <f>基金残高に係る経年分析!F54</f>
        <v>R02</v>
      </c>
      <c r="C71" s="297" t="str">
        <f>基金残高に係る経年分析!G54</f>
        <v>R03</v>
      </c>
      <c r="D71" s="297" t="str">
        <f>基金残高に係る経年分析!H54</f>
        <v>R04</v>
      </c>
    </row>
    <row r="72" spans="1:16">
      <c r="A72" s="297" t="s">
        <v>128</v>
      </c>
      <c r="B72" s="299">
        <f>基金残高に係る経年分析!F55</f>
        <v>2212</v>
      </c>
      <c r="C72" s="299">
        <f>基金残高に係る経年分析!G55</f>
        <v>2513</v>
      </c>
      <c r="D72" s="299">
        <f>基金残高に係る経年分析!H55</f>
        <v>3115</v>
      </c>
    </row>
    <row r="73" spans="1:16">
      <c r="A73" s="297" t="s">
        <v>130</v>
      </c>
      <c r="B73" s="299">
        <f>基金残高に係る経年分析!F56</f>
        <v>310</v>
      </c>
      <c r="C73" s="299">
        <f>基金残高に係る経年分析!G56</f>
        <v>529</v>
      </c>
      <c r="D73" s="299">
        <f>基金残高に係る経年分析!H56</f>
        <v>529</v>
      </c>
    </row>
    <row r="74" spans="1:16">
      <c r="A74" s="297" t="s">
        <v>132</v>
      </c>
      <c r="B74" s="299">
        <f>基金残高に係る経年分析!F57</f>
        <v>3079</v>
      </c>
      <c r="C74" s="299">
        <f>基金残高に係る経年分析!G57</f>
        <v>2864</v>
      </c>
      <c r="D74" s="299">
        <f>基金残高に係る経年分析!H57</f>
        <v>2929</v>
      </c>
    </row>
  </sheetData>
  <sheetProtection algorithmName="SHA-512" hashValue="noHsfdvEitspEp+8V8/WFwD2Q3BSdOAK9b+8svTkKEx32j2NGi2DddZYoAva6f9/evEc5EBR4Oh1mDw9zfi2jA==" saltValue="eIr7HSygPUAuco8EHeGHw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2024-02-05T03:04:13Z</dcterms:created>
  <dcterms:modified xsi:type="dcterms:W3CDTF">2024-09-12T02:58:39Z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2024-03-18T06:50:52Z</vt:filetime>
  </property>
</Properties>
</file>