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別添(対象材料集計表)" sheetId="1" r:id="rId1"/>
    <sheet name="別添(対象材料集計表)(記載例)" sheetId="2" r:id="rId2"/>
  </sheets>
  <definedNames>
    <definedName name="_1A65000_">#REF!</definedName>
    <definedName name="_3P1_">#REF!</definedName>
    <definedName name="_rh3">#REF!</definedName>
    <definedName name="_4P2_">#REF!</definedName>
    <definedName name="_yb4">#REF!</definedName>
    <definedName name="δe">#REF!</definedName>
    <definedName name="_Fill">#REF!</definedName>
    <definedName name="_kb1">#REF!</definedName>
    <definedName name="ddd">#REF!</definedName>
    <definedName name="_kb2">#REF!</definedName>
    <definedName name="_kh1">#REF!</definedName>
    <definedName name="fill2">#REF!</definedName>
    <definedName name="_kb3">#REF!</definedName>
    <definedName name="_kh2">#REF!</definedName>
    <definedName name="maen">#REF!</definedName>
    <definedName name="_kh3">#REF!</definedName>
    <definedName name="ee">#REF!</definedName>
    <definedName name="_rh5">#REF!</definedName>
    <definedName name="矢板会所">#REF!</definedName>
    <definedName name="_lb1">#REF!</definedName>
    <definedName name="katal">#REF!</definedName>
    <definedName name="_lb2">#REF!</definedName>
    <definedName name="_lb3">#REF!</definedName>
    <definedName name="γs">#REF!</definedName>
    <definedName name="_lb4">#REF!</definedName>
    <definedName name="印刷＿地盤情報">#REF!</definedName>
    <definedName name="xae">#REF!</definedName>
    <definedName name="_lb5">#REF!</definedName>
    <definedName name="D">#REF!</definedName>
    <definedName name="_rh1">#REF!</definedName>
    <definedName name="_rB5">#REF!</definedName>
    <definedName name="業種">#REF!</definedName>
    <definedName name="_lh1">#REF!</definedName>
    <definedName name="du">#REF!</definedName>
    <definedName name="mejir">#REF!</definedName>
    <definedName name="_lh2">#REF!</definedName>
    <definedName name="ll">#REF!</definedName>
    <definedName name="Fsu">#REF!</definedName>
    <definedName name="_lh3">#REF!</definedName>
    <definedName name="Ntu">#REF!</definedName>
    <definedName name="_lh4">#REF!</definedName>
    <definedName name="narar">#REF!</definedName>
    <definedName name="_rb1">#REF!</definedName>
    <definedName name="底巾">#REF!</definedName>
    <definedName name="_lh5">#REF!</definedName>
    <definedName name="壊し">#REF!</definedName>
    <definedName name="_Sort">#REF!</definedName>
    <definedName name="_rb2">#REF!</definedName>
    <definedName name="kisor">#REF!</definedName>
    <definedName name="_rb3">#REF!</definedName>
    <definedName name="ｱ1">#REF!</definedName>
    <definedName name="AAS">#REF!</definedName>
    <definedName name="_rb4">#REF!</definedName>
    <definedName name="Fte">#REF!</definedName>
    <definedName name="側溝長">#REF!</definedName>
    <definedName name="_rh2">#REF!</definedName>
    <definedName name="空伏基礎1">#REF!</definedName>
    <definedName name="_rh4">#REF!</definedName>
    <definedName name="基礎厚">#REF!</definedName>
    <definedName name="_yb1">#REF!</definedName>
    <definedName name="_yb2">#REF!</definedName>
    <definedName name="_yb3">#REF!</definedName>
    <definedName name="Fbe">#REF!</definedName>
    <definedName name="_yb5">#REF!</definedName>
    <definedName name="bbb">#REF!</definedName>
    <definedName name="スキンデータ">#REF!</definedName>
    <definedName name="_yb6">#REF!</definedName>
    <definedName name="_yh1">#REF!</definedName>
    <definedName name="_yh2">#REF!</definedName>
    <definedName name="μ">#REF!</definedName>
    <definedName name="_yh3">#REF!</definedName>
    <definedName name="SET">#REF!</definedName>
    <definedName name="_yh4">#REF!</definedName>
    <definedName name="Fu">#REF!</definedName>
    <definedName name="_yh5">#REF!</definedName>
    <definedName name="Fse">#REF!</definedName>
    <definedName name="_yh6">#REF!</definedName>
    <definedName name="θ">#REF!</definedName>
    <definedName name="_yh7">#REF!</definedName>
    <definedName name="de">#REF!</definedName>
    <definedName name="鉄筋単位重量">#REF!</definedName>
    <definedName name="Bu">#REF!</definedName>
    <definedName name="ジオ2">#REF!</definedName>
    <definedName name="eu">#REF!</definedName>
    <definedName name="FAX番号">#REF!</definedName>
    <definedName name="kozo">#REF!</definedName>
    <definedName name="Fbu">#REF!</definedName>
    <definedName name="単位作業1">#REF!</definedName>
    <definedName name="対象月">#REF!</definedName>
    <definedName name="Ftu">#REF!</definedName>
    <definedName name="h">#REF!</definedName>
    <definedName name="Ha">#REF!</definedName>
    <definedName name="Hb">#REF!</definedName>
    <definedName name="Ho">#REF!</definedName>
    <definedName name="H鋼諸元">#REF!</definedName>
    <definedName name="kaa">#REF!</definedName>
    <definedName name="kab">#REF!</definedName>
    <definedName name="単価">#REF!</definedName>
    <definedName name="katar">#REF!</definedName>
    <definedName name="段差情報">#REF!</definedName>
    <definedName name="kca">#REF!</definedName>
    <definedName name="kcb">#REF!</definedName>
    <definedName name="Kh">#REF!</definedName>
    <definedName name="kisol">#REF!</definedName>
    <definedName name="kka">#REF!</definedName>
    <definedName name="noriwaku">#REF!</definedName>
    <definedName name="kkb">#REF!</definedName>
    <definedName name="KUIN">#REF!</definedName>
    <definedName name="ksa">#REF!</definedName>
    <definedName name="ksb">#REF!</definedName>
    <definedName name="KUID">#REF!</definedName>
    <definedName name="KUIL">#REF!</definedName>
    <definedName name="LefFb">#REF!</definedName>
    <definedName name="LefFbe">#REF!</definedName>
    <definedName name="LefFs">#REF!</definedName>
    <definedName name="LefFse">#REF!</definedName>
    <definedName name="LefFt">#REF!</definedName>
    <definedName name="PAGE3">#REF!</definedName>
    <definedName name="LefFte">#REF!</definedName>
    <definedName name="LefNt">#REF!</definedName>
    <definedName name="LefNte">#REF!</definedName>
    <definedName name="lh">#REF!</definedName>
    <definedName name="mejil">#REF!</definedName>
    <definedName name="Moe">#REF!</definedName>
    <definedName name="根入れ">#REF!</definedName>
    <definedName name="Mou">#REF!</definedName>
    <definedName name="Mre">#REF!</definedName>
    <definedName name="Mru">#REF!</definedName>
    <definedName name="n">#REF!</definedName>
    <definedName name="naral">#REF!</definedName>
    <definedName name="nb">#REF!</definedName>
    <definedName name="Nte">#REF!</definedName>
    <definedName name="P_INP">#REF!</definedName>
    <definedName name="壁巾">#REF!</definedName>
    <definedName name="水路">#REF!</definedName>
    <definedName name="PAGE_">#REF!</definedName>
    <definedName name="壁巾1">#REF!</definedName>
    <definedName name="PAGE_1">#REF!</definedName>
    <definedName name="PAGE1">#REF!</definedName>
    <definedName name="金抜き">#REF!</definedName>
    <definedName name="q">#REF!</definedName>
    <definedName name="PAGE2">#REF!</definedName>
    <definedName name="PAGE4">#REF!</definedName>
    <definedName name="v">#REF!</definedName>
    <definedName name="PAGE5">#REF!</definedName>
    <definedName name="PAGE6">#REF!</definedName>
    <definedName name="Pe">#REF!</definedName>
    <definedName name="Phe">#REF!</definedName>
    <definedName name="Phuq">#REF!</definedName>
    <definedName name="PRINT_AREA_MI">#REF!</definedName>
    <definedName name="総括表2">#REF!</definedName>
    <definedName name="Print_Area1">#REF!</definedName>
    <definedName name="Puq">#REF!</definedName>
    <definedName name="Pve">#REF!</definedName>
    <definedName name="Pvuq">#REF!</definedName>
    <definedName name="qd">#REF!</definedName>
    <definedName name="rb">#REF!</definedName>
    <definedName name="RECORD">#REF!</definedName>
    <definedName name="rh">#REF!</definedName>
    <definedName name="ya">#REF!</definedName>
    <definedName name="Rr">#REF!</definedName>
    <definedName name="Sk">#REF!</definedName>
    <definedName name="自治体名">#REF!</definedName>
    <definedName name="The">#REF!</definedName>
    <definedName name="Thu">#REF!</definedName>
    <definedName name="Tve">#REF!</definedName>
    <definedName name="Tvu">#REF!</definedName>
    <definedName name="処理番号">#REF!</definedName>
    <definedName name="住所">#REF!</definedName>
    <definedName name="usiron">#REF!</definedName>
    <definedName name="xa">#REF!</definedName>
    <definedName name="yae">#REF!</definedName>
    <definedName name="yb">#REF!</definedName>
    <definedName name="yh">#REF!</definedName>
    <definedName name="モルタル巾">#REF!</definedName>
    <definedName name="α">#REF!</definedName>
    <definedName name="β">#REF!</definedName>
    <definedName name="δu">#REF!</definedName>
    <definedName name="φ">#REF!</definedName>
    <definedName name="ω0">#REF!</definedName>
    <definedName name="ωe">#REF!</definedName>
    <definedName name="ωu">#REF!</definedName>
    <definedName name="ωu0">#REF!</definedName>
    <definedName name="深さ">#REF!</definedName>
    <definedName name="あっさｓｄ">#REF!</definedName>
    <definedName name="ｻﾝﾌﾟﾙ1_ﾃﾞｰﾀ">#REF!</definedName>
    <definedName name="ｻﾝﾌﾟﾙ1_全体">#REF!</definedName>
    <definedName name="ジオ">#REF!</definedName>
    <definedName name="ジオ3">#REF!</definedName>
    <definedName name="ジオ5">#REF!</definedName>
    <definedName name="ジオ6">#REF!</definedName>
    <definedName name="ジオ7">#REF!</definedName>
    <definedName name="ジオ8">#REF!</definedName>
    <definedName name="入力">#REF!</definedName>
    <definedName name="ジオ9">#REF!</definedName>
    <definedName name="ﾒﾆｭｰ">#REF!</definedName>
    <definedName name="モルタル厚">#REF!</definedName>
    <definedName name="リスト">#REF!</definedName>
    <definedName name="異形スキン">#REF!</definedName>
    <definedName name="印刷＿杭情報">#REF!</definedName>
    <definedName name="印刷範囲">#REF!</definedName>
    <definedName name="延長">#REF!</definedName>
    <definedName name="横断なし">#REF!</definedName>
    <definedName name="水路巾">#REF!</definedName>
    <definedName name="荷重条件1">#REF!</definedName>
    <definedName name="荷重条件2">#REF!</definedName>
    <definedName name="会社名">#REF!</definedName>
    <definedName name="解除">#REF!</definedName>
    <definedName name="基巾">#REF!</definedName>
    <definedName name="基巾1">#REF!</definedName>
    <definedName name="基厚">#REF!</definedName>
    <definedName name="基厚1">#REF!</definedName>
    <definedName name="基礎巾">#REF!</definedName>
    <definedName name="距離">#REF!</definedName>
    <definedName name="空伏基礎2">#REF!</definedName>
    <definedName name="形状寸法">#REF!</definedName>
    <definedName name="削除">#REF!</definedName>
    <definedName name="計算書">#REF!</definedName>
    <definedName name="計上長">#REF!</definedName>
    <definedName name="深さ1">#REF!</definedName>
    <definedName name="計長">#REF!</definedName>
    <definedName name="計長1">#REF!</definedName>
    <definedName name="電話番号">#REF!</definedName>
    <definedName name="桁設定">#REF!</definedName>
    <definedName name="底厚">#REF!</definedName>
    <definedName name="元へ">#REF!</definedName>
    <definedName name="呼出">#REF!</definedName>
    <definedName name="年月日">#REF!</definedName>
    <definedName name="公共管">#REF!</definedName>
    <definedName name="備考">#REF!</definedName>
    <definedName name="勾配">#REF!</definedName>
    <definedName name="工事名">#REF!</definedName>
    <definedName name="工種番号">#REF!</definedName>
    <definedName name="構造条件1">#REF!</definedName>
    <definedName name="高さ">#REF!</definedName>
    <definedName name="使用材料1">#REF!</definedName>
    <definedName name="天端巾">#REF!</definedName>
    <definedName name="支圧壁1">#REF!</definedName>
    <definedName name="保存">#REF!</definedName>
    <definedName name="支圧壁2">#REF!</definedName>
    <definedName name="氏名">#REF!</definedName>
    <definedName name="取付管">#REF!</definedName>
    <definedName name="集計項目">#REF!</definedName>
    <definedName name="重圧管">#REF!</definedName>
    <definedName name="条件入力">#REF!</definedName>
    <definedName name="水路2">#REF!</definedName>
    <definedName name="水路巾1">#REF!</definedName>
    <definedName name="整形面積">#REF!</definedName>
    <definedName name="設計内訳">#REF!</definedName>
    <definedName name="総括表1">#REF!</definedName>
    <definedName name="足場">#REF!</definedName>
    <definedName name="単位作業2">#REF!</definedName>
    <definedName name="単重">#REF!</definedName>
    <definedName name="値呼出">#REF!</definedName>
    <definedName name="値保存">#REF!</definedName>
    <definedName name="底厚1">#REF!</definedName>
    <definedName name="表題セット">#REF!</definedName>
    <definedName name="鉄筋表">#REF!</definedName>
    <definedName name="土工">#REF!</definedName>
    <definedName name="内訳判定">#REF!</definedName>
    <definedName name="入力データ____安定検討">#REF!</definedName>
    <definedName name="入力表">#REF!</definedName>
    <definedName name="表紙タイトル">#REF!</definedName>
    <definedName name="表題">#REF!</definedName>
    <definedName name="変更計">#REF!</definedName>
    <definedName name="保護設定">#REF!</definedName>
    <definedName name="法面">#REF!</definedName>
    <definedName name="矢板標準">#REF!</definedName>
    <definedName name="郵便番号">#REF!</definedName>
    <definedName name="路肩高情報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V22" authorId="0">
      <text>
        <r>
          <rPr>
            <sz val="11"/>
            <color rgb="FF000000"/>
            <rFont val="Calibri"/>
          </rPr>
          <t>表－２の合計数量が自動入力されます</t>
        </r>
      </text>
    </comment>
    <comment ref="J38" authorId="0">
      <text>
        <r>
          <rPr>
            <sz val="11"/>
            <color rgb="FF000000"/>
            <rFont val="Calibri"/>
          </rPr>
          <t>② 対象品目について、その規格を記入願います</t>
        </r>
      </text>
    </comment>
    <comment ref="J21" authorId="0">
      <text>
        <r>
          <rPr>
            <sz val="11"/>
            <color rgb="FF000000"/>
            <rFont val="Calibri"/>
          </rPr>
          <t>表－２で入力した規格が自動入力されます</t>
        </r>
      </text>
    </comment>
    <comment ref="AA22" authorId="0">
      <text>
        <r>
          <rPr>
            <sz val="11"/>
            <color rgb="FF000000"/>
            <rFont val="Calibri"/>
          </rPr>
          <t>当初見積り単価を入力してください</t>
        </r>
      </text>
    </comment>
    <comment ref="AD22" authorId="0">
      <text>
        <r>
          <rPr>
            <sz val="11"/>
            <color rgb="FF000000"/>
            <rFont val="Calibri"/>
          </rPr>
          <t>自動計算されます</t>
        </r>
      </text>
    </comment>
    <comment ref="B38" authorId="0">
      <text>
        <r>
          <rPr>
            <sz val="11"/>
            <color rgb="FF000000"/>
            <rFont val="Calibri"/>
          </rPr>
          <t>② 対象品目について、その種別を記入願います</t>
        </r>
      </text>
    </comment>
    <comment ref="B21" authorId="0">
      <text>
        <r>
          <rPr>
            <sz val="11"/>
            <color rgb="FF000000"/>
            <rFont val="Calibri"/>
          </rPr>
          <t>表－２で入力した種別が自動入力されます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V22" authorId="0">
      <text>
        <r>
          <rPr>
            <sz val="11"/>
            <color rgb="FF000000"/>
            <rFont val="Calibri"/>
          </rPr>
          <t>表－２の合計数量が自動入力されます</t>
        </r>
      </text>
    </comment>
    <comment ref="J38" authorId="0">
      <text>
        <r>
          <rPr>
            <sz val="11"/>
            <color rgb="FF000000"/>
            <rFont val="Calibri"/>
          </rPr>
          <t>② 対象品目について、その規格を記入願います</t>
        </r>
      </text>
    </comment>
    <comment ref="J21" authorId="0">
      <text>
        <r>
          <rPr>
            <sz val="11"/>
            <color rgb="FF000000"/>
            <rFont val="Calibri"/>
          </rPr>
          <t>表－２で入力した規格が自動入力されます</t>
        </r>
      </text>
    </comment>
    <comment ref="AA22" authorId="0">
      <text>
        <r>
          <rPr>
            <sz val="11"/>
            <color rgb="FF000000"/>
            <rFont val="Calibri"/>
          </rPr>
          <t>当初見積り単価を入力してください</t>
        </r>
      </text>
    </comment>
    <comment ref="AD22" authorId="0">
      <text>
        <r>
          <rPr>
            <sz val="11"/>
            <color rgb="FF000000"/>
            <rFont val="Calibri"/>
          </rPr>
          <t>自動計算されます</t>
        </r>
      </text>
    </comment>
    <comment ref="B38" authorId="0">
      <text>
        <r>
          <rPr>
            <sz val="11"/>
            <color rgb="FF000000"/>
            <rFont val="Calibri"/>
          </rPr>
          <t>② 対象品目について、その種別を記入願います</t>
        </r>
      </text>
    </comment>
    <comment ref="B21" authorId="0">
      <text>
        <r>
          <rPr>
            <sz val="11"/>
            <color rgb="FF000000"/>
            <rFont val="Calibri"/>
          </rPr>
          <t>表－２で入力した種別が自動入力されます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<sst xmlns="http://schemas.openxmlformats.org/spreadsheetml/2006/main" xmlns:r="http://schemas.openxmlformats.org/officeDocument/2006/relationships" count="85" uniqueCount="85">
  <si>
    <t>年</t>
  </si>
  <si>
    <t>ｽﾗｲﾄﾞ対象請負代金額（P=①－②）</t>
  </si>
  <si>
    <t>（添付資料）</t>
  </si>
  <si>
    <t>令和</t>
  </si>
  <si>
    <t>対象材料集計表</t>
  </si>
  <si>
    <t>納入年月(2)</t>
  </si>
  <si>
    <t>住所</t>
  </si>
  <si>
    <t>月</t>
  </si>
  <si>
    <t>納入時期等が
証明できないもの</t>
  </si>
  <si>
    <t>納入年月(5)</t>
  </si>
  <si>
    <t>日</t>
  </si>
  <si>
    <t>１．工事基礎情報の入力</t>
  </si>
  <si>
    <t>納入年月(12)</t>
  </si>
  <si>
    <t>鋼材類</t>
  </si>
  <si>
    <t>←</t>
  </si>
  <si>
    <t>As</t>
  </si>
  <si>
    <t>アスファルト類</t>
  </si>
  <si>
    <t>鋼</t>
  </si>
  <si>
    <t>搬入数量
(表-2)の合計</t>
  </si>
  <si>
    <t>① 工 事 名：</t>
  </si>
  <si>
    <t>名称又は商号</t>
  </si>
  <si>
    <t>数量</t>
  </si>
  <si>
    <t>燃料油</t>
  </si>
  <si>
    <t>油</t>
  </si>
  <si>
    <t>代表者名</t>
  </si>
  <si>
    <t>納入年月(10)</t>
  </si>
  <si>
    <t>コンクリート類</t>
  </si>
  <si>
    <t>Co</t>
  </si>
  <si>
    <t>３．スライドの判定（受注者判断）</t>
  </si>
  <si>
    <t>② 対象品目：</t>
  </si>
  <si>
    <t>その他</t>
  </si>
  <si>
    <t>他</t>
  </si>
  <si>
    <t>納入年月(11)</t>
  </si>
  <si>
    <t>③ 契約情報（金額）：</t>
  </si>
  <si>
    <t>単位</t>
  </si>
  <si>
    <t>単位：円（税込）</t>
  </si>
  <si>
    <t>既済部分出来形金額</t>
  </si>
  <si>
    <t>①</t>
  </si>
  <si>
    <t>最終請負見込金額（受注者試算）</t>
  </si>
  <si>
    <t>１）搬入数量（合計）及び当初見積単価（表-１）</t>
  </si>
  <si>
    <t>②</t>
  </si>
  <si>
    <t>既済部分を単品スライド対象とする措置を講じていないもの。</t>
  </si>
  <si>
    <t>③</t>
  </si>
  <si>
    <t>納入年月(6)</t>
  </si>
  <si>
    <t>（「様式-9」による請求を行っていないもの。）</t>
  </si>
  <si>
    <t>２．搬入時期・数量・単価に関する情報の入力</t>
  </si>
  <si>
    <t>単位：円[税抜]</t>
  </si>
  <si>
    <t>種別</t>
  </si>
  <si>
    <t>納入年月(1)</t>
  </si>
  <si>
    <t>規格</t>
  </si>
  <si>
    <t>当初見積年月</t>
  </si>
  <si>
    <t>当初見
積単価</t>
  </si>
  <si>
    <t>当初見積金額</t>
  </si>
  <si>
    <t>金額計</t>
  </si>
  <si>
    <t>単価</t>
  </si>
  <si>
    <t>２）搬入数量（月毎）及び実購入単価（表-２）</t>
  </si>
  <si>
    <t>納入年月(3)</t>
  </si>
  <si>
    <t>納入年月(4)</t>
  </si>
  <si>
    <t>納入年月(7)</t>
  </si>
  <si>
    <t>納入年月(8)</t>
  </si>
  <si>
    <t>納入年月(9)</t>
  </si>
  <si>
    <t>合計</t>
  </si>
  <si>
    <t>平均単価</t>
  </si>
  <si>
    <t>金額</t>
  </si>
  <si>
    <t>＝</t>
  </si>
  <si>
    <t>設計時点の見積価格（表－１参照） × （ 1 ＋ 消費税等率 ）</t>
  </si>
  <si>
    <t>[税込]</t>
  </si>
  <si>
    <t>実購入価格（表－２参照） × （ 1 ＋ 消費税等率 ）</t>
  </si>
  <si>
    <t>（3）スライド判定</t>
  </si>
  <si>
    <t>(</t>
  </si>
  <si>
    <t>－</t>
  </si>
  <si>
    <t>)</t>
  </si>
  <si>
    <t>Ｐ</t>
  </si>
  <si>
    <t>×</t>
  </si>
  <si>
    <t>（％）</t>
  </si>
  <si>
    <t>○○工事</t>
  </si>
  <si>
    <t>元</t>
  </si>
  <si>
    <t>鉄筋</t>
  </si>
  <si>
    <t>SD345_D13</t>
  </si>
  <si>
    <t>ｔ</t>
  </si>
  <si>
    <t>SD345_D16～25</t>
  </si>
  <si>
    <t>PC鋼より線</t>
  </si>
  <si>
    <t>SWPR7B径12.7</t>
  </si>
  <si>
    <t>kg</t>
  </si>
  <si>
    <t>（受注者）</t>
    <rPh sb="1" eb="3">
      <t>ジュチュウ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</si>
</sst>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.0;[Red]\-#,##0.0"/>
    <numFmt numFmtId="177" formatCode="#,##0_);[Red]\(#,##0\)"/>
    <numFmt numFmtId="178" formatCode="0.0"/>
    <numFmt numFmtId="179" formatCode="#,##0.0000;[Red]\-#,##0.0000"/>
  </numFmts>
  <fonts count="19">
    <font>
      <sz val="11"/>
      <color rgb="FF000000"/>
      <name val="Calibri"/>
      <family val="2"/>
    </font>
    <font>
      <sz val="6"/>
      <color auto="1"/>
      <name val="Calibri"/>
      <family val="2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sz val="10"/>
      <color theme="1"/>
      <name val="ＭＳ ゴシック"/>
      <family val="3"/>
    </font>
    <font>
      <b/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4"/>
      <color theme="1"/>
      <name val="ＭＳ ゴシック"/>
      <family val="3"/>
    </font>
    <font>
      <b/>
      <sz val="11"/>
      <color theme="1"/>
      <name val="ＭＳ ゴシック"/>
      <family val="3"/>
    </font>
    <font>
      <sz val="11"/>
      <color auto="1"/>
      <name val="Calibri"/>
    </font>
    <font>
      <sz val="16"/>
      <color theme="1"/>
      <name val="ＭＳ ゴシック"/>
      <family val="3"/>
    </font>
    <font>
      <sz val="9"/>
      <color theme="1"/>
      <name val="ＭＳ ゴシック"/>
      <family val="3"/>
    </font>
    <font>
      <sz val="10"/>
      <color rgb="FFFF0000"/>
      <name val="ＭＳ ゴシック"/>
      <family val="3"/>
    </font>
    <font>
      <b/>
      <sz val="20"/>
      <color theme="1"/>
      <name val="ＭＳ ゴシック"/>
      <family val="3"/>
    </font>
    <font>
      <b/>
      <sz val="12"/>
      <color rgb="FFFF0000"/>
      <name val="ＭＳ ゴシック"/>
      <family val="3"/>
    </font>
    <font>
      <b/>
      <sz val="10"/>
      <color theme="1"/>
      <name val="ＭＳ ゴシック"/>
      <family val="3"/>
    </font>
    <font>
      <sz val="10"/>
      <color rgb="FF0000FF"/>
      <name val="ＭＳ ゴシック"/>
      <family val="3"/>
    </font>
    <font>
      <sz val="11"/>
      <color rgb="FFC0C0C0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tted">
        <color rgb="FF0000FF"/>
      </left>
      <right/>
      <top style="dotted">
        <color rgb="FF0000FF"/>
      </top>
      <bottom style="dotted">
        <color rgb="FF0000FF"/>
      </bottom>
      <diagonal/>
    </border>
    <border>
      <left/>
      <right/>
      <top style="dotted">
        <color rgb="FF0000FF"/>
      </top>
      <bottom style="dotted">
        <color rgb="FF0000FF"/>
      </bottom>
      <diagonal/>
    </border>
    <border>
      <left/>
      <right style="dotted">
        <color rgb="FF0000FF"/>
      </right>
      <top style="dotted">
        <color rgb="FF0000FF"/>
      </top>
      <bottom style="dotted">
        <color rgb="FF0000FF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 shrinkToFit="1"/>
    </xf>
    <xf numFmtId="0" fontId="5" fillId="2" borderId="5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38" fontId="5" fillId="2" borderId="9" xfId="0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38" fontId="6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5" fillId="0" borderId="7" xfId="0" applyFont="1" applyBorder="1" applyAlignment="1">
      <alignment horizontal="left" vertical="center" shrinkToFit="1"/>
    </xf>
    <xf numFmtId="38" fontId="9" fillId="0" borderId="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8" fontId="2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shrinkToFit="1"/>
    </xf>
    <xf numFmtId="0" fontId="3" fillId="0" borderId="13" xfId="0" applyFont="1" applyBorder="1" applyAlignment="1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7" fontId="3" fillId="2" borderId="5" xfId="0" applyNumberFormat="1" applyFont="1" applyFill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3" fillId="0" borderId="0" xfId="0" applyFont="1" applyAlignment="1">
      <alignment vertical="center"/>
    </xf>
    <xf numFmtId="38" fontId="13" fillId="0" borderId="0" xfId="0" applyNumberFormat="1" applyFont="1" applyAlignment="1">
      <alignment horizontal="left" vertical="center"/>
    </xf>
    <xf numFmtId="38" fontId="5" fillId="0" borderId="7" xfId="0" applyNumberFormat="1" applyFont="1" applyBorder="1" applyAlignment="1">
      <alignment horizontal="right" vertical="center"/>
    </xf>
    <xf numFmtId="38" fontId="5" fillId="0" borderId="19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38" fontId="13" fillId="0" borderId="0" xfId="0" quotePrefix="1" applyNumberFormat="1" applyFont="1" applyAlignment="1">
      <alignment horizontal="left" vertical="center"/>
    </xf>
    <xf numFmtId="0" fontId="10" fillId="0" borderId="20" xfId="0" applyFont="1" applyBorder="1" applyAlignment="1">
      <alignment vertical="center"/>
    </xf>
    <xf numFmtId="178" fontId="2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left" vertical="center"/>
    </xf>
    <xf numFmtId="179" fontId="9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right" vertical="top"/>
    </xf>
    <xf numFmtId="179" fontId="1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38" fontId="17" fillId="3" borderId="9" xfId="0" applyNumberFormat="1" applyFont="1" applyFill="1" applyBorder="1" applyAlignment="1">
      <alignment horizontal="right" vertical="center"/>
    </xf>
    <xf numFmtId="3" fontId="17" fillId="3" borderId="9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5" fillId="0" borderId="13" xfId="0" applyFont="1" applyBorder="1" applyAlignment="1">
      <alignment horizontal="left" vertical="center" shrinkToFit="1"/>
    </xf>
    <xf numFmtId="38" fontId="2" fillId="0" borderId="0" xfId="0" applyNumberFormat="1" applyFont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</cellXfs>
  <cellStyles count="1">
    <cellStyle name="標準" xfId="0" builtinId="0"/>
  </cellStyles>
  <dxfs count="8">
    <dxf>
      <fill>
        <patternFill patternType="none"/>
      </fill>
      <border>
        <bottom style="thin">
          <color rgb="FF000000"/>
        </bottom>
      </border>
    </dxf>
    <dxf>
      <font>
        <strike/>
      </font>
      <fill>
        <patternFill patternType="none"/>
      </fill>
    </dxf>
    <dxf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99"/>
          <bgColor rgb="FFFFFF99"/>
        </patternFill>
      </fill>
      <border>
        <bottom style="thin">
          <color rgb="FF000000"/>
        </bottom>
      </border>
    </dxf>
    <dxf>
      <fill>
        <patternFill patternType="none"/>
      </fill>
      <border>
        <bottom style="thin">
          <color rgb="FF000000"/>
        </bottom>
      </border>
    </dxf>
    <dxf>
      <font>
        <strike/>
      </font>
      <fill>
        <patternFill patternType="none"/>
      </fill>
    </dxf>
    <dxf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99"/>
          <bgColor rgb="FFFFFF99"/>
        </patternFill>
      </fill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15</xdr:col>
      <xdr:colOff>104775</xdr:colOff>
      <xdr:row>4</xdr:row>
      <xdr:rowOff>0</xdr:rowOff>
    </xdr:from>
    <xdr:ext cx="1399540" cy="227965"/>
    <xdr:sp macro="" textlink="">
      <xdr:nvSpPr>
        <xdr:cNvPr id="3" name="Shape 3"/>
        <xdr:cNvSpPr/>
      </xdr:nvSpPr>
      <xdr:spPr>
        <a:xfrm>
          <a:off x="2667000" y="828675"/>
          <a:ext cx="1399540" cy="227965"/>
        </a:xfrm>
        <a:prstGeom prst="wedgeRectCallout">
          <a:avLst>
            <a:gd name="adj1" fmla="val -79241"/>
            <a:gd name="adj2" fmla="val 79167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工事名を入力してください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31</xdr:col>
      <xdr:colOff>0</xdr:colOff>
      <xdr:row>10</xdr:row>
      <xdr:rowOff>38735</xdr:rowOff>
    </xdr:from>
    <xdr:ext cx="2619375" cy="389255"/>
    <xdr:sp macro="" textlink="">
      <xdr:nvSpPr>
        <xdr:cNvPr id="4" name="Shape 4"/>
        <xdr:cNvSpPr/>
      </xdr:nvSpPr>
      <xdr:spPr>
        <a:xfrm>
          <a:off x="5295265" y="2067560"/>
          <a:ext cx="2619375" cy="389255"/>
        </a:xfrm>
        <a:prstGeom prst="wedgeRectCallout">
          <a:avLst>
            <a:gd name="adj1" fmla="val -70690"/>
            <a:gd name="adj2" fmla="val 58333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変更の請負見込額（受注者算出）を入力してください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14</xdr:col>
      <xdr:colOff>0</xdr:colOff>
      <xdr:row>8</xdr:row>
      <xdr:rowOff>172085</xdr:rowOff>
    </xdr:from>
    <xdr:ext cx="2705100" cy="370840"/>
    <xdr:sp macro="" textlink="">
      <xdr:nvSpPr>
        <xdr:cNvPr id="5" name="Shape 5"/>
        <xdr:cNvSpPr/>
      </xdr:nvSpPr>
      <xdr:spPr>
        <a:xfrm>
          <a:off x="2391410" y="1800860"/>
          <a:ext cx="2705100" cy="370840"/>
        </a:xfrm>
        <a:prstGeom prst="wedgeRectCallout">
          <a:avLst>
            <a:gd name="adj1" fmla="val -61782"/>
            <a:gd name="adj2" fmla="val -87500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単品スライドを請求する予定の品目を選択してください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36</xdr:col>
      <xdr:colOff>170815</xdr:colOff>
      <xdr:row>19</xdr:row>
      <xdr:rowOff>0</xdr:rowOff>
    </xdr:from>
    <xdr:ext cx="2181225" cy="228600"/>
    <xdr:sp macro="" textlink="">
      <xdr:nvSpPr>
        <xdr:cNvPr id="6" name="Shape 6"/>
        <xdr:cNvSpPr/>
      </xdr:nvSpPr>
      <xdr:spPr>
        <a:xfrm>
          <a:off x="6320155" y="3829050"/>
          <a:ext cx="2181225" cy="228600"/>
        </a:xfrm>
        <a:prstGeom prst="wedgeRectCallout">
          <a:avLst>
            <a:gd name="adj1" fmla="val -74343"/>
            <a:gd name="adj2" fmla="val 54167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当初見積りを行った年月を記載してください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36</xdr:col>
      <xdr:colOff>152400</xdr:colOff>
      <xdr:row>32</xdr:row>
      <xdr:rowOff>38100</xdr:rowOff>
    </xdr:from>
    <xdr:ext cx="3162300" cy="552450"/>
    <xdr:sp macro="" textlink="">
      <xdr:nvSpPr>
        <xdr:cNvPr id="7" name="Shape 7"/>
        <xdr:cNvSpPr/>
      </xdr:nvSpPr>
      <xdr:spPr>
        <a:xfrm>
          <a:off x="6301740" y="6267450"/>
          <a:ext cx="3162300" cy="552450"/>
        </a:xfrm>
        <a:prstGeom prst="wedgeRectCallout">
          <a:avLst>
            <a:gd name="adj1" fmla="val -69171"/>
            <a:gd name="adj2" fmla="val 112069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材料の納入された月ごとに、数量及び単価（契約し支払を行った単価）を入力してください。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納入及び支払が証明できる資料の添付が必要となります。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38</xdr:col>
      <xdr:colOff>0</xdr:colOff>
      <xdr:row>25</xdr:row>
      <xdr:rowOff>0</xdr:rowOff>
    </xdr:from>
    <xdr:ext cx="3171825" cy="552450"/>
    <xdr:sp macro="" textlink="">
      <xdr:nvSpPr>
        <xdr:cNvPr id="8" name="Shape 8"/>
        <xdr:cNvSpPr/>
      </xdr:nvSpPr>
      <xdr:spPr>
        <a:xfrm>
          <a:off x="6490970" y="4962525"/>
          <a:ext cx="3171825" cy="552450"/>
        </a:xfrm>
        <a:prstGeom prst="wedgeRectCallout">
          <a:avLst>
            <a:gd name="adj1" fmla="val -60852"/>
            <a:gd name="adj2" fmla="val 39657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種別、規格、単価及び数量に関しては、下表（表-２）で入力された値（数量については合計数量）が自動入力されます。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単価に関しては、当初見積り時点の単価を入力願います。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37</xdr:col>
      <xdr:colOff>161925</xdr:colOff>
      <xdr:row>81</xdr:row>
      <xdr:rowOff>142240</xdr:rowOff>
    </xdr:from>
    <xdr:ext cx="1704975" cy="228600"/>
    <xdr:sp macro="" textlink="">
      <xdr:nvSpPr>
        <xdr:cNvPr id="9" name="Shape 9"/>
        <xdr:cNvSpPr/>
      </xdr:nvSpPr>
      <xdr:spPr>
        <a:xfrm>
          <a:off x="6482080" y="15591790"/>
          <a:ext cx="1704975" cy="228600"/>
        </a:xfrm>
        <a:prstGeom prst="wedgeRectCallout">
          <a:avLst>
            <a:gd name="adj1" fmla="val -77884"/>
            <a:gd name="adj2" fmla="val 75000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スライドの可否判定を行います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31</xdr:col>
      <xdr:colOff>0</xdr:colOff>
      <xdr:row>7</xdr:row>
      <xdr:rowOff>172085</xdr:rowOff>
    </xdr:from>
    <xdr:ext cx="3133725" cy="370840"/>
    <xdr:sp macro="" textlink="">
      <xdr:nvSpPr>
        <xdr:cNvPr id="10" name="Shape 10"/>
        <xdr:cNvSpPr/>
      </xdr:nvSpPr>
      <xdr:spPr>
        <a:xfrm>
          <a:off x="5295265" y="1600835"/>
          <a:ext cx="3133725" cy="370840"/>
        </a:xfrm>
        <a:prstGeom prst="wedgeRectCallout">
          <a:avLst>
            <a:gd name="adj1" fmla="val -61051"/>
            <a:gd name="adj2" fmla="val -15792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「その他」を選択した場合、この部分に入力欄が表示されますので、対象材料の具体名を必ず記載してください。</a:t>
          </a:r>
          <a:endParaRPr sz="1400"/>
        </a:p>
      </xdr:txBody>
    </xdr:sp>
    <xdr:clientData fLocksWithSheet="0"/>
  </xdr:oneCellAnchor>
  <xdr:oneCellAnchor>
    <xdr:from xmlns:xdr="http://schemas.openxmlformats.org/drawingml/2006/spreadsheetDrawing">
      <xdr:col>46</xdr:col>
      <xdr:colOff>133350</xdr:colOff>
      <xdr:row>3</xdr:row>
      <xdr:rowOff>57150</xdr:rowOff>
    </xdr:from>
    <xdr:ext cx="1504950" cy="238125"/>
    <xdr:sp macro="" textlink="">
      <xdr:nvSpPr>
        <xdr:cNvPr id="11" name="Shape 11"/>
        <xdr:cNvSpPr/>
      </xdr:nvSpPr>
      <xdr:spPr>
        <a:xfrm>
          <a:off x="8038465" y="657225"/>
          <a:ext cx="1504950" cy="238125"/>
        </a:xfrm>
        <a:prstGeom prst="wedgeRectCallout">
          <a:avLst>
            <a:gd name="adj1" fmla="val -70653"/>
            <a:gd name="adj2" fmla="val 62000"/>
          </a:avLst>
        </a:prstGeom>
        <a:solidFill>
          <a:srgbClr val="FFFFFF"/>
        </a:solidFill>
        <a:ln w="9525" cap="flat" cmpd="sng">
          <a:solidFill>
            <a:srgbClr val="0000FF"/>
          </a:solidFill>
          <a:prstDash val="solid"/>
          <a:miter lim="8000"/>
          <a:headEnd type="none" w="sm" len="sm"/>
          <a:tailEnd type="none" w="sm" len="sm"/>
        </a:ln>
      </xdr:spPr>
      <xdr:txBody>
        <a:bodyPr vertOverflow="overflow" horzOverflow="overflow" wrap="square" lIns="27425" tIns="18275" rIns="0" bIns="18275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en-US" sz="1000" b="0" i="0" u="none" strike="noStrike">
              <a:solidFill>
                <a:srgbClr val="0000FF"/>
              </a:solidFill>
              <a:latin typeface="MS PGothic"/>
              <a:ea typeface="MS PGothic"/>
              <a:sym typeface="MS PGothic"/>
              <a:cs typeface="MS PGothic"/>
            </a:rPr>
            <a:t>会社情報を入力してください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C1000"/>
  <sheetViews>
    <sheetView showGridLines="0" tabSelected="1" zoomScale="85" zoomScaleNormal="85" workbookViewId="0"/>
  </sheetViews>
  <sheetFormatPr defaultColWidth="14.42578125" defaultRowHeight="15" customHeight="1"/>
  <cols>
    <col min="1" max="43" width="2.5703125" customWidth="1"/>
    <col min="44" max="44" width="3.28515625" customWidth="1"/>
    <col min="45" max="55" width="2.5703125" customWidth="1"/>
    <col min="56" max="56" width="2.7109375" customWidth="1"/>
    <col min="57" max="58" width="2.5703125" customWidth="1"/>
    <col min="59" max="59" width="24.5703125" hidden="1" customWidth="1"/>
    <col min="60" max="61" width="5.140625" hidden="1" customWidth="1"/>
    <col min="62" max="81" width="2.5703125" customWidth="1"/>
  </cols>
  <sheetData>
    <row r="1" spans="1:81" ht="15.75" customHeight="1">
      <c r="A1" s="1" t="s">
        <v>2</v>
      </c>
      <c r="B1" s="6"/>
      <c r="C1" s="1"/>
      <c r="D1" s="1"/>
      <c r="E1" s="1"/>
      <c r="F1" s="1"/>
      <c r="G1" s="39"/>
      <c r="H1" s="39"/>
      <c r="I1" s="39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64" t="s">
        <v>4</v>
      </c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67"/>
      <c r="BG1" s="5"/>
      <c r="BH1" s="5"/>
      <c r="BI1" s="18"/>
      <c r="BJ1" s="4"/>
      <c r="BK1" s="4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.75" customHeight="1">
      <c r="A2" s="1"/>
      <c r="B2" s="7"/>
      <c r="C2" s="20"/>
      <c r="D2" s="20"/>
      <c r="E2" s="20"/>
      <c r="F2" s="20"/>
      <c r="G2" s="40"/>
      <c r="H2" s="40"/>
      <c r="I2" s="40"/>
      <c r="J2" s="40"/>
      <c r="K2" s="20"/>
      <c r="L2" s="40"/>
      <c r="M2" s="40"/>
      <c r="N2" s="40"/>
      <c r="O2" s="40"/>
      <c r="P2" s="40"/>
      <c r="Q2" s="40"/>
      <c r="R2" s="40"/>
      <c r="S2" s="40"/>
      <c r="T2" s="40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40"/>
      <c r="AM2" s="40"/>
      <c r="AN2" s="40"/>
      <c r="AO2" s="40"/>
      <c r="AP2" s="20"/>
      <c r="AQ2" s="20"/>
      <c r="AR2" s="9" t="s">
        <v>3</v>
      </c>
      <c r="AS2" s="24"/>
      <c r="AT2" s="103"/>
      <c r="AU2" s="47"/>
      <c r="AV2" s="9" t="s">
        <v>0</v>
      </c>
      <c r="AW2" s="24"/>
      <c r="AX2" s="103"/>
      <c r="AY2" s="47"/>
      <c r="AZ2" s="9" t="s">
        <v>7</v>
      </c>
      <c r="BA2" s="24"/>
      <c r="BB2" s="103"/>
      <c r="BC2" s="47"/>
      <c r="BD2" s="9" t="s">
        <v>10</v>
      </c>
      <c r="BE2" s="24"/>
      <c r="BF2" s="67"/>
      <c r="BG2" s="5"/>
      <c r="BH2" s="5"/>
      <c r="BI2" s="18"/>
      <c r="BJ2" s="4"/>
      <c r="BK2" s="4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.75" customHeight="1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1"/>
      <c r="AT3" s="1"/>
      <c r="AU3" s="4"/>
      <c r="AV3" s="4"/>
      <c r="AW3" s="4"/>
      <c r="AX3" s="4"/>
      <c r="AY3" s="4"/>
      <c r="AZ3" s="4"/>
      <c r="BA3" s="4"/>
      <c r="BB3" s="4"/>
      <c r="BC3" s="4"/>
      <c r="BD3" s="1"/>
      <c r="BE3" s="1"/>
      <c r="BF3" s="4"/>
      <c r="BG3" s="5"/>
      <c r="BH3" s="5"/>
      <c r="BI3" s="18"/>
      <c r="BJ3" s="4"/>
      <c r="BK3" s="1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1:81" ht="18" customHeight="1">
      <c r="A4" s="3" t="s">
        <v>11</v>
      </c>
      <c r="B4" s="8"/>
      <c r="C4" s="8"/>
      <c r="D4" s="8"/>
      <c r="E4" s="8"/>
      <c r="F4" s="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/>
      <c r="T4" s="8"/>
      <c r="U4" s="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2" t="s">
        <v>84</v>
      </c>
      <c r="AH4" s="24"/>
      <c r="AI4" s="24"/>
      <c r="AJ4" s="24"/>
      <c r="AK4" s="24"/>
      <c r="AL4" s="2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1"/>
      <c r="BF4" s="4"/>
      <c r="BG4" s="5"/>
      <c r="BH4" s="5"/>
      <c r="BI4" s="18"/>
      <c r="BJ4" s="1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1:81" ht="15.75" customHeight="1">
      <c r="A5" s="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2" t="s">
        <v>6</v>
      </c>
      <c r="AH5" s="24"/>
      <c r="AI5" s="24"/>
      <c r="AJ5" s="24"/>
      <c r="AK5" s="24"/>
      <c r="AL5" s="24"/>
      <c r="AM5" s="95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1"/>
      <c r="BG5" s="5" t="s">
        <v>13</v>
      </c>
      <c r="BH5" s="5" t="s">
        <v>17</v>
      </c>
      <c r="BI5" s="18">
        <v>1</v>
      </c>
      <c r="BJ5" s="4"/>
      <c r="BK5" s="4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15.75" customHeight="1">
      <c r="A6" s="1"/>
      <c r="B6" s="10" t="s">
        <v>19</v>
      </c>
      <c r="C6" s="21"/>
      <c r="D6" s="21"/>
      <c r="E6" s="21"/>
      <c r="F6" s="21"/>
      <c r="G6" s="10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"/>
      <c r="AF6" s="4"/>
      <c r="AG6" s="2" t="s">
        <v>20</v>
      </c>
      <c r="AH6" s="24"/>
      <c r="AI6" s="24"/>
      <c r="AJ6" s="24"/>
      <c r="AK6" s="24"/>
      <c r="AL6" s="24"/>
      <c r="AM6" s="95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1"/>
      <c r="BG6" s="5" t="s">
        <v>22</v>
      </c>
      <c r="BH6" s="5" t="s">
        <v>23</v>
      </c>
      <c r="BI6" s="9" t="str">
        <f>IF($BI$5=1,$BH$5,IF($BI$5=2,$BH$6,IF($BI$5=3,$BH$7,IF($BI$5=4,$BH$8,IF($BI$5=5,$BH$9,$BI$9)))))</f>
        <v>鋼</v>
      </c>
      <c r="BJ6" s="4"/>
      <c r="BK6" s="4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5.75" customHeight="1">
      <c r="A7" s="1"/>
      <c r="B7" s="10"/>
      <c r="C7" s="21"/>
      <c r="D7" s="21"/>
      <c r="E7" s="21"/>
      <c r="F7" s="21"/>
      <c r="G7" s="10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"/>
      <c r="AF7" s="4"/>
      <c r="AG7" s="2" t="s">
        <v>24</v>
      </c>
      <c r="AH7" s="24"/>
      <c r="AI7" s="24"/>
      <c r="AJ7" s="24"/>
      <c r="AK7" s="24"/>
      <c r="AL7" s="24"/>
      <c r="AM7" s="95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105"/>
      <c r="BD7" s="95"/>
      <c r="BE7" s="95"/>
      <c r="BF7" s="1"/>
      <c r="BG7" s="5" t="s">
        <v>16</v>
      </c>
      <c r="BH7" s="5" t="s">
        <v>15</v>
      </c>
      <c r="BI7" s="18"/>
      <c r="BJ7" s="4"/>
      <c r="BK7" s="4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5.75" customHeight="1">
      <c r="A8" s="1"/>
      <c r="B8" s="10"/>
      <c r="C8" s="21"/>
      <c r="D8" s="21"/>
      <c r="E8" s="21"/>
      <c r="F8" s="21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5" t="s">
        <v>26</v>
      </c>
      <c r="BH8" s="5" t="s">
        <v>27</v>
      </c>
      <c r="BI8" s="18"/>
      <c r="BJ8" s="4"/>
      <c r="BK8" s="4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5.75" customHeight="1">
      <c r="A9" s="1"/>
      <c r="B9" s="10" t="s">
        <v>29</v>
      </c>
      <c r="C9" s="21"/>
      <c r="D9" s="21"/>
      <c r="E9" s="21"/>
      <c r="F9" s="21"/>
      <c r="G9" s="10"/>
      <c r="H9" s="1" t="str">
        <f>IF(BI5=1,BG5,IF(BI5=2,BG6,IF(BI5=3,BG7,IF(BI5=4,BG8,BG9))))</f>
        <v>鋼材類</v>
      </c>
      <c r="I9" s="24"/>
      <c r="J9" s="24"/>
      <c r="K9" s="24"/>
      <c r="L9" s="24"/>
      <c r="M9" s="24"/>
      <c r="N9" s="24"/>
      <c r="O9" s="1" t="str">
        <f>IF(BI5=5,"（","")</f>
        <v/>
      </c>
      <c r="P9" s="9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" t="str">
        <f>IF(BI5=5,"）","")</f>
        <v/>
      </c>
      <c r="AE9" s="1"/>
      <c r="AF9" s="87" t="str">
        <f>IF(BI5=5,"←「その他」を選択した場合は対象材料の具体名を必ず選択すること","")</f>
        <v/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8"/>
      <c r="BE9" s="9"/>
      <c r="BF9" s="9"/>
      <c r="BG9" s="5" t="s">
        <v>30</v>
      </c>
      <c r="BH9" s="5" t="s">
        <v>31</v>
      </c>
      <c r="BI9" s="18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15.75" customHeight="1">
      <c r="A10" s="4"/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68"/>
      <c r="AF10" s="2"/>
      <c r="AG10" s="88"/>
      <c r="AH10" s="4"/>
      <c r="AI10" s="4"/>
      <c r="AJ10" s="4"/>
      <c r="AK10" s="4"/>
      <c r="AL10" s="4"/>
      <c r="AM10" s="4"/>
      <c r="AN10" s="4"/>
      <c r="AO10" s="94"/>
      <c r="AP10" s="94"/>
      <c r="AQ10" s="96"/>
      <c r="AR10" s="96"/>
      <c r="AS10" s="96"/>
      <c r="AT10" s="96"/>
      <c r="AU10" s="96"/>
      <c r="AV10" s="96"/>
      <c r="AW10" s="96"/>
      <c r="AX10" s="1"/>
      <c r="AY10" s="1"/>
      <c r="AZ10" s="1"/>
      <c r="BA10" s="1"/>
      <c r="BB10" s="1"/>
      <c r="BC10" s="1"/>
      <c r="BD10" s="96"/>
      <c r="BE10" s="96"/>
      <c r="BF10" s="96"/>
      <c r="BG10" s="4" t="str">
        <f>H9&amp;O9&amp;P9&amp;AD9</f>
        <v>鋼材類</v>
      </c>
      <c r="BH10" s="4"/>
      <c r="BI10" s="18"/>
      <c r="BJ10" s="107"/>
      <c r="BK10" s="1"/>
      <c r="BL10" s="1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 ht="15.75" customHeight="1">
      <c r="A11" s="4"/>
      <c r="B11" s="10" t="s">
        <v>33</v>
      </c>
      <c r="C11" s="21"/>
      <c r="D11" s="4"/>
      <c r="E11" s="2"/>
      <c r="F11" s="2"/>
      <c r="G11" s="2"/>
      <c r="H11" s="2"/>
      <c r="I11" s="4"/>
      <c r="J11" s="39"/>
      <c r="K11" s="39"/>
      <c r="L11" s="39"/>
      <c r="M11" s="39"/>
      <c r="N11" s="39"/>
      <c r="O11" s="39"/>
      <c r="P11" s="39"/>
      <c r="Q11" s="39"/>
      <c r="R11" s="9"/>
      <c r="S11" s="9"/>
      <c r="T11" s="39"/>
      <c r="U11" s="39"/>
      <c r="V11" s="4"/>
      <c r="W11" s="4"/>
      <c r="X11" s="4"/>
      <c r="Y11" s="4"/>
      <c r="Z11" s="4"/>
      <c r="AA11" s="4"/>
      <c r="AB11" s="4"/>
      <c r="AC11" s="4"/>
      <c r="AD11" s="39"/>
      <c r="AE11" s="39"/>
      <c r="AF11" s="9"/>
      <c r="AG11" s="9"/>
      <c r="AH11" s="4"/>
      <c r="AI11" s="4"/>
      <c r="AJ11" s="4"/>
      <c r="AK11" s="4"/>
      <c r="AL11" s="4"/>
      <c r="AM11" s="4"/>
      <c r="AN11" s="4"/>
      <c r="AO11" s="94"/>
      <c r="AP11" s="94"/>
      <c r="AQ11" s="96"/>
      <c r="AR11" s="96"/>
      <c r="AS11" s="96"/>
      <c r="AT11" s="96"/>
      <c r="AU11" s="96"/>
      <c r="AV11" s="96"/>
      <c r="AW11" s="96"/>
      <c r="AX11" s="4"/>
      <c r="AY11" s="4"/>
      <c r="AZ11" s="4"/>
      <c r="BA11" s="4"/>
      <c r="BB11" s="4"/>
      <c r="BC11" s="4"/>
      <c r="BD11" s="4"/>
      <c r="BE11" s="96"/>
      <c r="BF11" s="96"/>
      <c r="BG11" s="5"/>
      <c r="BH11" s="5"/>
      <c r="BI11" s="18"/>
      <c r="BJ11" s="1"/>
      <c r="BK11" s="1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68" t="s">
        <v>35</v>
      </c>
      <c r="W12" s="24"/>
      <c r="X12" s="24"/>
      <c r="Y12" s="24"/>
      <c r="Z12" s="24"/>
      <c r="AA12" s="24"/>
      <c r="AB12" s="24"/>
      <c r="AC12" s="4"/>
      <c r="AD12" s="68"/>
      <c r="AE12" s="2"/>
      <c r="AF12" s="88"/>
      <c r="AG12" s="88"/>
      <c r="AH12" s="4"/>
      <c r="AI12" s="4"/>
      <c r="AJ12" s="4"/>
      <c r="AK12" s="4"/>
      <c r="AL12" s="4"/>
      <c r="AM12" s="4"/>
      <c r="AN12" s="94"/>
      <c r="AO12" s="94"/>
      <c r="AP12" s="96"/>
      <c r="AQ12" s="96"/>
      <c r="AR12" s="96"/>
      <c r="AS12" s="96"/>
      <c r="AT12" s="96"/>
      <c r="AU12" s="96"/>
      <c r="AV12" s="96"/>
      <c r="AW12" s="4"/>
      <c r="AX12" s="4"/>
      <c r="AY12" s="4"/>
      <c r="AZ12" s="4"/>
      <c r="BA12" s="4"/>
      <c r="BB12" s="4"/>
      <c r="BC12" s="4"/>
      <c r="BD12" s="96"/>
      <c r="BE12" s="96"/>
      <c r="BF12" s="4"/>
      <c r="BG12" s="5"/>
      <c r="BH12" s="5"/>
      <c r="BI12" s="18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 ht="15.75" customHeight="1">
      <c r="A13" s="4"/>
      <c r="B13" s="4"/>
      <c r="C13" s="4"/>
      <c r="D13" s="27" t="s">
        <v>37</v>
      </c>
      <c r="E13" s="33" t="s">
        <v>38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65"/>
      <c r="V13" s="69"/>
      <c r="W13" s="26"/>
      <c r="X13" s="26"/>
      <c r="Y13" s="26"/>
      <c r="Z13" s="26"/>
      <c r="AA13" s="26"/>
      <c r="AB13" s="54"/>
      <c r="AC13" s="1"/>
      <c r="AD13" s="1"/>
      <c r="AE13" s="1"/>
      <c r="AF13" s="1"/>
      <c r="AG13" s="88"/>
      <c r="AH13" s="88"/>
      <c r="AI13" s="88"/>
      <c r="AJ13" s="88"/>
      <c r="AK13" s="88"/>
      <c r="AL13" s="4"/>
      <c r="AM13" s="4"/>
      <c r="AN13" s="94"/>
      <c r="AO13" s="94"/>
      <c r="AP13" s="96"/>
      <c r="AQ13" s="96"/>
      <c r="AR13" s="96"/>
      <c r="AS13" s="96"/>
      <c r="AT13" s="96"/>
      <c r="AU13" s="96"/>
      <c r="AV13" s="96"/>
      <c r="AW13" s="4"/>
      <c r="AX13" s="4"/>
      <c r="AY13" s="4"/>
      <c r="AZ13" s="4"/>
      <c r="BA13" s="4"/>
      <c r="BB13" s="4"/>
      <c r="BC13" s="4"/>
      <c r="BD13" s="96"/>
      <c r="BE13" s="96"/>
      <c r="BF13" s="4"/>
      <c r="BG13" s="5"/>
      <c r="BH13" s="5"/>
      <c r="BI13" s="18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</row>
    <row r="14" spans="1:81" ht="15.75" customHeight="1">
      <c r="A14" s="4"/>
      <c r="B14" s="4"/>
      <c r="C14" s="4"/>
      <c r="D14" s="27" t="s">
        <v>40</v>
      </c>
      <c r="E14" s="34" t="s">
        <v>36</v>
      </c>
      <c r="F14" s="33"/>
      <c r="G14" s="33"/>
      <c r="H14" s="48"/>
      <c r="I14" s="50"/>
      <c r="J14" s="56"/>
      <c r="K14" s="56"/>
      <c r="L14" s="56"/>
      <c r="M14" s="56"/>
      <c r="N14" s="56"/>
      <c r="O14" s="56"/>
      <c r="P14" s="56"/>
      <c r="Q14" s="56"/>
      <c r="R14" s="33"/>
      <c r="S14" s="33"/>
      <c r="T14" s="33"/>
      <c r="U14" s="65"/>
      <c r="V14" s="69"/>
      <c r="W14" s="26"/>
      <c r="X14" s="26"/>
      <c r="Y14" s="26"/>
      <c r="Z14" s="26"/>
      <c r="AA14" s="26"/>
      <c r="AB14" s="54"/>
      <c r="AC14" s="1"/>
      <c r="AD14" s="79" t="s">
        <v>14</v>
      </c>
      <c r="AE14" s="83" t="s">
        <v>41</v>
      </c>
      <c r="AF14" s="5"/>
      <c r="AG14" s="90"/>
      <c r="AH14" s="90"/>
      <c r="AI14" s="90"/>
      <c r="AJ14" s="88"/>
      <c r="AK14" s="88"/>
      <c r="AL14" s="4"/>
      <c r="AM14" s="4"/>
      <c r="AN14" s="94"/>
      <c r="AO14" s="94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4"/>
      <c r="BG14" s="5"/>
      <c r="BH14" s="5"/>
      <c r="BI14" s="18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</row>
    <row r="15" spans="1:81" ht="15.75" customHeight="1">
      <c r="A15" s="4"/>
      <c r="B15" s="4"/>
      <c r="C15" s="4"/>
      <c r="D15" s="27" t="s">
        <v>42</v>
      </c>
      <c r="E15" s="33" t="s">
        <v>1</v>
      </c>
      <c r="F15" s="33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3"/>
      <c r="S15" s="33"/>
      <c r="T15" s="33"/>
      <c r="U15" s="65"/>
      <c r="V15" s="70">
        <f>V13-V14</f>
        <v>0</v>
      </c>
      <c r="W15" s="26"/>
      <c r="X15" s="26"/>
      <c r="Y15" s="26"/>
      <c r="Z15" s="26"/>
      <c r="AA15" s="26"/>
      <c r="AB15" s="54"/>
      <c r="AC15" s="1"/>
      <c r="AD15" s="80"/>
      <c r="AE15" s="84" t="s">
        <v>44</v>
      </c>
      <c r="AF15" s="89"/>
      <c r="AG15" s="90"/>
      <c r="AH15" s="90"/>
      <c r="AI15" s="90"/>
      <c r="AJ15" s="88"/>
      <c r="AK15" s="88"/>
      <c r="AL15" s="4"/>
      <c r="AM15" s="4"/>
      <c r="AN15" s="94"/>
      <c r="AO15" s="94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4"/>
      <c r="BG15" s="5"/>
      <c r="BH15" s="5"/>
      <c r="BI15" s="18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</row>
    <row r="16" spans="1:81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68"/>
      <c r="AE16" s="2"/>
      <c r="AF16" s="88"/>
      <c r="AG16" s="88"/>
      <c r="AH16" s="88"/>
      <c r="AI16" s="88"/>
      <c r="AJ16" s="88"/>
      <c r="AK16" s="88"/>
      <c r="AL16" s="4"/>
      <c r="AM16" s="4"/>
      <c r="AN16" s="94"/>
      <c r="AO16" s="94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4"/>
      <c r="BG16" s="5"/>
      <c r="BH16" s="5"/>
      <c r="BI16" s="18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</row>
    <row r="17" spans="1:81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68"/>
      <c r="AE17" s="2"/>
      <c r="AF17" s="88"/>
      <c r="AG17" s="88"/>
      <c r="AH17" s="88"/>
      <c r="AI17" s="88"/>
      <c r="AJ17" s="88"/>
      <c r="AK17" s="88"/>
      <c r="AL17" s="4"/>
      <c r="AM17" s="4"/>
      <c r="AN17" s="94"/>
      <c r="AO17" s="94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4"/>
      <c r="BG17" s="5"/>
      <c r="BH17" s="5"/>
      <c r="BI17" s="18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1:81" ht="18" customHeight="1">
      <c r="A18" s="3" t="s">
        <v>45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94"/>
      <c r="AM18" s="94"/>
      <c r="AN18" s="96"/>
      <c r="AO18" s="96"/>
      <c r="AP18" s="96"/>
      <c r="AQ18" s="96"/>
      <c r="AR18" s="4"/>
      <c r="AS18" s="4"/>
      <c r="AT18" s="4"/>
      <c r="AU18" s="4"/>
      <c r="AV18" s="4"/>
      <c r="AW18" s="4"/>
      <c r="AX18" s="4"/>
      <c r="AY18" s="8"/>
      <c r="AZ18" s="8"/>
      <c r="BA18" s="8"/>
      <c r="BB18" s="8"/>
      <c r="BC18" s="8"/>
      <c r="BD18" s="96"/>
      <c r="BE18" s="96"/>
      <c r="BF18" s="4"/>
      <c r="BG18" s="5"/>
      <c r="BH18" s="5"/>
      <c r="BI18" s="18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 ht="13.5" customHeight="1">
      <c r="A19" s="4"/>
      <c r="B19" s="1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94"/>
      <c r="AM19" s="94"/>
      <c r="AN19" s="96"/>
      <c r="AO19" s="96"/>
      <c r="AP19" s="96"/>
      <c r="AQ19" s="96"/>
      <c r="AR19" s="4"/>
      <c r="AS19" s="4"/>
      <c r="AT19" s="4"/>
      <c r="AU19" s="4"/>
      <c r="AV19" s="4"/>
      <c r="AW19" s="4"/>
      <c r="AX19" s="4"/>
      <c r="AY19" s="8"/>
      <c r="AZ19" s="8"/>
      <c r="BA19" s="8"/>
      <c r="BB19" s="8"/>
      <c r="BC19" s="8"/>
      <c r="BD19" s="96"/>
      <c r="BE19" s="96"/>
      <c r="BF19" s="4"/>
      <c r="BG19" s="5"/>
      <c r="BH19" s="5"/>
      <c r="BI19" s="18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 ht="18" customHeight="1">
      <c r="A20" s="5"/>
      <c r="B20" s="12" t="s">
        <v>39</v>
      </c>
      <c r="C20" s="22"/>
      <c r="D20" s="22"/>
      <c r="E20" s="22"/>
      <c r="F20" s="22"/>
      <c r="G20" s="22"/>
      <c r="H20" s="22"/>
      <c r="I20" s="22"/>
      <c r="J20" s="57"/>
      <c r="K20" s="59"/>
      <c r="L20" s="59"/>
      <c r="M20" s="18"/>
      <c r="N20" s="18"/>
      <c r="O20" s="1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91" t="s">
        <v>46</v>
      </c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4"/>
      <c r="BG20" s="5"/>
      <c r="BH20" s="5"/>
      <c r="BI20" s="18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 ht="14.25" customHeight="1">
      <c r="A21" s="5"/>
      <c r="B21" s="13" t="s">
        <v>47</v>
      </c>
      <c r="C21" s="23"/>
      <c r="D21" s="23"/>
      <c r="E21" s="23"/>
      <c r="F21" s="23"/>
      <c r="G21" s="23"/>
      <c r="H21" s="23"/>
      <c r="I21" s="51"/>
      <c r="J21" s="13" t="s">
        <v>49</v>
      </c>
      <c r="K21" s="23"/>
      <c r="L21" s="23"/>
      <c r="M21" s="23"/>
      <c r="N21" s="23"/>
      <c r="O21" s="23"/>
      <c r="P21" s="23"/>
      <c r="Q21" s="23"/>
      <c r="R21" s="23"/>
      <c r="S21" s="51"/>
      <c r="T21" s="13" t="s">
        <v>34</v>
      </c>
      <c r="U21" s="51"/>
      <c r="V21" s="28" t="s">
        <v>50</v>
      </c>
      <c r="W21" s="26"/>
      <c r="X21" s="26"/>
      <c r="Y21" s="26"/>
      <c r="Z21" s="26"/>
      <c r="AA21" s="26"/>
      <c r="AB21" s="26"/>
      <c r="AC21" s="26"/>
      <c r="AD21" s="42" t="s">
        <v>3</v>
      </c>
      <c r="AE21" s="26"/>
      <c r="AF21" s="36"/>
      <c r="AG21" s="42" t="s">
        <v>0</v>
      </c>
      <c r="AH21" s="36"/>
      <c r="AI21" s="55" t="s">
        <v>7</v>
      </c>
      <c r="AJ21" s="92"/>
      <c r="AK21" s="4"/>
      <c r="AL21" s="5"/>
      <c r="AM21" s="5"/>
      <c r="AN21" s="18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 ht="14.25" customHeight="1">
      <c r="A22" s="5"/>
      <c r="B22" s="14"/>
      <c r="C22" s="24"/>
      <c r="D22" s="24"/>
      <c r="E22" s="24"/>
      <c r="F22" s="24"/>
      <c r="G22" s="24"/>
      <c r="H22" s="24"/>
      <c r="I22" s="52"/>
      <c r="J22" s="14"/>
      <c r="K22" s="24"/>
      <c r="L22" s="24"/>
      <c r="M22" s="24"/>
      <c r="N22" s="24"/>
      <c r="O22" s="24"/>
      <c r="P22" s="24"/>
      <c r="Q22" s="24"/>
      <c r="R22" s="24"/>
      <c r="S22" s="52"/>
      <c r="T22" s="14"/>
      <c r="U22" s="52"/>
      <c r="V22" s="71" t="s">
        <v>18</v>
      </c>
      <c r="W22" s="23"/>
      <c r="X22" s="23"/>
      <c r="Y22" s="23"/>
      <c r="Z22" s="74"/>
      <c r="AA22" s="76" t="s">
        <v>51</v>
      </c>
      <c r="AB22" s="23"/>
      <c r="AC22" s="51"/>
      <c r="AD22" s="13" t="s">
        <v>52</v>
      </c>
      <c r="AE22" s="23"/>
      <c r="AF22" s="23"/>
      <c r="AG22" s="23"/>
      <c r="AH22" s="23"/>
      <c r="AI22" s="23"/>
      <c r="AJ22" s="51"/>
      <c r="AK22" s="4"/>
      <c r="AL22" s="5"/>
      <c r="AM22" s="5"/>
      <c r="AN22" s="18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 ht="14.25" customHeight="1">
      <c r="A23" s="5"/>
      <c r="B23" s="15"/>
      <c r="C23" s="25"/>
      <c r="D23" s="25"/>
      <c r="E23" s="25"/>
      <c r="F23" s="25"/>
      <c r="G23" s="25"/>
      <c r="H23" s="25"/>
      <c r="I23" s="53"/>
      <c r="J23" s="15"/>
      <c r="K23" s="25"/>
      <c r="L23" s="25"/>
      <c r="M23" s="25"/>
      <c r="N23" s="25"/>
      <c r="O23" s="25"/>
      <c r="P23" s="25"/>
      <c r="Q23" s="25"/>
      <c r="R23" s="25"/>
      <c r="S23" s="53"/>
      <c r="T23" s="15"/>
      <c r="U23" s="53"/>
      <c r="V23" s="15"/>
      <c r="W23" s="25"/>
      <c r="X23" s="25"/>
      <c r="Y23" s="25"/>
      <c r="Z23" s="75"/>
      <c r="AA23" s="77"/>
      <c r="AB23" s="25"/>
      <c r="AC23" s="53"/>
      <c r="AD23" s="15"/>
      <c r="AE23" s="25"/>
      <c r="AF23" s="25"/>
      <c r="AG23" s="25"/>
      <c r="AH23" s="25"/>
      <c r="AI23" s="25"/>
      <c r="AJ23" s="53"/>
      <c r="AK23" s="4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 ht="14.25" customHeight="1">
      <c r="A24" s="5"/>
      <c r="B24" s="16" t="str">
        <f t="shared" ref="B24:B33" si="0">IF(B41="","",B41)</f>
        <v/>
      </c>
      <c r="C24" s="26"/>
      <c r="D24" s="26"/>
      <c r="E24" s="26"/>
      <c r="F24" s="26"/>
      <c r="G24" s="26"/>
      <c r="H24" s="26"/>
      <c r="I24" s="54"/>
      <c r="J24" s="16" t="str">
        <f t="shared" ref="J24:J33" si="1">IF(J41="","",J41)</f>
        <v/>
      </c>
      <c r="K24" s="26"/>
      <c r="L24" s="26"/>
      <c r="M24" s="26"/>
      <c r="N24" s="26"/>
      <c r="O24" s="26"/>
      <c r="P24" s="26"/>
      <c r="Q24" s="26"/>
      <c r="R24" s="26"/>
      <c r="S24" s="54"/>
      <c r="T24" s="28" t="str">
        <f t="shared" ref="T24:T33" si="2">IF(T41="","",T41)</f>
        <v/>
      </c>
      <c r="U24" s="54"/>
      <c r="V24" s="72">
        <f t="shared" ref="V24:V33" si="3">AT55</f>
        <v>0</v>
      </c>
      <c r="W24" s="26"/>
      <c r="X24" s="26"/>
      <c r="Y24" s="26"/>
      <c r="Z24" s="37"/>
      <c r="AA24" s="44"/>
      <c r="AB24" s="26"/>
      <c r="AC24" s="54"/>
      <c r="AD24" s="81">
        <f t="shared" ref="AD24:AD33" si="4">ROUNDDOWN(V24*AA24,0)</f>
        <v>0</v>
      </c>
      <c r="AE24" s="26"/>
      <c r="AF24" s="26"/>
      <c r="AG24" s="26"/>
      <c r="AH24" s="26"/>
      <c r="AI24" s="26"/>
      <c r="AJ24" s="54"/>
      <c r="AK24" s="4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</row>
    <row r="25" spans="1:81" ht="14.25" customHeight="1">
      <c r="A25" s="5"/>
      <c r="B25" s="16" t="str">
        <f t="shared" si="0"/>
        <v/>
      </c>
      <c r="C25" s="26"/>
      <c r="D25" s="26"/>
      <c r="E25" s="26"/>
      <c r="F25" s="26"/>
      <c r="G25" s="26"/>
      <c r="H25" s="26"/>
      <c r="I25" s="54"/>
      <c r="J25" s="16" t="str">
        <f t="shared" si="1"/>
        <v/>
      </c>
      <c r="K25" s="26"/>
      <c r="L25" s="26"/>
      <c r="M25" s="26"/>
      <c r="N25" s="26"/>
      <c r="O25" s="26"/>
      <c r="P25" s="26"/>
      <c r="Q25" s="26"/>
      <c r="R25" s="26"/>
      <c r="S25" s="54"/>
      <c r="T25" s="28" t="str">
        <f t="shared" si="2"/>
        <v/>
      </c>
      <c r="U25" s="54"/>
      <c r="V25" s="72">
        <f t="shared" si="3"/>
        <v>0</v>
      </c>
      <c r="W25" s="26"/>
      <c r="X25" s="26"/>
      <c r="Y25" s="26"/>
      <c r="Z25" s="37"/>
      <c r="AA25" s="45"/>
      <c r="AB25" s="26"/>
      <c r="AC25" s="54"/>
      <c r="AD25" s="81">
        <f t="shared" si="4"/>
        <v>0</v>
      </c>
      <c r="AE25" s="26"/>
      <c r="AF25" s="26"/>
      <c r="AG25" s="26"/>
      <c r="AH25" s="26"/>
      <c r="AI25" s="26"/>
      <c r="AJ25" s="54"/>
      <c r="AK25" s="4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81" ht="14.25" customHeight="1">
      <c r="A26" s="5"/>
      <c r="B26" s="16" t="str">
        <f t="shared" si="0"/>
        <v/>
      </c>
      <c r="C26" s="26"/>
      <c r="D26" s="26"/>
      <c r="E26" s="26"/>
      <c r="F26" s="26"/>
      <c r="G26" s="26"/>
      <c r="H26" s="26"/>
      <c r="I26" s="54"/>
      <c r="J26" s="16" t="str">
        <f t="shared" si="1"/>
        <v/>
      </c>
      <c r="K26" s="26"/>
      <c r="L26" s="26"/>
      <c r="M26" s="26"/>
      <c r="N26" s="26"/>
      <c r="O26" s="26"/>
      <c r="P26" s="26"/>
      <c r="Q26" s="26"/>
      <c r="R26" s="26"/>
      <c r="S26" s="54"/>
      <c r="T26" s="28" t="str">
        <f t="shared" si="2"/>
        <v/>
      </c>
      <c r="U26" s="54"/>
      <c r="V26" s="72">
        <f t="shared" si="3"/>
        <v>0</v>
      </c>
      <c r="W26" s="26"/>
      <c r="X26" s="26"/>
      <c r="Y26" s="26"/>
      <c r="Z26" s="37"/>
      <c r="AA26" s="44"/>
      <c r="AB26" s="26"/>
      <c r="AC26" s="54"/>
      <c r="AD26" s="81">
        <f t="shared" si="4"/>
        <v>0</v>
      </c>
      <c r="AE26" s="26"/>
      <c r="AF26" s="26"/>
      <c r="AG26" s="26"/>
      <c r="AH26" s="26"/>
      <c r="AI26" s="26"/>
      <c r="AJ26" s="54"/>
      <c r="AK26" s="4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  <row r="27" spans="1:81" ht="14.25" customHeight="1">
      <c r="A27" s="5"/>
      <c r="B27" s="16" t="str">
        <f t="shared" si="0"/>
        <v/>
      </c>
      <c r="C27" s="26"/>
      <c r="D27" s="26"/>
      <c r="E27" s="26"/>
      <c r="F27" s="26"/>
      <c r="G27" s="26"/>
      <c r="H27" s="26"/>
      <c r="I27" s="54"/>
      <c r="J27" s="16" t="str">
        <f t="shared" si="1"/>
        <v/>
      </c>
      <c r="K27" s="26"/>
      <c r="L27" s="26"/>
      <c r="M27" s="26"/>
      <c r="N27" s="26"/>
      <c r="O27" s="26"/>
      <c r="P27" s="26"/>
      <c r="Q27" s="26"/>
      <c r="R27" s="26"/>
      <c r="S27" s="54"/>
      <c r="T27" s="28" t="str">
        <f t="shared" si="2"/>
        <v/>
      </c>
      <c r="U27" s="54"/>
      <c r="V27" s="72">
        <f t="shared" si="3"/>
        <v>0</v>
      </c>
      <c r="W27" s="26"/>
      <c r="X27" s="26"/>
      <c r="Y27" s="26"/>
      <c r="Z27" s="37"/>
      <c r="AA27" s="44"/>
      <c r="AB27" s="26"/>
      <c r="AC27" s="54"/>
      <c r="AD27" s="81">
        <f t="shared" si="4"/>
        <v>0</v>
      </c>
      <c r="AE27" s="26"/>
      <c r="AF27" s="26"/>
      <c r="AG27" s="26"/>
      <c r="AH27" s="26"/>
      <c r="AI27" s="26"/>
      <c r="AJ27" s="54"/>
      <c r="AK27" s="4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</row>
    <row r="28" spans="1:81" ht="14.25" customHeight="1">
      <c r="A28" s="5"/>
      <c r="B28" s="16" t="str">
        <f t="shared" si="0"/>
        <v/>
      </c>
      <c r="C28" s="26"/>
      <c r="D28" s="26"/>
      <c r="E28" s="26"/>
      <c r="F28" s="26"/>
      <c r="G28" s="26"/>
      <c r="H28" s="26"/>
      <c r="I28" s="54"/>
      <c r="J28" s="16" t="str">
        <f t="shared" si="1"/>
        <v/>
      </c>
      <c r="K28" s="26"/>
      <c r="L28" s="26"/>
      <c r="M28" s="26"/>
      <c r="N28" s="26"/>
      <c r="O28" s="26"/>
      <c r="P28" s="26"/>
      <c r="Q28" s="26"/>
      <c r="R28" s="26"/>
      <c r="S28" s="54"/>
      <c r="T28" s="28" t="str">
        <f t="shared" si="2"/>
        <v/>
      </c>
      <c r="U28" s="54"/>
      <c r="V28" s="72">
        <f t="shared" si="3"/>
        <v>0</v>
      </c>
      <c r="W28" s="26"/>
      <c r="X28" s="26"/>
      <c r="Y28" s="26"/>
      <c r="Z28" s="37"/>
      <c r="AA28" s="44"/>
      <c r="AB28" s="26"/>
      <c r="AC28" s="54"/>
      <c r="AD28" s="81">
        <f t="shared" si="4"/>
        <v>0</v>
      </c>
      <c r="AE28" s="26"/>
      <c r="AF28" s="26"/>
      <c r="AG28" s="26"/>
      <c r="AH28" s="26"/>
      <c r="AI28" s="26"/>
      <c r="AJ28" s="54"/>
      <c r="AK28" s="4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</row>
    <row r="29" spans="1:81" ht="14.25" customHeight="1">
      <c r="A29" s="5"/>
      <c r="B29" s="16" t="str">
        <f t="shared" si="0"/>
        <v/>
      </c>
      <c r="C29" s="26"/>
      <c r="D29" s="26"/>
      <c r="E29" s="26"/>
      <c r="F29" s="26"/>
      <c r="G29" s="26"/>
      <c r="H29" s="26"/>
      <c r="I29" s="54"/>
      <c r="J29" s="16" t="str">
        <f t="shared" si="1"/>
        <v/>
      </c>
      <c r="K29" s="26"/>
      <c r="L29" s="26"/>
      <c r="M29" s="26"/>
      <c r="N29" s="26"/>
      <c r="O29" s="26"/>
      <c r="P29" s="26"/>
      <c r="Q29" s="26"/>
      <c r="R29" s="26"/>
      <c r="S29" s="54"/>
      <c r="T29" s="28" t="str">
        <f t="shared" si="2"/>
        <v/>
      </c>
      <c r="U29" s="54"/>
      <c r="V29" s="72">
        <f t="shared" si="3"/>
        <v>0</v>
      </c>
      <c r="W29" s="26"/>
      <c r="X29" s="26"/>
      <c r="Y29" s="26"/>
      <c r="Z29" s="37"/>
      <c r="AA29" s="44"/>
      <c r="AB29" s="26"/>
      <c r="AC29" s="54"/>
      <c r="AD29" s="81">
        <f t="shared" si="4"/>
        <v>0</v>
      </c>
      <c r="AE29" s="26"/>
      <c r="AF29" s="26"/>
      <c r="AG29" s="26"/>
      <c r="AH29" s="26"/>
      <c r="AI29" s="26"/>
      <c r="AJ29" s="54"/>
      <c r="AK29" s="4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0" spans="1:81" ht="14.25" customHeight="1">
      <c r="A30" s="5"/>
      <c r="B30" s="16" t="str">
        <f t="shared" si="0"/>
        <v/>
      </c>
      <c r="C30" s="26"/>
      <c r="D30" s="26"/>
      <c r="E30" s="26"/>
      <c r="F30" s="26"/>
      <c r="G30" s="26"/>
      <c r="H30" s="26"/>
      <c r="I30" s="54"/>
      <c r="J30" s="16" t="str">
        <f t="shared" si="1"/>
        <v/>
      </c>
      <c r="K30" s="26"/>
      <c r="L30" s="26"/>
      <c r="M30" s="26"/>
      <c r="N30" s="26"/>
      <c r="O30" s="26"/>
      <c r="P30" s="26"/>
      <c r="Q30" s="26"/>
      <c r="R30" s="26"/>
      <c r="S30" s="54"/>
      <c r="T30" s="28" t="str">
        <f t="shared" si="2"/>
        <v/>
      </c>
      <c r="U30" s="54"/>
      <c r="V30" s="72">
        <f t="shared" si="3"/>
        <v>0</v>
      </c>
      <c r="W30" s="26"/>
      <c r="X30" s="26"/>
      <c r="Y30" s="26"/>
      <c r="Z30" s="37"/>
      <c r="AA30" s="44"/>
      <c r="AB30" s="26"/>
      <c r="AC30" s="54"/>
      <c r="AD30" s="81">
        <f t="shared" si="4"/>
        <v>0</v>
      </c>
      <c r="AE30" s="26"/>
      <c r="AF30" s="26"/>
      <c r="AG30" s="26"/>
      <c r="AH30" s="26"/>
      <c r="AI30" s="26"/>
      <c r="AJ30" s="54"/>
      <c r="AK30" s="4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</row>
    <row r="31" spans="1:81" ht="14.25" customHeight="1">
      <c r="A31" s="5"/>
      <c r="B31" s="16" t="str">
        <f t="shared" si="0"/>
        <v/>
      </c>
      <c r="C31" s="26"/>
      <c r="D31" s="26"/>
      <c r="E31" s="26"/>
      <c r="F31" s="26"/>
      <c r="G31" s="26"/>
      <c r="H31" s="26"/>
      <c r="I31" s="54"/>
      <c r="J31" s="16" t="str">
        <f t="shared" si="1"/>
        <v/>
      </c>
      <c r="K31" s="26"/>
      <c r="L31" s="26"/>
      <c r="M31" s="26"/>
      <c r="N31" s="26"/>
      <c r="O31" s="26"/>
      <c r="P31" s="26"/>
      <c r="Q31" s="26"/>
      <c r="R31" s="26"/>
      <c r="S31" s="54"/>
      <c r="T31" s="28" t="str">
        <f t="shared" si="2"/>
        <v/>
      </c>
      <c r="U31" s="54"/>
      <c r="V31" s="72">
        <f t="shared" si="3"/>
        <v>0</v>
      </c>
      <c r="W31" s="26"/>
      <c r="X31" s="26"/>
      <c r="Y31" s="26"/>
      <c r="Z31" s="37"/>
      <c r="AA31" s="44"/>
      <c r="AB31" s="26"/>
      <c r="AC31" s="54"/>
      <c r="AD31" s="81">
        <f t="shared" si="4"/>
        <v>0</v>
      </c>
      <c r="AE31" s="26"/>
      <c r="AF31" s="26"/>
      <c r="AG31" s="26"/>
      <c r="AH31" s="26"/>
      <c r="AI31" s="26"/>
      <c r="AJ31" s="54"/>
      <c r="AK31" s="4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</row>
    <row r="32" spans="1:81" ht="14.25" customHeight="1">
      <c r="A32" s="5"/>
      <c r="B32" s="16" t="str">
        <f t="shared" si="0"/>
        <v/>
      </c>
      <c r="C32" s="26"/>
      <c r="D32" s="26"/>
      <c r="E32" s="26"/>
      <c r="F32" s="26"/>
      <c r="G32" s="26"/>
      <c r="H32" s="26"/>
      <c r="I32" s="54"/>
      <c r="J32" s="16" t="str">
        <f t="shared" si="1"/>
        <v/>
      </c>
      <c r="K32" s="26"/>
      <c r="L32" s="26"/>
      <c r="M32" s="26"/>
      <c r="N32" s="26"/>
      <c r="O32" s="26"/>
      <c r="P32" s="26"/>
      <c r="Q32" s="26"/>
      <c r="R32" s="26"/>
      <c r="S32" s="54"/>
      <c r="T32" s="28" t="str">
        <f t="shared" si="2"/>
        <v/>
      </c>
      <c r="U32" s="54"/>
      <c r="V32" s="72">
        <f t="shared" si="3"/>
        <v>0</v>
      </c>
      <c r="W32" s="26"/>
      <c r="X32" s="26"/>
      <c r="Y32" s="26"/>
      <c r="Z32" s="37"/>
      <c r="AA32" s="44"/>
      <c r="AB32" s="26"/>
      <c r="AC32" s="54"/>
      <c r="AD32" s="81">
        <f t="shared" si="4"/>
        <v>0</v>
      </c>
      <c r="AE32" s="26"/>
      <c r="AF32" s="26"/>
      <c r="AG32" s="26"/>
      <c r="AH32" s="26"/>
      <c r="AI32" s="26"/>
      <c r="AJ32" s="54"/>
      <c r="AK32" s="4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 ht="14.25" customHeight="1">
      <c r="A33" s="5"/>
      <c r="B33" s="16" t="str">
        <f t="shared" si="0"/>
        <v/>
      </c>
      <c r="C33" s="26"/>
      <c r="D33" s="26"/>
      <c r="E33" s="26"/>
      <c r="F33" s="26"/>
      <c r="G33" s="26"/>
      <c r="H33" s="26"/>
      <c r="I33" s="54"/>
      <c r="J33" s="16" t="str">
        <f t="shared" si="1"/>
        <v/>
      </c>
      <c r="K33" s="26"/>
      <c r="L33" s="26"/>
      <c r="M33" s="26"/>
      <c r="N33" s="26"/>
      <c r="O33" s="26"/>
      <c r="P33" s="26"/>
      <c r="Q33" s="26"/>
      <c r="R33" s="26"/>
      <c r="S33" s="54"/>
      <c r="T33" s="28" t="str">
        <f t="shared" si="2"/>
        <v/>
      </c>
      <c r="U33" s="54"/>
      <c r="V33" s="72">
        <f t="shared" si="3"/>
        <v>0</v>
      </c>
      <c r="W33" s="26"/>
      <c r="X33" s="26"/>
      <c r="Y33" s="26"/>
      <c r="Z33" s="37"/>
      <c r="AA33" s="44"/>
      <c r="AB33" s="26"/>
      <c r="AC33" s="54"/>
      <c r="AD33" s="81">
        <f t="shared" si="4"/>
        <v>0</v>
      </c>
      <c r="AE33" s="26"/>
      <c r="AF33" s="26"/>
      <c r="AG33" s="26"/>
      <c r="AH33" s="26"/>
      <c r="AI33" s="26"/>
      <c r="AJ33" s="54"/>
      <c r="AK33" s="4"/>
      <c r="AL33" s="5"/>
      <c r="AM33" s="5"/>
      <c r="AN33" s="18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</row>
    <row r="34" spans="1:81" ht="14.25" customHeight="1">
      <c r="A34" s="5"/>
      <c r="B34" s="17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73" t="s">
        <v>53</v>
      </c>
      <c r="W34" s="26"/>
      <c r="X34" s="26"/>
      <c r="Y34" s="26"/>
      <c r="Z34" s="26"/>
      <c r="AA34" s="26"/>
      <c r="AB34" s="26"/>
      <c r="AC34" s="78"/>
      <c r="AD34" s="82">
        <f>ROUNDDOWN(SUM(AD24:AJ33),0)</f>
        <v>0</v>
      </c>
      <c r="AE34" s="85"/>
      <c r="AF34" s="85"/>
      <c r="AG34" s="85"/>
      <c r="AH34" s="85"/>
      <c r="AI34" s="85"/>
      <c r="AJ34" s="93"/>
      <c r="AK34" s="4"/>
      <c r="AL34" s="5"/>
      <c r="AM34" s="5"/>
      <c r="AN34" s="18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 ht="14.25" customHeight="1">
      <c r="A35" s="5"/>
      <c r="B35" s="5"/>
      <c r="C35" s="5"/>
      <c r="D35" s="5"/>
      <c r="E35" s="5"/>
      <c r="F35" s="5"/>
      <c r="G35" s="5"/>
      <c r="H35" s="5"/>
      <c r="I35" s="5"/>
      <c r="J35" s="18"/>
      <c r="K35" s="18"/>
      <c r="L35" s="18"/>
      <c r="M35" s="18"/>
      <c r="N35" s="18"/>
      <c r="O35" s="18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5"/>
      <c r="AC35" s="5"/>
      <c r="AD35" s="5"/>
      <c r="AE35" s="5"/>
      <c r="AF35" s="5"/>
      <c r="AG35" s="5"/>
      <c r="AH35" s="5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  <c r="BH35" s="5"/>
      <c r="BI35" s="18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</row>
    <row r="36" spans="1:81" ht="14.25" customHeight="1">
      <c r="A36" s="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4"/>
      <c r="BG36" s="5"/>
      <c r="BH36" s="5"/>
      <c r="BI36" s="18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</row>
    <row r="37" spans="1:81" ht="18" customHeight="1">
      <c r="A37" s="5"/>
      <c r="B37" s="12" t="s">
        <v>55</v>
      </c>
      <c r="C37" s="22"/>
      <c r="D37" s="22"/>
      <c r="E37" s="22"/>
      <c r="F37" s="22"/>
      <c r="G37" s="22"/>
      <c r="H37" s="22"/>
      <c r="I37" s="22"/>
      <c r="J37" s="57"/>
      <c r="K37" s="59"/>
      <c r="L37" s="59"/>
      <c r="M37" s="18"/>
      <c r="N37" s="18"/>
      <c r="O37" s="18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91" t="s">
        <v>46</v>
      </c>
      <c r="BF37" s="4"/>
      <c r="BG37" s="5"/>
      <c r="BH37" s="5"/>
      <c r="BI37" s="18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</row>
    <row r="38" spans="1:81" ht="14.25" customHeight="1">
      <c r="A38" s="5"/>
      <c r="B38" s="13" t="s">
        <v>47</v>
      </c>
      <c r="C38" s="23"/>
      <c r="D38" s="23"/>
      <c r="E38" s="23"/>
      <c r="F38" s="23"/>
      <c r="G38" s="23"/>
      <c r="H38" s="23"/>
      <c r="I38" s="51"/>
      <c r="J38" s="13" t="s">
        <v>49</v>
      </c>
      <c r="K38" s="23"/>
      <c r="L38" s="23"/>
      <c r="M38" s="23"/>
      <c r="N38" s="23"/>
      <c r="O38" s="23"/>
      <c r="P38" s="23"/>
      <c r="Q38" s="23"/>
      <c r="R38" s="23"/>
      <c r="S38" s="51"/>
      <c r="T38" s="13" t="s">
        <v>34</v>
      </c>
      <c r="U38" s="51"/>
      <c r="V38" s="28" t="s">
        <v>48</v>
      </c>
      <c r="W38" s="26"/>
      <c r="X38" s="26"/>
      <c r="Y38" s="26"/>
      <c r="Z38" s="26"/>
      <c r="AA38" s="54"/>
      <c r="AB38" s="28" t="s">
        <v>5</v>
      </c>
      <c r="AC38" s="26"/>
      <c r="AD38" s="26"/>
      <c r="AE38" s="26"/>
      <c r="AF38" s="26"/>
      <c r="AG38" s="54"/>
      <c r="AH38" s="28" t="s">
        <v>56</v>
      </c>
      <c r="AI38" s="26"/>
      <c r="AJ38" s="26"/>
      <c r="AK38" s="26"/>
      <c r="AL38" s="26"/>
      <c r="AM38" s="54"/>
      <c r="AN38" s="28" t="s">
        <v>57</v>
      </c>
      <c r="AO38" s="26"/>
      <c r="AP38" s="26"/>
      <c r="AQ38" s="26"/>
      <c r="AR38" s="26"/>
      <c r="AS38" s="54"/>
      <c r="AT38" s="28" t="s">
        <v>9</v>
      </c>
      <c r="AU38" s="26"/>
      <c r="AV38" s="26"/>
      <c r="AW38" s="26"/>
      <c r="AX38" s="26"/>
      <c r="AY38" s="54"/>
      <c r="AZ38" s="28" t="s">
        <v>43</v>
      </c>
      <c r="BA38" s="26"/>
      <c r="BB38" s="26"/>
      <c r="BC38" s="26"/>
      <c r="BD38" s="26"/>
      <c r="BE38" s="54"/>
      <c r="BF38" s="4"/>
      <c r="BG38" s="5"/>
      <c r="BH38" s="5"/>
      <c r="BI38" s="18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</row>
    <row r="39" spans="1:81" ht="14.25" customHeight="1">
      <c r="A39" s="5"/>
      <c r="B39" s="14"/>
      <c r="C39" s="24"/>
      <c r="D39" s="24"/>
      <c r="E39" s="24"/>
      <c r="F39" s="24"/>
      <c r="G39" s="24"/>
      <c r="H39" s="24"/>
      <c r="I39" s="52"/>
      <c r="J39" s="14"/>
      <c r="K39" s="24"/>
      <c r="L39" s="24"/>
      <c r="M39" s="24"/>
      <c r="N39" s="24"/>
      <c r="O39" s="24"/>
      <c r="P39" s="24"/>
      <c r="Q39" s="24"/>
      <c r="R39" s="24"/>
      <c r="S39" s="52"/>
      <c r="T39" s="14"/>
      <c r="U39" s="52"/>
      <c r="V39" s="29" t="s">
        <v>3</v>
      </c>
      <c r="W39" s="26"/>
      <c r="X39" s="36"/>
      <c r="Y39" s="42" t="s">
        <v>0</v>
      </c>
      <c r="Z39" s="36"/>
      <c r="AA39" s="55" t="s">
        <v>7</v>
      </c>
      <c r="AB39" s="29" t="s">
        <v>3</v>
      </c>
      <c r="AC39" s="26"/>
      <c r="AD39" s="36"/>
      <c r="AE39" s="42" t="s">
        <v>0</v>
      </c>
      <c r="AF39" s="36"/>
      <c r="AG39" s="55" t="s">
        <v>7</v>
      </c>
      <c r="AH39" s="29" t="s">
        <v>3</v>
      </c>
      <c r="AI39" s="26"/>
      <c r="AJ39" s="36"/>
      <c r="AK39" s="42" t="s">
        <v>0</v>
      </c>
      <c r="AL39" s="36"/>
      <c r="AM39" s="55" t="s">
        <v>7</v>
      </c>
      <c r="AN39" s="29" t="s">
        <v>3</v>
      </c>
      <c r="AO39" s="26"/>
      <c r="AP39" s="36"/>
      <c r="AQ39" s="42" t="s">
        <v>0</v>
      </c>
      <c r="AR39" s="36"/>
      <c r="AS39" s="55" t="s">
        <v>7</v>
      </c>
      <c r="AT39" s="29" t="s">
        <v>3</v>
      </c>
      <c r="AU39" s="26"/>
      <c r="AV39" s="36"/>
      <c r="AW39" s="42" t="s">
        <v>0</v>
      </c>
      <c r="AX39" s="36"/>
      <c r="AY39" s="55" t="s">
        <v>7</v>
      </c>
      <c r="AZ39" s="29" t="s">
        <v>3</v>
      </c>
      <c r="BA39" s="26"/>
      <c r="BB39" s="36"/>
      <c r="BC39" s="42" t="s">
        <v>0</v>
      </c>
      <c r="BD39" s="36"/>
      <c r="BE39" s="106" t="s">
        <v>7</v>
      </c>
      <c r="BF39" s="4"/>
      <c r="BG39" s="5"/>
      <c r="BH39" s="5"/>
      <c r="BI39" s="18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</row>
    <row r="40" spans="1:81" ht="14.25" customHeight="1">
      <c r="A40" s="5"/>
      <c r="B40" s="15"/>
      <c r="C40" s="25"/>
      <c r="D40" s="25"/>
      <c r="E40" s="25"/>
      <c r="F40" s="25"/>
      <c r="G40" s="25"/>
      <c r="H40" s="25"/>
      <c r="I40" s="53"/>
      <c r="J40" s="15"/>
      <c r="K40" s="25"/>
      <c r="L40" s="25"/>
      <c r="M40" s="25"/>
      <c r="N40" s="25"/>
      <c r="O40" s="25"/>
      <c r="P40" s="25"/>
      <c r="Q40" s="25"/>
      <c r="R40" s="25"/>
      <c r="S40" s="53"/>
      <c r="T40" s="15"/>
      <c r="U40" s="53"/>
      <c r="V40" s="28" t="s">
        <v>21</v>
      </c>
      <c r="W40" s="26"/>
      <c r="X40" s="37"/>
      <c r="Y40" s="43" t="s">
        <v>54</v>
      </c>
      <c r="Z40" s="26"/>
      <c r="AA40" s="54"/>
      <c r="AB40" s="28" t="s">
        <v>21</v>
      </c>
      <c r="AC40" s="26"/>
      <c r="AD40" s="37"/>
      <c r="AE40" s="43" t="s">
        <v>54</v>
      </c>
      <c r="AF40" s="26"/>
      <c r="AG40" s="54"/>
      <c r="AH40" s="28" t="s">
        <v>21</v>
      </c>
      <c r="AI40" s="26"/>
      <c r="AJ40" s="37"/>
      <c r="AK40" s="43" t="s">
        <v>54</v>
      </c>
      <c r="AL40" s="26"/>
      <c r="AM40" s="54"/>
      <c r="AN40" s="28" t="s">
        <v>21</v>
      </c>
      <c r="AO40" s="26"/>
      <c r="AP40" s="37"/>
      <c r="AQ40" s="43" t="s">
        <v>54</v>
      </c>
      <c r="AR40" s="26"/>
      <c r="AS40" s="54"/>
      <c r="AT40" s="28" t="s">
        <v>21</v>
      </c>
      <c r="AU40" s="26"/>
      <c r="AV40" s="37"/>
      <c r="AW40" s="43" t="s">
        <v>54</v>
      </c>
      <c r="AX40" s="26"/>
      <c r="AY40" s="54"/>
      <c r="AZ40" s="28" t="s">
        <v>21</v>
      </c>
      <c r="BA40" s="26"/>
      <c r="BB40" s="37"/>
      <c r="BC40" s="43" t="s">
        <v>54</v>
      </c>
      <c r="BD40" s="26"/>
      <c r="BE40" s="54"/>
      <c r="BF40" s="4"/>
      <c r="BG40" s="5"/>
      <c r="BH40" s="5"/>
      <c r="BI40" s="18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</row>
    <row r="41" spans="1:81" ht="14.25" customHeight="1">
      <c r="A41" s="5"/>
      <c r="B41" s="19"/>
      <c r="C41" s="26"/>
      <c r="D41" s="26"/>
      <c r="E41" s="26"/>
      <c r="F41" s="26"/>
      <c r="G41" s="26"/>
      <c r="H41" s="26"/>
      <c r="I41" s="54"/>
      <c r="J41" s="19"/>
      <c r="K41" s="26"/>
      <c r="L41" s="26"/>
      <c r="M41" s="26"/>
      <c r="N41" s="26"/>
      <c r="O41" s="26"/>
      <c r="P41" s="26"/>
      <c r="Q41" s="26"/>
      <c r="R41" s="26"/>
      <c r="S41" s="54"/>
      <c r="T41" s="63"/>
      <c r="U41" s="54"/>
      <c r="V41" s="30"/>
      <c r="W41" s="26"/>
      <c r="X41" s="37"/>
      <c r="Y41" s="44"/>
      <c r="Z41" s="26"/>
      <c r="AA41" s="54"/>
      <c r="AB41" s="30"/>
      <c r="AC41" s="26"/>
      <c r="AD41" s="37"/>
      <c r="AE41" s="44"/>
      <c r="AF41" s="26"/>
      <c r="AG41" s="54"/>
      <c r="AH41" s="30"/>
      <c r="AI41" s="26"/>
      <c r="AJ41" s="37"/>
      <c r="AK41" s="44"/>
      <c r="AL41" s="26"/>
      <c r="AM41" s="54"/>
      <c r="AN41" s="30"/>
      <c r="AO41" s="26"/>
      <c r="AP41" s="37"/>
      <c r="AQ41" s="44"/>
      <c r="AR41" s="26"/>
      <c r="AS41" s="54"/>
      <c r="AT41" s="30"/>
      <c r="AU41" s="26"/>
      <c r="AV41" s="37"/>
      <c r="AW41" s="44"/>
      <c r="AX41" s="26"/>
      <c r="AY41" s="54"/>
      <c r="AZ41" s="30"/>
      <c r="BA41" s="26"/>
      <c r="BB41" s="37"/>
      <c r="BC41" s="44"/>
      <c r="BD41" s="26"/>
      <c r="BE41" s="54"/>
      <c r="BF41" s="4"/>
      <c r="BG41" s="5"/>
      <c r="BH41" s="5"/>
      <c r="BI41" s="18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</row>
    <row r="42" spans="1:81" ht="14.25" customHeight="1">
      <c r="A42" s="5"/>
      <c r="B42" s="19"/>
      <c r="C42" s="26"/>
      <c r="D42" s="26"/>
      <c r="E42" s="26"/>
      <c r="F42" s="26"/>
      <c r="G42" s="26"/>
      <c r="H42" s="26"/>
      <c r="I42" s="54"/>
      <c r="J42" s="19"/>
      <c r="K42" s="26"/>
      <c r="L42" s="26"/>
      <c r="M42" s="26"/>
      <c r="N42" s="26"/>
      <c r="O42" s="26"/>
      <c r="P42" s="26"/>
      <c r="Q42" s="26"/>
      <c r="R42" s="26"/>
      <c r="S42" s="54"/>
      <c r="T42" s="63"/>
      <c r="U42" s="54"/>
      <c r="V42" s="30"/>
      <c r="W42" s="26"/>
      <c r="X42" s="37"/>
      <c r="Y42" s="44"/>
      <c r="Z42" s="26"/>
      <c r="AA42" s="54"/>
      <c r="AB42" s="30"/>
      <c r="AC42" s="26"/>
      <c r="AD42" s="37"/>
      <c r="AE42" s="44"/>
      <c r="AF42" s="26"/>
      <c r="AG42" s="54"/>
      <c r="AH42" s="30"/>
      <c r="AI42" s="26"/>
      <c r="AJ42" s="37"/>
      <c r="AK42" s="44"/>
      <c r="AL42" s="26"/>
      <c r="AM42" s="54"/>
      <c r="AN42" s="30"/>
      <c r="AO42" s="26"/>
      <c r="AP42" s="37"/>
      <c r="AQ42" s="44"/>
      <c r="AR42" s="26"/>
      <c r="AS42" s="54"/>
      <c r="AT42" s="30"/>
      <c r="AU42" s="26"/>
      <c r="AV42" s="37"/>
      <c r="AW42" s="44"/>
      <c r="AX42" s="26"/>
      <c r="AY42" s="54"/>
      <c r="AZ42" s="30"/>
      <c r="BA42" s="26"/>
      <c r="BB42" s="37"/>
      <c r="BC42" s="44"/>
      <c r="BD42" s="26"/>
      <c r="BE42" s="54"/>
      <c r="BF42" s="4"/>
      <c r="BG42" s="5"/>
      <c r="BH42" s="5"/>
      <c r="BI42" s="18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</row>
    <row r="43" spans="1:81" ht="14.25" customHeight="1">
      <c r="A43" s="5"/>
      <c r="B43" s="19"/>
      <c r="C43" s="26"/>
      <c r="D43" s="26"/>
      <c r="E43" s="26"/>
      <c r="F43" s="26"/>
      <c r="G43" s="26"/>
      <c r="H43" s="26"/>
      <c r="I43" s="54"/>
      <c r="J43" s="19"/>
      <c r="K43" s="26"/>
      <c r="L43" s="26"/>
      <c r="M43" s="26"/>
      <c r="N43" s="26"/>
      <c r="O43" s="26"/>
      <c r="P43" s="26"/>
      <c r="Q43" s="26"/>
      <c r="R43" s="26"/>
      <c r="S43" s="54"/>
      <c r="T43" s="63"/>
      <c r="U43" s="54"/>
      <c r="V43" s="30"/>
      <c r="W43" s="26"/>
      <c r="X43" s="37"/>
      <c r="Y43" s="44"/>
      <c r="Z43" s="26"/>
      <c r="AA43" s="54"/>
      <c r="AB43" s="30"/>
      <c r="AC43" s="26"/>
      <c r="AD43" s="37"/>
      <c r="AE43" s="45"/>
      <c r="AF43" s="26"/>
      <c r="AG43" s="54"/>
      <c r="AH43" s="30"/>
      <c r="AI43" s="26"/>
      <c r="AJ43" s="37"/>
      <c r="AK43" s="45"/>
      <c r="AL43" s="26"/>
      <c r="AM43" s="54"/>
      <c r="AN43" s="30"/>
      <c r="AO43" s="26"/>
      <c r="AP43" s="37"/>
      <c r="AQ43" s="45"/>
      <c r="AR43" s="26"/>
      <c r="AS43" s="54"/>
      <c r="AT43" s="30"/>
      <c r="AU43" s="26"/>
      <c r="AV43" s="37"/>
      <c r="AW43" s="45"/>
      <c r="AX43" s="26"/>
      <c r="AY43" s="54"/>
      <c r="AZ43" s="30"/>
      <c r="BA43" s="26"/>
      <c r="BB43" s="37"/>
      <c r="BC43" s="45"/>
      <c r="BD43" s="26"/>
      <c r="BE43" s="54"/>
      <c r="BF43" s="4"/>
      <c r="BG43" s="5"/>
      <c r="BH43" s="5"/>
      <c r="BI43" s="18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</row>
    <row r="44" spans="1:81" ht="14.25" customHeight="1">
      <c r="A44" s="5"/>
      <c r="B44" s="19"/>
      <c r="C44" s="26"/>
      <c r="D44" s="26"/>
      <c r="E44" s="26"/>
      <c r="F44" s="26"/>
      <c r="G44" s="26"/>
      <c r="H44" s="26"/>
      <c r="I44" s="54"/>
      <c r="J44" s="19"/>
      <c r="K44" s="26"/>
      <c r="L44" s="26"/>
      <c r="M44" s="26"/>
      <c r="N44" s="26"/>
      <c r="O44" s="26"/>
      <c r="P44" s="26"/>
      <c r="Q44" s="26"/>
      <c r="R44" s="26"/>
      <c r="S44" s="54"/>
      <c r="T44" s="63"/>
      <c r="U44" s="54"/>
      <c r="V44" s="30"/>
      <c r="W44" s="26"/>
      <c r="X44" s="37"/>
      <c r="Y44" s="44"/>
      <c r="Z44" s="26"/>
      <c r="AA44" s="54"/>
      <c r="AB44" s="30"/>
      <c r="AC44" s="26"/>
      <c r="AD44" s="37"/>
      <c r="AE44" s="44"/>
      <c r="AF44" s="26"/>
      <c r="AG44" s="54"/>
      <c r="AH44" s="30"/>
      <c r="AI44" s="26"/>
      <c r="AJ44" s="37"/>
      <c r="AK44" s="44"/>
      <c r="AL44" s="26"/>
      <c r="AM44" s="54"/>
      <c r="AN44" s="30"/>
      <c r="AO44" s="26"/>
      <c r="AP44" s="37"/>
      <c r="AQ44" s="44"/>
      <c r="AR44" s="26"/>
      <c r="AS44" s="54"/>
      <c r="AT44" s="30"/>
      <c r="AU44" s="26"/>
      <c r="AV44" s="37"/>
      <c r="AW44" s="44"/>
      <c r="AX44" s="26"/>
      <c r="AY44" s="54"/>
      <c r="AZ44" s="30"/>
      <c r="BA44" s="26"/>
      <c r="BB44" s="37"/>
      <c r="BC44" s="44"/>
      <c r="BD44" s="26"/>
      <c r="BE44" s="54"/>
      <c r="BF44" s="4"/>
      <c r="BG44" s="5"/>
      <c r="BH44" s="5"/>
      <c r="BI44" s="18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</row>
    <row r="45" spans="1:81" ht="14.25" customHeight="1">
      <c r="A45" s="5"/>
      <c r="B45" s="19"/>
      <c r="C45" s="26"/>
      <c r="D45" s="26"/>
      <c r="E45" s="26"/>
      <c r="F45" s="26"/>
      <c r="G45" s="26"/>
      <c r="H45" s="26"/>
      <c r="I45" s="54"/>
      <c r="J45" s="19"/>
      <c r="K45" s="26"/>
      <c r="L45" s="26"/>
      <c r="M45" s="26"/>
      <c r="N45" s="26"/>
      <c r="O45" s="26"/>
      <c r="P45" s="26"/>
      <c r="Q45" s="26"/>
      <c r="R45" s="26"/>
      <c r="S45" s="54"/>
      <c r="T45" s="63"/>
      <c r="U45" s="54"/>
      <c r="V45" s="30"/>
      <c r="W45" s="26"/>
      <c r="X45" s="37"/>
      <c r="Y45" s="44"/>
      <c r="Z45" s="26"/>
      <c r="AA45" s="54"/>
      <c r="AB45" s="30"/>
      <c r="AC45" s="26"/>
      <c r="AD45" s="37"/>
      <c r="AE45" s="44"/>
      <c r="AF45" s="26"/>
      <c r="AG45" s="54"/>
      <c r="AH45" s="30"/>
      <c r="AI45" s="26"/>
      <c r="AJ45" s="37"/>
      <c r="AK45" s="44"/>
      <c r="AL45" s="26"/>
      <c r="AM45" s="54"/>
      <c r="AN45" s="30"/>
      <c r="AO45" s="26"/>
      <c r="AP45" s="37"/>
      <c r="AQ45" s="44"/>
      <c r="AR45" s="26"/>
      <c r="AS45" s="54"/>
      <c r="AT45" s="30"/>
      <c r="AU45" s="26"/>
      <c r="AV45" s="37"/>
      <c r="AW45" s="44"/>
      <c r="AX45" s="26"/>
      <c r="AY45" s="54"/>
      <c r="AZ45" s="30"/>
      <c r="BA45" s="26"/>
      <c r="BB45" s="37"/>
      <c r="BC45" s="44"/>
      <c r="BD45" s="26"/>
      <c r="BE45" s="54"/>
      <c r="BF45" s="4"/>
      <c r="BG45" s="5"/>
      <c r="BH45" s="5"/>
      <c r="BI45" s="18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</row>
    <row r="46" spans="1:81" ht="14.25" customHeight="1">
      <c r="A46" s="5"/>
      <c r="B46" s="19"/>
      <c r="C46" s="26"/>
      <c r="D46" s="26"/>
      <c r="E46" s="26"/>
      <c r="F46" s="26"/>
      <c r="G46" s="26"/>
      <c r="H46" s="26"/>
      <c r="I46" s="54"/>
      <c r="J46" s="19"/>
      <c r="K46" s="26"/>
      <c r="L46" s="26"/>
      <c r="M46" s="26"/>
      <c r="N46" s="26"/>
      <c r="O46" s="26"/>
      <c r="P46" s="26"/>
      <c r="Q46" s="26"/>
      <c r="R46" s="26"/>
      <c r="S46" s="54"/>
      <c r="T46" s="63"/>
      <c r="U46" s="54"/>
      <c r="V46" s="30"/>
      <c r="W46" s="26"/>
      <c r="X46" s="37"/>
      <c r="Y46" s="44"/>
      <c r="Z46" s="26"/>
      <c r="AA46" s="54"/>
      <c r="AB46" s="30"/>
      <c r="AC46" s="26"/>
      <c r="AD46" s="37"/>
      <c r="AE46" s="44"/>
      <c r="AF46" s="26"/>
      <c r="AG46" s="54"/>
      <c r="AH46" s="30"/>
      <c r="AI46" s="26"/>
      <c r="AJ46" s="37"/>
      <c r="AK46" s="44"/>
      <c r="AL46" s="26"/>
      <c r="AM46" s="54"/>
      <c r="AN46" s="30"/>
      <c r="AO46" s="26"/>
      <c r="AP46" s="37"/>
      <c r="AQ46" s="44"/>
      <c r="AR46" s="26"/>
      <c r="AS46" s="54"/>
      <c r="AT46" s="30"/>
      <c r="AU46" s="26"/>
      <c r="AV46" s="37"/>
      <c r="AW46" s="44"/>
      <c r="AX46" s="26"/>
      <c r="AY46" s="54"/>
      <c r="AZ46" s="30"/>
      <c r="BA46" s="26"/>
      <c r="BB46" s="37"/>
      <c r="BC46" s="44"/>
      <c r="BD46" s="26"/>
      <c r="BE46" s="54"/>
      <c r="BF46" s="4"/>
      <c r="BG46" s="5"/>
      <c r="BH46" s="5"/>
      <c r="BI46" s="18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</row>
    <row r="47" spans="1:81" ht="14.25" customHeight="1">
      <c r="A47" s="5"/>
      <c r="B47" s="19"/>
      <c r="C47" s="26"/>
      <c r="D47" s="26"/>
      <c r="E47" s="26"/>
      <c r="F47" s="26"/>
      <c r="G47" s="26"/>
      <c r="H47" s="26"/>
      <c r="I47" s="54"/>
      <c r="J47" s="19"/>
      <c r="K47" s="26"/>
      <c r="L47" s="26"/>
      <c r="M47" s="26"/>
      <c r="N47" s="26"/>
      <c r="O47" s="26"/>
      <c r="P47" s="26"/>
      <c r="Q47" s="26"/>
      <c r="R47" s="26"/>
      <c r="S47" s="54"/>
      <c r="T47" s="63"/>
      <c r="U47" s="54"/>
      <c r="V47" s="30"/>
      <c r="W47" s="26"/>
      <c r="X47" s="37"/>
      <c r="Y47" s="44"/>
      <c r="Z47" s="26"/>
      <c r="AA47" s="54"/>
      <c r="AB47" s="30"/>
      <c r="AC47" s="26"/>
      <c r="AD47" s="37"/>
      <c r="AE47" s="44"/>
      <c r="AF47" s="26"/>
      <c r="AG47" s="54"/>
      <c r="AH47" s="30"/>
      <c r="AI47" s="26"/>
      <c r="AJ47" s="37"/>
      <c r="AK47" s="44"/>
      <c r="AL47" s="26"/>
      <c r="AM47" s="54"/>
      <c r="AN47" s="30"/>
      <c r="AO47" s="26"/>
      <c r="AP47" s="37"/>
      <c r="AQ47" s="44"/>
      <c r="AR47" s="26"/>
      <c r="AS47" s="54"/>
      <c r="AT47" s="30"/>
      <c r="AU47" s="26"/>
      <c r="AV47" s="37"/>
      <c r="AW47" s="44"/>
      <c r="AX47" s="26"/>
      <c r="AY47" s="54"/>
      <c r="AZ47" s="30"/>
      <c r="BA47" s="26"/>
      <c r="BB47" s="37"/>
      <c r="BC47" s="44"/>
      <c r="BD47" s="26"/>
      <c r="BE47" s="54"/>
      <c r="BF47" s="4"/>
      <c r="BG47" s="5"/>
      <c r="BH47" s="5"/>
      <c r="BI47" s="18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</row>
    <row r="48" spans="1:81" ht="14.25" customHeight="1">
      <c r="A48" s="5"/>
      <c r="B48" s="19"/>
      <c r="C48" s="26"/>
      <c r="D48" s="26"/>
      <c r="E48" s="26"/>
      <c r="F48" s="26"/>
      <c r="G48" s="26"/>
      <c r="H48" s="26"/>
      <c r="I48" s="54"/>
      <c r="J48" s="19"/>
      <c r="K48" s="26"/>
      <c r="L48" s="26"/>
      <c r="M48" s="26"/>
      <c r="N48" s="26"/>
      <c r="O48" s="26"/>
      <c r="P48" s="26"/>
      <c r="Q48" s="26"/>
      <c r="R48" s="26"/>
      <c r="S48" s="54"/>
      <c r="T48" s="63"/>
      <c r="U48" s="54"/>
      <c r="V48" s="30"/>
      <c r="W48" s="26"/>
      <c r="X48" s="37"/>
      <c r="Y48" s="44"/>
      <c r="Z48" s="26"/>
      <c r="AA48" s="54"/>
      <c r="AB48" s="30"/>
      <c r="AC48" s="26"/>
      <c r="AD48" s="37"/>
      <c r="AE48" s="44"/>
      <c r="AF48" s="26"/>
      <c r="AG48" s="54"/>
      <c r="AH48" s="30"/>
      <c r="AI48" s="26"/>
      <c r="AJ48" s="37"/>
      <c r="AK48" s="44"/>
      <c r="AL48" s="26"/>
      <c r="AM48" s="54"/>
      <c r="AN48" s="30"/>
      <c r="AO48" s="26"/>
      <c r="AP48" s="37"/>
      <c r="AQ48" s="44"/>
      <c r="AR48" s="26"/>
      <c r="AS48" s="54"/>
      <c r="AT48" s="30"/>
      <c r="AU48" s="26"/>
      <c r="AV48" s="37"/>
      <c r="AW48" s="44"/>
      <c r="AX48" s="26"/>
      <c r="AY48" s="54"/>
      <c r="AZ48" s="30"/>
      <c r="BA48" s="26"/>
      <c r="BB48" s="37"/>
      <c r="BC48" s="44"/>
      <c r="BD48" s="26"/>
      <c r="BE48" s="54"/>
      <c r="BF48" s="4"/>
      <c r="BG48" s="5"/>
      <c r="BH48" s="5"/>
      <c r="BI48" s="18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</row>
    <row r="49" spans="1:81" ht="14.25" customHeight="1">
      <c r="A49" s="5"/>
      <c r="B49" s="19"/>
      <c r="C49" s="26"/>
      <c r="D49" s="26"/>
      <c r="E49" s="26"/>
      <c r="F49" s="26"/>
      <c r="G49" s="26"/>
      <c r="H49" s="26"/>
      <c r="I49" s="54"/>
      <c r="J49" s="19"/>
      <c r="K49" s="26"/>
      <c r="L49" s="26"/>
      <c r="M49" s="26"/>
      <c r="N49" s="26"/>
      <c r="O49" s="26"/>
      <c r="P49" s="26"/>
      <c r="Q49" s="26"/>
      <c r="R49" s="26"/>
      <c r="S49" s="54"/>
      <c r="T49" s="63"/>
      <c r="U49" s="54"/>
      <c r="V49" s="30"/>
      <c r="W49" s="26"/>
      <c r="X49" s="37"/>
      <c r="Y49" s="44"/>
      <c r="Z49" s="26"/>
      <c r="AA49" s="54"/>
      <c r="AB49" s="30"/>
      <c r="AC49" s="26"/>
      <c r="AD49" s="37"/>
      <c r="AE49" s="44"/>
      <c r="AF49" s="26"/>
      <c r="AG49" s="54"/>
      <c r="AH49" s="30"/>
      <c r="AI49" s="26"/>
      <c r="AJ49" s="37"/>
      <c r="AK49" s="44"/>
      <c r="AL49" s="26"/>
      <c r="AM49" s="54"/>
      <c r="AN49" s="30"/>
      <c r="AO49" s="26"/>
      <c r="AP49" s="37"/>
      <c r="AQ49" s="44"/>
      <c r="AR49" s="26"/>
      <c r="AS49" s="54"/>
      <c r="AT49" s="30"/>
      <c r="AU49" s="26"/>
      <c r="AV49" s="37"/>
      <c r="AW49" s="44"/>
      <c r="AX49" s="26"/>
      <c r="AY49" s="54"/>
      <c r="AZ49" s="30"/>
      <c r="BA49" s="26"/>
      <c r="BB49" s="37"/>
      <c r="BC49" s="44"/>
      <c r="BD49" s="26"/>
      <c r="BE49" s="54"/>
      <c r="BF49" s="4"/>
      <c r="BG49" s="5"/>
      <c r="BH49" s="5"/>
      <c r="BI49" s="18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</row>
    <row r="50" spans="1:81" ht="14.25" customHeight="1">
      <c r="A50" s="5"/>
      <c r="B50" s="19"/>
      <c r="C50" s="26"/>
      <c r="D50" s="26"/>
      <c r="E50" s="26"/>
      <c r="F50" s="26"/>
      <c r="G50" s="26"/>
      <c r="H50" s="26"/>
      <c r="I50" s="54"/>
      <c r="J50" s="19"/>
      <c r="K50" s="26"/>
      <c r="L50" s="26"/>
      <c r="M50" s="26"/>
      <c r="N50" s="26"/>
      <c r="O50" s="26"/>
      <c r="P50" s="26"/>
      <c r="Q50" s="26"/>
      <c r="R50" s="26"/>
      <c r="S50" s="54"/>
      <c r="T50" s="63"/>
      <c r="U50" s="54"/>
      <c r="V50" s="30"/>
      <c r="W50" s="26"/>
      <c r="X50" s="37"/>
      <c r="Y50" s="44"/>
      <c r="Z50" s="26"/>
      <c r="AA50" s="54"/>
      <c r="AB50" s="30"/>
      <c r="AC50" s="26"/>
      <c r="AD50" s="37"/>
      <c r="AE50" s="44"/>
      <c r="AF50" s="26"/>
      <c r="AG50" s="54"/>
      <c r="AH50" s="30"/>
      <c r="AI50" s="26"/>
      <c r="AJ50" s="37"/>
      <c r="AK50" s="44"/>
      <c r="AL50" s="26"/>
      <c r="AM50" s="54"/>
      <c r="AN50" s="30"/>
      <c r="AO50" s="26"/>
      <c r="AP50" s="37"/>
      <c r="AQ50" s="44"/>
      <c r="AR50" s="26"/>
      <c r="AS50" s="54"/>
      <c r="AT50" s="30"/>
      <c r="AU50" s="26"/>
      <c r="AV50" s="37"/>
      <c r="AW50" s="44"/>
      <c r="AX50" s="26"/>
      <c r="AY50" s="54"/>
      <c r="AZ50" s="30"/>
      <c r="BA50" s="26"/>
      <c r="BB50" s="37"/>
      <c r="BC50" s="44"/>
      <c r="BD50" s="26"/>
      <c r="BE50" s="54"/>
      <c r="BF50" s="4"/>
      <c r="BG50" s="5"/>
      <c r="BH50" s="5"/>
      <c r="BI50" s="18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</row>
    <row r="51" spans="1:81" ht="14.25" customHeight="1">
      <c r="A51" s="5"/>
      <c r="B51" s="17"/>
      <c r="C51" s="17"/>
      <c r="D51" s="18"/>
      <c r="E51" s="18"/>
      <c r="F51" s="18"/>
      <c r="G51" s="18"/>
      <c r="H51" s="18"/>
      <c r="I51" s="1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4"/>
      <c r="BG51" s="4"/>
      <c r="BH51" s="4"/>
      <c r="BI51" s="2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</row>
    <row r="52" spans="1:81" ht="14.25" customHeight="1">
      <c r="A52" s="5"/>
      <c r="B52" s="5"/>
      <c r="C52" s="5"/>
      <c r="D52" s="28" t="s">
        <v>58</v>
      </c>
      <c r="E52" s="26"/>
      <c r="F52" s="26"/>
      <c r="G52" s="26"/>
      <c r="H52" s="26"/>
      <c r="I52" s="54"/>
      <c r="J52" s="28" t="s">
        <v>59</v>
      </c>
      <c r="K52" s="26"/>
      <c r="L52" s="26"/>
      <c r="M52" s="26"/>
      <c r="N52" s="26"/>
      <c r="O52" s="54"/>
      <c r="P52" s="28" t="s">
        <v>60</v>
      </c>
      <c r="Q52" s="26"/>
      <c r="R52" s="26"/>
      <c r="S52" s="26"/>
      <c r="T52" s="26"/>
      <c r="U52" s="54"/>
      <c r="V52" s="28" t="s">
        <v>25</v>
      </c>
      <c r="W52" s="26"/>
      <c r="X52" s="26"/>
      <c r="Y52" s="26"/>
      <c r="Z52" s="26"/>
      <c r="AA52" s="54"/>
      <c r="AB52" s="28" t="s">
        <v>32</v>
      </c>
      <c r="AC52" s="26"/>
      <c r="AD52" s="26"/>
      <c r="AE52" s="26"/>
      <c r="AF52" s="26"/>
      <c r="AG52" s="54"/>
      <c r="AH52" s="28" t="s">
        <v>12</v>
      </c>
      <c r="AI52" s="26"/>
      <c r="AJ52" s="26"/>
      <c r="AK52" s="26"/>
      <c r="AL52" s="26"/>
      <c r="AM52" s="54"/>
      <c r="AN52" s="97" t="s">
        <v>8</v>
      </c>
      <c r="AO52" s="23"/>
      <c r="AP52" s="23"/>
      <c r="AQ52" s="23"/>
      <c r="AR52" s="23"/>
      <c r="AS52" s="51"/>
      <c r="AT52" s="13" t="s">
        <v>61</v>
      </c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51"/>
      <c r="BF52" s="4"/>
      <c r="BG52" s="5"/>
      <c r="BH52" s="5"/>
      <c r="BI52" s="18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</row>
    <row r="53" spans="1:81" ht="14.25" customHeight="1">
      <c r="A53" s="5"/>
      <c r="B53" s="5"/>
      <c r="C53" s="5"/>
      <c r="D53" s="29" t="s">
        <v>3</v>
      </c>
      <c r="E53" s="26"/>
      <c r="F53" s="36"/>
      <c r="G53" s="42" t="s">
        <v>0</v>
      </c>
      <c r="H53" s="36"/>
      <c r="I53" s="55" t="s">
        <v>7</v>
      </c>
      <c r="J53" s="29" t="s">
        <v>3</v>
      </c>
      <c r="K53" s="26"/>
      <c r="L53" s="36"/>
      <c r="M53" s="42" t="s">
        <v>0</v>
      </c>
      <c r="N53" s="36"/>
      <c r="O53" s="55" t="s">
        <v>7</v>
      </c>
      <c r="P53" s="29" t="s">
        <v>3</v>
      </c>
      <c r="Q53" s="26"/>
      <c r="R53" s="36"/>
      <c r="S53" s="42" t="s">
        <v>0</v>
      </c>
      <c r="T53" s="36"/>
      <c r="U53" s="55" t="s">
        <v>7</v>
      </c>
      <c r="V53" s="29" t="s">
        <v>3</v>
      </c>
      <c r="W53" s="26"/>
      <c r="X53" s="36"/>
      <c r="Y53" s="42" t="s">
        <v>0</v>
      </c>
      <c r="Z53" s="36"/>
      <c r="AA53" s="55" t="s">
        <v>7</v>
      </c>
      <c r="AB53" s="29" t="s">
        <v>3</v>
      </c>
      <c r="AC53" s="26"/>
      <c r="AD53" s="36"/>
      <c r="AE53" s="42" t="s">
        <v>0</v>
      </c>
      <c r="AF53" s="36"/>
      <c r="AG53" s="55" t="s">
        <v>7</v>
      </c>
      <c r="AH53" s="29" t="s">
        <v>3</v>
      </c>
      <c r="AI53" s="26"/>
      <c r="AJ53" s="36"/>
      <c r="AK53" s="42" t="s">
        <v>0</v>
      </c>
      <c r="AL53" s="36"/>
      <c r="AM53" s="55" t="s">
        <v>7</v>
      </c>
      <c r="AN53" s="15"/>
      <c r="AO53" s="25"/>
      <c r="AP53" s="25"/>
      <c r="AQ53" s="25"/>
      <c r="AR53" s="25"/>
      <c r="AS53" s="53"/>
      <c r="AT53" s="1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53"/>
      <c r="BF53" s="4"/>
      <c r="BG53" s="5"/>
      <c r="BH53" s="5"/>
      <c r="BI53" s="18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</row>
    <row r="54" spans="1:81" ht="14.25" customHeight="1">
      <c r="A54" s="5"/>
      <c r="B54" s="5"/>
      <c r="C54" s="5"/>
      <c r="D54" s="28" t="s">
        <v>21</v>
      </c>
      <c r="E54" s="26"/>
      <c r="F54" s="37"/>
      <c r="G54" s="43" t="s">
        <v>54</v>
      </c>
      <c r="H54" s="26"/>
      <c r="I54" s="54"/>
      <c r="J54" s="28" t="s">
        <v>21</v>
      </c>
      <c r="K54" s="26"/>
      <c r="L54" s="37"/>
      <c r="M54" s="43" t="s">
        <v>54</v>
      </c>
      <c r="N54" s="26"/>
      <c r="O54" s="54"/>
      <c r="P54" s="28" t="s">
        <v>21</v>
      </c>
      <c r="Q54" s="26"/>
      <c r="R54" s="37"/>
      <c r="S54" s="43" t="s">
        <v>54</v>
      </c>
      <c r="T54" s="26"/>
      <c r="U54" s="54"/>
      <c r="V54" s="28" t="s">
        <v>21</v>
      </c>
      <c r="W54" s="26"/>
      <c r="X54" s="37"/>
      <c r="Y54" s="43" t="s">
        <v>54</v>
      </c>
      <c r="Z54" s="26"/>
      <c r="AA54" s="54"/>
      <c r="AB54" s="28" t="s">
        <v>21</v>
      </c>
      <c r="AC54" s="26"/>
      <c r="AD54" s="37"/>
      <c r="AE54" s="43" t="s">
        <v>54</v>
      </c>
      <c r="AF54" s="26"/>
      <c r="AG54" s="54"/>
      <c r="AH54" s="28" t="s">
        <v>21</v>
      </c>
      <c r="AI54" s="26"/>
      <c r="AJ54" s="37"/>
      <c r="AK54" s="43" t="s">
        <v>54</v>
      </c>
      <c r="AL54" s="26"/>
      <c r="AM54" s="54"/>
      <c r="AN54" s="98" t="s">
        <v>21</v>
      </c>
      <c r="AO54" s="26"/>
      <c r="AP54" s="37"/>
      <c r="AQ54" s="100" t="s">
        <v>62</v>
      </c>
      <c r="AR54" s="26"/>
      <c r="AS54" s="54"/>
      <c r="AT54" s="28" t="s">
        <v>21</v>
      </c>
      <c r="AU54" s="26"/>
      <c r="AV54" s="26"/>
      <c r="AW54" s="26"/>
      <c r="AX54" s="37"/>
      <c r="AY54" s="104" t="s">
        <v>63</v>
      </c>
      <c r="AZ54" s="26"/>
      <c r="BA54" s="26"/>
      <c r="BB54" s="26"/>
      <c r="BC54" s="26"/>
      <c r="BD54" s="26"/>
      <c r="BE54" s="54"/>
      <c r="BF54" s="4"/>
      <c r="BG54" s="5"/>
      <c r="BH54" s="5"/>
      <c r="BI54" s="18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</row>
    <row r="55" spans="1:81" ht="14.25" customHeight="1">
      <c r="A55" s="5"/>
      <c r="B55" s="5"/>
      <c r="C55" s="5"/>
      <c r="D55" s="30"/>
      <c r="E55" s="26"/>
      <c r="F55" s="37"/>
      <c r="G55" s="44"/>
      <c r="H55" s="26"/>
      <c r="I55" s="54"/>
      <c r="J55" s="30"/>
      <c r="K55" s="26"/>
      <c r="L55" s="37"/>
      <c r="M55" s="44"/>
      <c r="N55" s="26"/>
      <c r="O55" s="54"/>
      <c r="P55" s="30"/>
      <c r="Q55" s="26"/>
      <c r="R55" s="37"/>
      <c r="S55" s="44"/>
      <c r="T55" s="26"/>
      <c r="U55" s="54"/>
      <c r="V55" s="30"/>
      <c r="W55" s="26"/>
      <c r="X55" s="37"/>
      <c r="Y55" s="44"/>
      <c r="Z55" s="26"/>
      <c r="AA55" s="54"/>
      <c r="AB55" s="30"/>
      <c r="AC55" s="26"/>
      <c r="AD55" s="37"/>
      <c r="AE55" s="44"/>
      <c r="AF55" s="26"/>
      <c r="AG55" s="54"/>
      <c r="AH55" s="30"/>
      <c r="AI55" s="26"/>
      <c r="AJ55" s="37"/>
      <c r="AK55" s="44"/>
      <c r="AL55" s="26"/>
      <c r="AM55" s="54"/>
      <c r="AN55" s="99"/>
      <c r="AO55" s="26"/>
      <c r="AP55" s="37"/>
      <c r="AQ55" s="101"/>
      <c r="AR55" s="26"/>
      <c r="AS55" s="54"/>
      <c r="AT55" s="72">
        <f t="shared" ref="AT55:AT64" si="5">SUM(V41,AB41,AH41,AN41,AT41,AZ41,D55,J55,P55,V55,AB55,AH55,AN55)</f>
        <v>0</v>
      </c>
      <c r="AU55" s="26"/>
      <c r="AV55" s="26"/>
      <c r="AW55" s="26"/>
      <c r="AX55" s="37"/>
      <c r="AY55" s="81">
        <f t="shared" ref="AY55:AY64" si="6">SUM(ROUNDDOWN(V41*Y41,0),ROUNDDOWN(AB41*AE41,0),ROUNDDOWN(AH41*AK41,0),ROUNDDOWN(AN41*AQ41,0),ROUNDDOWN(AT41*AW41,0),ROUNDDOWN(AZ41*BC41,0),ROUNDDOWN(D55*G55,0),ROUNDDOWN(J55*M55,0),ROUNDDOWN(P55*S55,0),ROUNDDOWN(V55*Y55,0),ROUNDDOWN(AB55*AE55,0),ROUNDDOWN(AH55*AK55,0),ROUNDDOWN(AN55*AQ55,0))</f>
        <v>0</v>
      </c>
      <c r="AZ55" s="26"/>
      <c r="BA55" s="26"/>
      <c r="BB55" s="26"/>
      <c r="BC55" s="26"/>
      <c r="BD55" s="26"/>
      <c r="BE55" s="54"/>
      <c r="BF55" s="4"/>
      <c r="BG55" s="5"/>
      <c r="BH55" s="5"/>
      <c r="BI55" s="18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</row>
    <row r="56" spans="1:81" ht="14.25" customHeight="1">
      <c r="A56" s="5"/>
      <c r="B56" s="5"/>
      <c r="C56" s="5"/>
      <c r="D56" s="30"/>
      <c r="E56" s="26"/>
      <c r="F56" s="37"/>
      <c r="G56" s="44"/>
      <c r="H56" s="26"/>
      <c r="I56" s="54"/>
      <c r="J56" s="30"/>
      <c r="K56" s="26"/>
      <c r="L56" s="37"/>
      <c r="M56" s="44"/>
      <c r="N56" s="26"/>
      <c r="O56" s="54"/>
      <c r="P56" s="30"/>
      <c r="Q56" s="26"/>
      <c r="R56" s="37"/>
      <c r="S56" s="44"/>
      <c r="T56" s="26"/>
      <c r="U56" s="54"/>
      <c r="V56" s="30"/>
      <c r="W56" s="26"/>
      <c r="X56" s="37"/>
      <c r="Y56" s="44"/>
      <c r="Z56" s="26"/>
      <c r="AA56" s="54"/>
      <c r="AB56" s="30"/>
      <c r="AC56" s="26"/>
      <c r="AD56" s="37"/>
      <c r="AE56" s="44"/>
      <c r="AF56" s="26"/>
      <c r="AG56" s="54"/>
      <c r="AH56" s="30"/>
      <c r="AI56" s="26"/>
      <c r="AJ56" s="37"/>
      <c r="AK56" s="44"/>
      <c r="AL56" s="26"/>
      <c r="AM56" s="54"/>
      <c r="AN56" s="99"/>
      <c r="AO56" s="26"/>
      <c r="AP56" s="37"/>
      <c r="AQ56" s="101"/>
      <c r="AR56" s="26"/>
      <c r="AS56" s="54"/>
      <c r="AT56" s="72">
        <f t="shared" si="5"/>
        <v>0</v>
      </c>
      <c r="AU56" s="26"/>
      <c r="AV56" s="26"/>
      <c r="AW56" s="26"/>
      <c r="AX56" s="37"/>
      <c r="AY56" s="81">
        <f t="shared" si="6"/>
        <v>0</v>
      </c>
      <c r="AZ56" s="26"/>
      <c r="BA56" s="26"/>
      <c r="BB56" s="26"/>
      <c r="BC56" s="26"/>
      <c r="BD56" s="26"/>
      <c r="BE56" s="54"/>
      <c r="BF56" s="4"/>
      <c r="BG56" s="5"/>
      <c r="BH56" s="5"/>
      <c r="BI56" s="18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</row>
    <row r="57" spans="1:81" ht="14.25" customHeight="1">
      <c r="A57" s="5"/>
      <c r="B57" s="5"/>
      <c r="C57" s="5"/>
      <c r="D57" s="30"/>
      <c r="E57" s="26"/>
      <c r="F57" s="37"/>
      <c r="G57" s="45"/>
      <c r="H57" s="26"/>
      <c r="I57" s="54"/>
      <c r="J57" s="30"/>
      <c r="K57" s="26"/>
      <c r="L57" s="37"/>
      <c r="M57" s="45"/>
      <c r="N57" s="26"/>
      <c r="O57" s="54"/>
      <c r="P57" s="30"/>
      <c r="Q57" s="26"/>
      <c r="R57" s="37"/>
      <c r="S57" s="45"/>
      <c r="T57" s="26"/>
      <c r="U57" s="54"/>
      <c r="V57" s="30"/>
      <c r="W57" s="26"/>
      <c r="X57" s="37"/>
      <c r="Y57" s="45"/>
      <c r="Z57" s="26"/>
      <c r="AA57" s="54"/>
      <c r="AB57" s="30"/>
      <c r="AC57" s="26"/>
      <c r="AD57" s="37"/>
      <c r="AE57" s="45"/>
      <c r="AF57" s="26"/>
      <c r="AG57" s="54"/>
      <c r="AH57" s="30"/>
      <c r="AI57" s="26"/>
      <c r="AJ57" s="37"/>
      <c r="AK57" s="45"/>
      <c r="AL57" s="26"/>
      <c r="AM57" s="54"/>
      <c r="AN57" s="99"/>
      <c r="AO57" s="26"/>
      <c r="AP57" s="37"/>
      <c r="AQ57" s="102"/>
      <c r="AR57" s="26"/>
      <c r="AS57" s="54"/>
      <c r="AT57" s="72">
        <f t="shared" si="5"/>
        <v>0</v>
      </c>
      <c r="AU57" s="26"/>
      <c r="AV57" s="26"/>
      <c r="AW57" s="26"/>
      <c r="AX57" s="37"/>
      <c r="AY57" s="81">
        <f t="shared" si="6"/>
        <v>0</v>
      </c>
      <c r="AZ57" s="26"/>
      <c r="BA57" s="26"/>
      <c r="BB57" s="26"/>
      <c r="BC57" s="26"/>
      <c r="BD57" s="26"/>
      <c r="BE57" s="54"/>
      <c r="BF57" s="4"/>
      <c r="BG57" s="5"/>
      <c r="BH57" s="5"/>
      <c r="BI57" s="18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</row>
    <row r="58" spans="1:81" ht="14.25" customHeight="1">
      <c r="A58" s="5"/>
      <c r="B58" s="5"/>
      <c r="C58" s="5"/>
      <c r="D58" s="30"/>
      <c r="E58" s="26"/>
      <c r="F58" s="37"/>
      <c r="G58" s="44"/>
      <c r="H58" s="26"/>
      <c r="I58" s="54"/>
      <c r="J58" s="30"/>
      <c r="K58" s="26"/>
      <c r="L58" s="37"/>
      <c r="M58" s="44"/>
      <c r="N58" s="26"/>
      <c r="O58" s="54"/>
      <c r="P58" s="30"/>
      <c r="Q58" s="26"/>
      <c r="R58" s="37"/>
      <c r="S58" s="44"/>
      <c r="T58" s="26"/>
      <c r="U58" s="54"/>
      <c r="V58" s="30"/>
      <c r="W58" s="26"/>
      <c r="X58" s="37"/>
      <c r="Y58" s="44"/>
      <c r="Z58" s="26"/>
      <c r="AA58" s="54"/>
      <c r="AB58" s="30"/>
      <c r="AC58" s="26"/>
      <c r="AD58" s="37"/>
      <c r="AE58" s="44"/>
      <c r="AF58" s="26"/>
      <c r="AG58" s="54"/>
      <c r="AH58" s="30"/>
      <c r="AI58" s="26"/>
      <c r="AJ58" s="37"/>
      <c r="AK58" s="44"/>
      <c r="AL58" s="26"/>
      <c r="AM58" s="54"/>
      <c r="AN58" s="99"/>
      <c r="AO58" s="26"/>
      <c r="AP58" s="37"/>
      <c r="AQ58" s="101"/>
      <c r="AR58" s="26"/>
      <c r="AS58" s="54"/>
      <c r="AT58" s="72">
        <f t="shared" si="5"/>
        <v>0</v>
      </c>
      <c r="AU58" s="26"/>
      <c r="AV58" s="26"/>
      <c r="AW58" s="26"/>
      <c r="AX58" s="37"/>
      <c r="AY58" s="81">
        <f t="shared" si="6"/>
        <v>0</v>
      </c>
      <c r="AZ58" s="26"/>
      <c r="BA58" s="26"/>
      <c r="BB58" s="26"/>
      <c r="BC58" s="26"/>
      <c r="BD58" s="26"/>
      <c r="BE58" s="54"/>
      <c r="BF58" s="4"/>
      <c r="BG58" s="5"/>
      <c r="BH58" s="5"/>
      <c r="BI58" s="18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</row>
    <row r="59" spans="1:81" ht="14.25" customHeight="1">
      <c r="A59" s="5"/>
      <c r="B59" s="5"/>
      <c r="C59" s="5"/>
      <c r="D59" s="30"/>
      <c r="E59" s="26"/>
      <c r="F59" s="37"/>
      <c r="G59" s="44"/>
      <c r="H59" s="26"/>
      <c r="I59" s="54"/>
      <c r="J59" s="30"/>
      <c r="K59" s="26"/>
      <c r="L59" s="37"/>
      <c r="M59" s="44"/>
      <c r="N59" s="26"/>
      <c r="O59" s="54"/>
      <c r="P59" s="30"/>
      <c r="Q59" s="26"/>
      <c r="R59" s="37"/>
      <c r="S59" s="44"/>
      <c r="T59" s="26"/>
      <c r="U59" s="54"/>
      <c r="V59" s="30"/>
      <c r="W59" s="26"/>
      <c r="X59" s="37"/>
      <c r="Y59" s="44"/>
      <c r="Z59" s="26"/>
      <c r="AA59" s="54"/>
      <c r="AB59" s="30"/>
      <c r="AC59" s="26"/>
      <c r="AD59" s="37"/>
      <c r="AE59" s="44"/>
      <c r="AF59" s="26"/>
      <c r="AG59" s="54"/>
      <c r="AH59" s="30"/>
      <c r="AI59" s="26"/>
      <c r="AJ59" s="37"/>
      <c r="AK59" s="44"/>
      <c r="AL59" s="26"/>
      <c r="AM59" s="54"/>
      <c r="AN59" s="99"/>
      <c r="AO59" s="26"/>
      <c r="AP59" s="37"/>
      <c r="AQ59" s="101"/>
      <c r="AR59" s="26"/>
      <c r="AS59" s="54"/>
      <c r="AT59" s="72">
        <f t="shared" si="5"/>
        <v>0</v>
      </c>
      <c r="AU59" s="26"/>
      <c r="AV59" s="26"/>
      <c r="AW59" s="26"/>
      <c r="AX59" s="37"/>
      <c r="AY59" s="81">
        <f t="shared" si="6"/>
        <v>0</v>
      </c>
      <c r="AZ59" s="26"/>
      <c r="BA59" s="26"/>
      <c r="BB59" s="26"/>
      <c r="BC59" s="26"/>
      <c r="BD59" s="26"/>
      <c r="BE59" s="54"/>
      <c r="BF59" s="4"/>
      <c r="BG59" s="5"/>
      <c r="BH59" s="5"/>
      <c r="BI59" s="18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</row>
    <row r="60" spans="1:81" ht="14.25" customHeight="1">
      <c r="A60" s="5"/>
      <c r="B60" s="5"/>
      <c r="C60" s="5"/>
      <c r="D60" s="30"/>
      <c r="E60" s="26"/>
      <c r="F60" s="37"/>
      <c r="G60" s="44"/>
      <c r="H60" s="26"/>
      <c r="I60" s="54"/>
      <c r="J60" s="30"/>
      <c r="K60" s="26"/>
      <c r="L60" s="37"/>
      <c r="M60" s="44"/>
      <c r="N60" s="26"/>
      <c r="O60" s="54"/>
      <c r="P60" s="30"/>
      <c r="Q60" s="26"/>
      <c r="R60" s="37"/>
      <c r="S60" s="44"/>
      <c r="T60" s="26"/>
      <c r="U60" s="54"/>
      <c r="V60" s="30"/>
      <c r="W60" s="26"/>
      <c r="X60" s="37"/>
      <c r="Y60" s="44"/>
      <c r="Z60" s="26"/>
      <c r="AA60" s="54"/>
      <c r="AB60" s="30"/>
      <c r="AC60" s="26"/>
      <c r="AD60" s="37"/>
      <c r="AE60" s="44"/>
      <c r="AF60" s="26"/>
      <c r="AG60" s="54"/>
      <c r="AH60" s="30"/>
      <c r="AI60" s="26"/>
      <c r="AJ60" s="37"/>
      <c r="AK60" s="44"/>
      <c r="AL60" s="26"/>
      <c r="AM60" s="54"/>
      <c r="AN60" s="99"/>
      <c r="AO60" s="26"/>
      <c r="AP60" s="37"/>
      <c r="AQ60" s="101"/>
      <c r="AR60" s="26"/>
      <c r="AS60" s="54"/>
      <c r="AT60" s="72">
        <f t="shared" si="5"/>
        <v>0</v>
      </c>
      <c r="AU60" s="26"/>
      <c r="AV60" s="26"/>
      <c r="AW60" s="26"/>
      <c r="AX60" s="37"/>
      <c r="AY60" s="81">
        <f t="shared" si="6"/>
        <v>0</v>
      </c>
      <c r="AZ60" s="26"/>
      <c r="BA60" s="26"/>
      <c r="BB60" s="26"/>
      <c r="BC60" s="26"/>
      <c r="BD60" s="26"/>
      <c r="BE60" s="54"/>
      <c r="BF60" s="4"/>
      <c r="BG60" s="5"/>
      <c r="BH60" s="5"/>
      <c r="BI60" s="18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1:81" ht="14.25" customHeight="1">
      <c r="A61" s="5"/>
      <c r="B61" s="5"/>
      <c r="C61" s="5"/>
      <c r="D61" s="30"/>
      <c r="E61" s="26"/>
      <c r="F61" s="37"/>
      <c r="G61" s="44"/>
      <c r="H61" s="26"/>
      <c r="I61" s="54"/>
      <c r="J61" s="30"/>
      <c r="K61" s="26"/>
      <c r="L61" s="37"/>
      <c r="M61" s="44"/>
      <c r="N61" s="26"/>
      <c r="O61" s="54"/>
      <c r="P61" s="30"/>
      <c r="Q61" s="26"/>
      <c r="R61" s="37"/>
      <c r="S61" s="44"/>
      <c r="T61" s="26"/>
      <c r="U61" s="54"/>
      <c r="V61" s="30"/>
      <c r="W61" s="26"/>
      <c r="X61" s="37"/>
      <c r="Y61" s="44"/>
      <c r="Z61" s="26"/>
      <c r="AA61" s="54"/>
      <c r="AB61" s="30"/>
      <c r="AC61" s="26"/>
      <c r="AD61" s="37"/>
      <c r="AE61" s="44"/>
      <c r="AF61" s="26"/>
      <c r="AG61" s="54"/>
      <c r="AH61" s="30"/>
      <c r="AI61" s="26"/>
      <c r="AJ61" s="37"/>
      <c r="AK61" s="44"/>
      <c r="AL61" s="26"/>
      <c r="AM61" s="54"/>
      <c r="AN61" s="99"/>
      <c r="AO61" s="26"/>
      <c r="AP61" s="37"/>
      <c r="AQ61" s="101"/>
      <c r="AR61" s="26"/>
      <c r="AS61" s="54"/>
      <c r="AT61" s="72">
        <f t="shared" si="5"/>
        <v>0</v>
      </c>
      <c r="AU61" s="26"/>
      <c r="AV61" s="26"/>
      <c r="AW61" s="26"/>
      <c r="AX61" s="37"/>
      <c r="AY61" s="81">
        <f t="shared" si="6"/>
        <v>0</v>
      </c>
      <c r="AZ61" s="26"/>
      <c r="BA61" s="26"/>
      <c r="BB61" s="26"/>
      <c r="BC61" s="26"/>
      <c r="BD61" s="26"/>
      <c r="BE61" s="54"/>
      <c r="BF61" s="4"/>
      <c r="BG61" s="5"/>
      <c r="BH61" s="5"/>
      <c r="BI61" s="18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1:81" ht="14.25" customHeight="1">
      <c r="A62" s="5"/>
      <c r="B62" s="5"/>
      <c r="C62" s="5"/>
      <c r="D62" s="30"/>
      <c r="E62" s="26"/>
      <c r="F62" s="37"/>
      <c r="G62" s="44"/>
      <c r="H62" s="26"/>
      <c r="I62" s="54"/>
      <c r="J62" s="30"/>
      <c r="K62" s="26"/>
      <c r="L62" s="37"/>
      <c r="M62" s="44"/>
      <c r="N62" s="26"/>
      <c r="O62" s="54"/>
      <c r="P62" s="30"/>
      <c r="Q62" s="26"/>
      <c r="R62" s="37"/>
      <c r="S62" s="44"/>
      <c r="T62" s="26"/>
      <c r="U62" s="54"/>
      <c r="V62" s="30"/>
      <c r="W62" s="26"/>
      <c r="X62" s="37"/>
      <c r="Y62" s="44"/>
      <c r="Z62" s="26"/>
      <c r="AA62" s="54"/>
      <c r="AB62" s="30"/>
      <c r="AC62" s="26"/>
      <c r="AD62" s="37"/>
      <c r="AE62" s="44"/>
      <c r="AF62" s="26"/>
      <c r="AG62" s="54"/>
      <c r="AH62" s="30"/>
      <c r="AI62" s="26"/>
      <c r="AJ62" s="37"/>
      <c r="AK62" s="44"/>
      <c r="AL62" s="26"/>
      <c r="AM62" s="54"/>
      <c r="AN62" s="99"/>
      <c r="AO62" s="26"/>
      <c r="AP62" s="37"/>
      <c r="AQ62" s="101"/>
      <c r="AR62" s="26"/>
      <c r="AS62" s="54"/>
      <c r="AT62" s="72">
        <f t="shared" si="5"/>
        <v>0</v>
      </c>
      <c r="AU62" s="26"/>
      <c r="AV62" s="26"/>
      <c r="AW62" s="26"/>
      <c r="AX62" s="37"/>
      <c r="AY62" s="81">
        <f t="shared" si="6"/>
        <v>0</v>
      </c>
      <c r="AZ62" s="26"/>
      <c r="BA62" s="26"/>
      <c r="BB62" s="26"/>
      <c r="BC62" s="26"/>
      <c r="BD62" s="26"/>
      <c r="BE62" s="54"/>
      <c r="BF62" s="4"/>
      <c r="BG62" s="5"/>
      <c r="BH62" s="5"/>
      <c r="BI62" s="18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</row>
    <row r="63" spans="1:81" ht="14.25" customHeight="1">
      <c r="A63" s="5"/>
      <c r="B63" s="5"/>
      <c r="C63" s="5"/>
      <c r="D63" s="30"/>
      <c r="E63" s="26"/>
      <c r="F63" s="37"/>
      <c r="G63" s="44"/>
      <c r="H63" s="26"/>
      <c r="I63" s="54"/>
      <c r="J63" s="30"/>
      <c r="K63" s="26"/>
      <c r="L63" s="37"/>
      <c r="M63" s="44"/>
      <c r="N63" s="26"/>
      <c r="O63" s="54"/>
      <c r="P63" s="30"/>
      <c r="Q63" s="26"/>
      <c r="R63" s="37"/>
      <c r="S63" s="44"/>
      <c r="T63" s="26"/>
      <c r="U63" s="54"/>
      <c r="V63" s="30"/>
      <c r="W63" s="26"/>
      <c r="X63" s="37"/>
      <c r="Y63" s="44"/>
      <c r="Z63" s="26"/>
      <c r="AA63" s="54"/>
      <c r="AB63" s="30"/>
      <c r="AC63" s="26"/>
      <c r="AD63" s="37"/>
      <c r="AE63" s="44"/>
      <c r="AF63" s="26"/>
      <c r="AG63" s="54"/>
      <c r="AH63" s="30"/>
      <c r="AI63" s="26"/>
      <c r="AJ63" s="37"/>
      <c r="AK63" s="44"/>
      <c r="AL63" s="26"/>
      <c r="AM63" s="54"/>
      <c r="AN63" s="99"/>
      <c r="AO63" s="26"/>
      <c r="AP63" s="37"/>
      <c r="AQ63" s="101"/>
      <c r="AR63" s="26"/>
      <c r="AS63" s="54"/>
      <c r="AT63" s="72">
        <f t="shared" si="5"/>
        <v>0</v>
      </c>
      <c r="AU63" s="26"/>
      <c r="AV63" s="26"/>
      <c r="AW63" s="26"/>
      <c r="AX63" s="37"/>
      <c r="AY63" s="81">
        <f t="shared" si="6"/>
        <v>0</v>
      </c>
      <c r="AZ63" s="26"/>
      <c r="BA63" s="26"/>
      <c r="BB63" s="26"/>
      <c r="BC63" s="26"/>
      <c r="BD63" s="26"/>
      <c r="BE63" s="54"/>
      <c r="BF63" s="4"/>
      <c r="BG63" s="5"/>
      <c r="BH63" s="5"/>
      <c r="BI63" s="18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</row>
    <row r="64" spans="1:81" ht="14.25" customHeight="1">
      <c r="A64" s="5"/>
      <c r="B64" s="5"/>
      <c r="C64" s="5"/>
      <c r="D64" s="30"/>
      <c r="E64" s="26"/>
      <c r="F64" s="37"/>
      <c r="G64" s="45"/>
      <c r="H64" s="26"/>
      <c r="I64" s="54"/>
      <c r="J64" s="30"/>
      <c r="K64" s="26"/>
      <c r="L64" s="37"/>
      <c r="M64" s="45"/>
      <c r="N64" s="26"/>
      <c r="O64" s="54"/>
      <c r="P64" s="30"/>
      <c r="Q64" s="26"/>
      <c r="R64" s="37"/>
      <c r="S64" s="45"/>
      <c r="T64" s="26"/>
      <c r="U64" s="54"/>
      <c r="V64" s="30"/>
      <c r="W64" s="26"/>
      <c r="X64" s="37"/>
      <c r="Y64" s="45"/>
      <c r="Z64" s="26"/>
      <c r="AA64" s="54"/>
      <c r="AB64" s="30"/>
      <c r="AC64" s="26"/>
      <c r="AD64" s="37"/>
      <c r="AE64" s="45"/>
      <c r="AF64" s="26"/>
      <c r="AG64" s="54"/>
      <c r="AH64" s="30"/>
      <c r="AI64" s="26"/>
      <c r="AJ64" s="37"/>
      <c r="AK64" s="45"/>
      <c r="AL64" s="26"/>
      <c r="AM64" s="54"/>
      <c r="AN64" s="99"/>
      <c r="AO64" s="26"/>
      <c r="AP64" s="37"/>
      <c r="AQ64" s="102"/>
      <c r="AR64" s="26"/>
      <c r="AS64" s="54"/>
      <c r="AT64" s="72">
        <f t="shared" si="5"/>
        <v>0</v>
      </c>
      <c r="AU64" s="26"/>
      <c r="AV64" s="26"/>
      <c r="AW64" s="26"/>
      <c r="AX64" s="37"/>
      <c r="AY64" s="81">
        <f t="shared" si="6"/>
        <v>0</v>
      </c>
      <c r="AZ64" s="26"/>
      <c r="BA64" s="26"/>
      <c r="BB64" s="26"/>
      <c r="BC64" s="26"/>
      <c r="BD64" s="26"/>
      <c r="BE64" s="54"/>
      <c r="BF64" s="4"/>
      <c r="BG64" s="5"/>
      <c r="BH64" s="5"/>
      <c r="BI64" s="18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spans="1:81" ht="14.25" customHeight="1">
      <c r="A65" s="5"/>
      <c r="B65" s="5"/>
      <c r="C65" s="5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62"/>
      <c r="AM65" s="62"/>
      <c r="AN65" s="5"/>
      <c r="AO65" s="5"/>
      <c r="AP65" s="5"/>
      <c r="AQ65" s="5"/>
      <c r="AR65" s="62"/>
      <c r="AS65" s="62"/>
      <c r="AT65" s="73" t="s">
        <v>53</v>
      </c>
      <c r="AU65" s="26"/>
      <c r="AV65" s="26"/>
      <c r="AW65" s="26"/>
      <c r="AX65" s="78"/>
      <c r="AY65" s="82">
        <f>ROUNDDOWN(SUM(AY55:BE64),0)</f>
        <v>0</v>
      </c>
      <c r="AZ65" s="85"/>
      <c r="BA65" s="85"/>
      <c r="BB65" s="85"/>
      <c r="BC65" s="85"/>
      <c r="BD65" s="85"/>
      <c r="BE65" s="93"/>
      <c r="BF65" s="4"/>
      <c r="BG65" s="5"/>
      <c r="BH65" s="5"/>
      <c r="BI65" s="18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</row>
    <row r="66" spans="1:81" ht="13.5" customHeight="1">
      <c r="A66" s="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4"/>
      <c r="BG66" s="5"/>
      <c r="BH66" s="5"/>
      <c r="BI66" s="18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1:81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5"/>
      <c r="BH67" s="5"/>
      <c r="BI67" s="18"/>
      <c r="BJ67" s="4"/>
      <c r="BK67" s="4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ht="18" customHeight="1">
      <c r="A68" s="3" t="s">
        <v>28</v>
      </c>
      <c r="B68" s="4"/>
      <c r="C68" s="6"/>
      <c r="D68" s="31"/>
      <c r="E68" s="35"/>
      <c r="F68" s="4"/>
      <c r="G68" s="4"/>
      <c r="H68" s="4"/>
      <c r="I68" s="4"/>
      <c r="J68" s="4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5"/>
      <c r="BH68" s="5"/>
      <c r="BI68" s="18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</row>
    <row r="69" spans="1:81" ht="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9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18" customHeight="1">
      <c r="A70" s="1"/>
      <c r="B70" s="1" t="str">
        <f>"（1）価格変動前の金額（当初見積り単価ベース）：M当初"&amp;TEXT(BI6,0)</f>
        <v>（1）価格変動前の金額（当初見積り単価ベース）：M当初鋼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9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18" customHeight="1">
      <c r="A71" s="1"/>
      <c r="B71" s="1"/>
      <c r="C71" s="1"/>
      <c r="D71" s="10" t="str">
        <f>"Ｍ当初"&amp;TEXT(BI6,0)</f>
        <v>Ｍ当初鋼</v>
      </c>
      <c r="E71" s="1"/>
      <c r="F71" s="1"/>
      <c r="G71" s="1"/>
      <c r="H71" s="1" t="s">
        <v>64</v>
      </c>
      <c r="I71" s="1"/>
      <c r="J71" s="1" t="s">
        <v>65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24"/>
      <c r="AT71" s="24"/>
      <c r="AU71" s="24"/>
      <c r="AV71" s="24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9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8" customHeight="1">
      <c r="A72" s="1"/>
      <c r="B72" s="1"/>
      <c r="C72" s="1"/>
      <c r="D72" s="1"/>
      <c r="E72" s="1"/>
      <c r="F72" s="1"/>
      <c r="G72" s="1"/>
      <c r="H72" s="1" t="s">
        <v>64</v>
      </c>
      <c r="I72" s="1"/>
      <c r="J72" s="1" t="str">
        <f>FIXED(AD34,0)&amp;" × 1.10"</f>
        <v>0 × 1.10</v>
      </c>
      <c r="K72" s="1"/>
      <c r="L72" s="1"/>
      <c r="M72" s="1"/>
      <c r="N72" s="1"/>
      <c r="O72" s="61"/>
      <c r="P72" s="61"/>
      <c r="Q72" s="61"/>
      <c r="R72" s="61"/>
      <c r="S72" s="6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9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18" customHeight="1">
      <c r="A73" s="1"/>
      <c r="B73" s="1"/>
      <c r="C73" s="1"/>
      <c r="D73" s="1"/>
      <c r="E73" s="1"/>
      <c r="F73" s="1"/>
      <c r="G73" s="1"/>
      <c r="H73" s="1" t="s">
        <v>64</v>
      </c>
      <c r="I73" s="1"/>
      <c r="J73" s="58">
        <f>ROUNDDOWN(AD34*1.1,0)</f>
        <v>0</v>
      </c>
      <c r="K73" s="26"/>
      <c r="L73" s="26"/>
      <c r="M73" s="26"/>
      <c r="N73" s="26"/>
      <c r="O73" s="26"/>
      <c r="P73" s="54"/>
      <c r="Q73" s="1"/>
      <c r="R73" s="1" t="s">
        <v>66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6"/>
      <c r="AG73" s="1"/>
      <c r="AH73" s="1"/>
      <c r="AI73" s="1"/>
      <c r="AJ73" s="6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9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9" customHeight="1">
      <c r="A74" s="1"/>
      <c r="B74" s="1"/>
      <c r="C74" s="1"/>
      <c r="D74" s="1"/>
      <c r="E74" s="1"/>
      <c r="F74" s="1"/>
      <c r="G74" s="1"/>
      <c r="H74" s="49"/>
      <c r="I74" s="1"/>
      <c r="J74" s="49"/>
      <c r="K74" s="49"/>
      <c r="L74" s="4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6"/>
      <c r="AE74" s="1"/>
      <c r="AF74" s="1"/>
      <c r="AG74" s="1"/>
      <c r="AH74" s="6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9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18" customHeight="1">
      <c r="A75" s="1"/>
      <c r="B75" s="1" t="str">
        <f>"（2）価格変動後の金額（納入実績ベース）：M変更"&amp;TEXT(BI6,0)</f>
        <v>（2）価格変動後の金額（納入実績ベース）：M変更鋼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9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18" customHeight="1">
      <c r="A76" s="1"/>
      <c r="B76" s="1"/>
      <c r="C76" s="1"/>
      <c r="D76" s="10" t="str">
        <f>"Ｍ変更"&amp;TEXT(BI6,0)</f>
        <v>Ｍ変更鋼</v>
      </c>
      <c r="E76" s="1"/>
      <c r="F76" s="1"/>
      <c r="G76" s="1"/>
      <c r="H76" s="1" t="s">
        <v>64</v>
      </c>
      <c r="I76" s="1"/>
      <c r="J76" s="1" t="s">
        <v>67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9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18" customHeight="1">
      <c r="A77" s="1"/>
      <c r="B77" s="1"/>
      <c r="C77" s="1"/>
      <c r="D77" s="1"/>
      <c r="E77" s="1"/>
      <c r="F77" s="1"/>
      <c r="G77" s="1"/>
      <c r="H77" s="1" t="s">
        <v>64</v>
      </c>
      <c r="I77" s="1"/>
      <c r="J77" s="1" t="str">
        <f>FIXED(AY65,0)&amp;" × 1.10"</f>
        <v>0 × 1.10</v>
      </c>
      <c r="K77" s="1"/>
      <c r="L77" s="1"/>
      <c r="M77" s="1"/>
      <c r="N77" s="1"/>
      <c r="O77" s="61"/>
      <c r="P77" s="61"/>
      <c r="Q77" s="61"/>
      <c r="R77" s="61"/>
      <c r="S77" s="6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9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8" customHeight="1">
      <c r="A78" s="1"/>
      <c r="B78" s="1"/>
      <c r="C78" s="1"/>
      <c r="D78" s="1"/>
      <c r="E78" s="1"/>
      <c r="F78" s="1"/>
      <c r="G78" s="1"/>
      <c r="H78" s="1" t="s">
        <v>64</v>
      </c>
      <c r="I78" s="1"/>
      <c r="J78" s="58">
        <f>ROUNDDOWN(AY65*1.1,0)</f>
        <v>0</v>
      </c>
      <c r="K78" s="26"/>
      <c r="L78" s="26"/>
      <c r="M78" s="26"/>
      <c r="N78" s="26"/>
      <c r="O78" s="26"/>
      <c r="P78" s="54"/>
      <c r="Q78" s="1"/>
      <c r="R78" s="1" t="s">
        <v>66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9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9" customHeight="1">
      <c r="A79" s="1"/>
      <c r="B79" s="1"/>
      <c r="C79" s="1"/>
      <c r="D79" s="1"/>
      <c r="E79" s="1"/>
      <c r="F79" s="1"/>
      <c r="G79" s="1"/>
      <c r="H79" s="1"/>
      <c r="I79" s="49"/>
      <c r="J79" s="49"/>
      <c r="K79" s="49"/>
      <c r="L79" s="49"/>
      <c r="M79" s="4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9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18" customHeight="1">
      <c r="A80" s="1"/>
      <c r="B80" s="1" t="s">
        <v>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9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18" customHeight="1">
      <c r="A81" s="1"/>
      <c r="B81" s="1"/>
      <c r="C81" s="1"/>
      <c r="D81" s="1"/>
      <c r="E81" s="32" t="s">
        <v>69</v>
      </c>
      <c r="F81" s="9" t="str">
        <f>D76</f>
        <v>Ｍ変更鋼</v>
      </c>
      <c r="G81" s="24"/>
      <c r="H81" s="24"/>
      <c r="I81" s="24"/>
      <c r="J81" s="24"/>
      <c r="K81" s="24"/>
      <c r="L81" s="9" t="s">
        <v>70</v>
      </c>
      <c r="M81" s="24"/>
      <c r="N81" s="9" t="str">
        <f>D71</f>
        <v>Ｍ当初鋼</v>
      </c>
      <c r="O81" s="24"/>
      <c r="P81" s="24"/>
      <c r="Q81" s="24"/>
      <c r="R81" s="24"/>
      <c r="S81" s="24"/>
      <c r="T81" s="1" t="s">
        <v>71</v>
      </c>
      <c r="U81" s="9" t="s">
        <v>70</v>
      </c>
      <c r="V81" s="24"/>
      <c r="W81" s="9" t="s">
        <v>72</v>
      </c>
      <c r="X81" s="24"/>
      <c r="Y81" s="24"/>
      <c r="Z81" s="24"/>
      <c r="AA81" s="24"/>
      <c r="AB81" s="24"/>
      <c r="AC81" s="9" t="s">
        <v>73</v>
      </c>
      <c r="AD81" s="24"/>
      <c r="AE81" s="86">
        <v>1</v>
      </c>
      <c r="AF81" s="24"/>
      <c r="AG81" s="10" t="s">
        <v>74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9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18" customHeight="1">
      <c r="A82" s="1"/>
      <c r="B82" s="1"/>
      <c r="C82" s="1"/>
      <c r="D82" s="32" t="s">
        <v>64</v>
      </c>
      <c r="E82" s="32" t="s">
        <v>69</v>
      </c>
      <c r="F82" s="38">
        <f>J78</f>
        <v>0</v>
      </c>
      <c r="G82" s="24"/>
      <c r="H82" s="24"/>
      <c r="I82" s="24"/>
      <c r="J82" s="24"/>
      <c r="K82" s="24"/>
      <c r="L82" s="9" t="s">
        <v>70</v>
      </c>
      <c r="M82" s="24"/>
      <c r="N82" s="38">
        <f>J73</f>
        <v>0</v>
      </c>
      <c r="O82" s="24"/>
      <c r="P82" s="24"/>
      <c r="Q82" s="24"/>
      <c r="R82" s="24"/>
      <c r="S82" s="24"/>
      <c r="T82" s="1" t="s">
        <v>71</v>
      </c>
      <c r="U82" s="9" t="s">
        <v>70</v>
      </c>
      <c r="V82" s="24"/>
      <c r="W82" s="38">
        <f>V15</f>
        <v>0</v>
      </c>
      <c r="X82" s="24"/>
      <c r="Y82" s="24"/>
      <c r="Z82" s="24"/>
      <c r="AA82" s="24"/>
      <c r="AB82" s="24"/>
      <c r="AC82" s="9" t="s">
        <v>73</v>
      </c>
      <c r="AD82" s="24"/>
      <c r="AE82" s="86">
        <v>1</v>
      </c>
      <c r="AF82" s="24"/>
      <c r="AG82" s="10" t="s">
        <v>74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9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18" customHeight="1">
      <c r="A83" s="1"/>
      <c r="B83" s="1"/>
      <c r="C83" s="1"/>
      <c r="D83" s="32" t="s">
        <v>64</v>
      </c>
      <c r="E83" s="1"/>
      <c r="F83" s="38">
        <f>F82-N82</f>
        <v>0</v>
      </c>
      <c r="G83" s="24"/>
      <c r="H83" s="24"/>
      <c r="I83" s="24"/>
      <c r="J83" s="24"/>
      <c r="K83" s="24"/>
      <c r="L83" s="9" t="s">
        <v>70</v>
      </c>
      <c r="M83" s="24"/>
      <c r="N83" s="38">
        <f>ROUNDDOWN(W82*0.01,0)</f>
        <v>0</v>
      </c>
      <c r="O83" s="24"/>
      <c r="P83" s="24"/>
      <c r="Q83" s="24"/>
      <c r="R83" s="24"/>
      <c r="S83" s="24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9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18" customHeight="1">
      <c r="A84" s="1"/>
      <c r="B84" s="1"/>
      <c r="C84" s="1"/>
      <c r="D84" s="32" t="s">
        <v>64</v>
      </c>
      <c r="E84" s="1"/>
      <c r="F84" s="38">
        <f>F83-N83</f>
        <v>0</v>
      </c>
      <c r="G84" s="24"/>
      <c r="H84" s="24"/>
      <c r="I84" s="24"/>
      <c r="J84" s="24"/>
      <c r="K84" s="24"/>
      <c r="L84" s="60" t="str">
        <f>IF(F84&gt;0,"＞","≦")</f>
        <v>≦</v>
      </c>
      <c r="M84" s="24"/>
      <c r="N84" s="38">
        <v>0</v>
      </c>
      <c r="O84" s="24"/>
      <c r="P84" s="24"/>
      <c r="Q84" s="24"/>
      <c r="R84" s="24"/>
      <c r="S84" s="24"/>
      <c r="T84" s="1"/>
      <c r="U84" s="66" t="str">
        <f>IF(V15=0,"",IF(F84&gt;0,"∴ ["&amp;BG10&amp;"]について、単品スライド（増額）の対象となる可能性がある","∴ [ "&amp;BG10&amp;" ]について、単品スライド（増額）の対象とはならない"))</f>
        <v/>
      </c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1"/>
      <c r="BG84" s="1"/>
      <c r="BH84" s="1"/>
      <c r="BI84" s="9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1"/>
      <c r="BG85" s="1"/>
      <c r="BH85" s="1"/>
      <c r="BI85" s="9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5"/>
      <c r="BH86" s="5"/>
      <c r="BI86" s="18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</row>
    <row r="87" spans="1:81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5"/>
      <c r="BH87" s="5"/>
      <c r="BI87" s="18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1:81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5"/>
      <c r="BH88" s="5"/>
      <c r="BI88" s="18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</row>
    <row r="89" spans="1:81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5"/>
      <c r="BH89" s="5"/>
      <c r="BI89" s="18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1:81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5"/>
      <c r="BH90" s="5"/>
      <c r="BI90" s="18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</row>
    <row r="91" spans="1:8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5"/>
      <c r="BH91" s="5"/>
      <c r="BI91" s="18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</row>
    <row r="92" spans="1:81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5"/>
      <c r="BH92" s="5"/>
      <c r="BI92" s="18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</row>
    <row r="93" spans="1:81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5"/>
      <c r="BH93" s="5"/>
      <c r="BI93" s="18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1:81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5"/>
      <c r="BH94" s="5"/>
      <c r="BI94" s="18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</row>
    <row r="95" spans="1:81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5"/>
      <c r="BH95" s="5"/>
      <c r="BI95" s="18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1:81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5"/>
      <c r="BH96" s="5"/>
      <c r="BI96" s="18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</row>
    <row r="97" spans="1:81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5"/>
      <c r="BH97" s="5"/>
      <c r="BI97" s="18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1:81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5"/>
      <c r="BH98" s="5"/>
      <c r="BI98" s="18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</row>
    <row r="99" spans="1:81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5"/>
      <c r="BH99" s="5"/>
      <c r="BI99" s="18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</row>
    <row r="100" spans="1:81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5"/>
      <c r="BH100" s="5"/>
      <c r="BI100" s="18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</row>
    <row r="101" spans="1:8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5"/>
      <c r="BH101" s="5"/>
      <c r="BI101" s="18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</row>
    <row r="102" spans="1:81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5"/>
      <c r="BH102" s="5"/>
      <c r="BI102" s="18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</row>
    <row r="103" spans="1:81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5"/>
      <c r="BH103" s="5"/>
      <c r="BI103" s="18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</row>
    <row r="104" spans="1:81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5"/>
      <c r="BH104" s="5"/>
      <c r="BI104" s="18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</row>
    <row r="105" spans="1:81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5"/>
      <c r="BH105" s="5"/>
      <c r="BI105" s="18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</row>
    <row r="106" spans="1:81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5"/>
      <c r="BH106" s="5"/>
      <c r="BI106" s="18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</row>
    <row r="107" spans="1:81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5"/>
      <c r="BH107" s="5"/>
      <c r="BI107" s="18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</row>
    <row r="108" spans="1:81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5"/>
      <c r="BH108" s="5"/>
      <c r="BI108" s="18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</row>
    <row r="109" spans="1:81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5"/>
      <c r="BH109" s="5"/>
      <c r="BI109" s="18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</row>
    <row r="110" spans="1:81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5"/>
      <c r="BH110" s="5"/>
      <c r="BI110" s="18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</row>
    <row r="111" spans="1:8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5"/>
      <c r="BH111" s="5"/>
      <c r="BI111" s="18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</row>
    <row r="112" spans="1:81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5"/>
      <c r="BH112" s="5"/>
      <c r="BI112" s="18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</row>
    <row r="113" spans="1:81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5"/>
      <c r="BH113" s="5"/>
      <c r="BI113" s="18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</row>
    <row r="114" spans="1:81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5"/>
      <c r="BH114" s="5"/>
      <c r="BI114" s="18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</row>
    <row r="115" spans="1:81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5"/>
      <c r="BH115" s="5"/>
      <c r="BI115" s="18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</row>
    <row r="116" spans="1:81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5"/>
      <c r="BH116" s="5"/>
      <c r="BI116" s="18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</row>
    <row r="117" spans="1:81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5"/>
      <c r="BH117" s="5"/>
      <c r="BI117" s="18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</row>
    <row r="118" spans="1:81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5"/>
      <c r="BH118" s="5"/>
      <c r="BI118" s="18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</row>
    <row r="119" spans="1:81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5"/>
      <c r="BH119" s="5"/>
      <c r="BI119" s="18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</row>
    <row r="120" spans="1:81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5"/>
      <c r="BH120" s="5"/>
      <c r="BI120" s="18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</row>
    <row r="121" spans="1:8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5"/>
      <c r="BH121" s="5"/>
      <c r="BI121" s="18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</row>
    <row r="122" spans="1:81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5"/>
      <c r="BH122" s="5"/>
      <c r="BI122" s="18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</row>
    <row r="123" spans="1:81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5"/>
      <c r="BH123" s="5"/>
      <c r="BI123" s="18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</row>
    <row r="124" spans="1:81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5"/>
      <c r="BH124" s="5"/>
      <c r="BI124" s="18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</row>
    <row r="125" spans="1:81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5"/>
      <c r="BH125" s="5"/>
      <c r="BI125" s="18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</row>
    <row r="126" spans="1:81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5"/>
      <c r="BH126" s="5"/>
      <c r="BI126" s="18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</row>
    <row r="127" spans="1:81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5"/>
      <c r="BH127" s="5"/>
      <c r="BI127" s="18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</row>
    <row r="128" spans="1:81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5"/>
      <c r="BH128" s="5"/>
      <c r="BI128" s="18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</row>
    <row r="129" spans="1:81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5"/>
      <c r="BH129" s="5"/>
      <c r="BI129" s="18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</row>
    <row r="130" spans="1:81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5"/>
      <c r="BH130" s="5"/>
      <c r="BI130" s="18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</row>
    <row r="131" spans="1:8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5"/>
      <c r="BH131" s="5"/>
      <c r="BI131" s="18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</row>
    <row r="132" spans="1:81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5"/>
      <c r="BH132" s="5"/>
      <c r="BI132" s="18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</row>
    <row r="133" spans="1:81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5"/>
      <c r="BH133" s="5"/>
      <c r="BI133" s="18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</row>
    <row r="134" spans="1:81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5"/>
      <c r="BH134" s="5"/>
      <c r="BI134" s="18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</row>
    <row r="135" spans="1:81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5"/>
      <c r="BH135" s="5"/>
      <c r="BI135" s="18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</row>
    <row r="136" spans="1:81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5"/>
      <c r="BH136" s="5"/>
      <c r="BI136" s="18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</row>
    <row r="137" spans="1:81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5"/>
      <c r="BH137" s="5"/>
      <c r="BI137" s="18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</row>
    <row r="138" spans="1:81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5"/>
      <c r="BH138" s="5"/>
      <c r="BI138" s="18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</row>
    <row r="139" spans="1:81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5"/>
      <c r="BH139" s="5"/>
      <c r="BI139" s="18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</row>
    <row r="140" spans="1:81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5"/>
      <c r="BH140" s="5"/>
      <c r="BI140" s="18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</row>
    <row r="141" spans="1:8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5"/>
      <c r="BH141" s="5"/>
      <c r="BI141" s="18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</row>
    <row r="142" spans="1:81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5"/>
      <c r="BH142" s="5"/>
      <c r="BI142" s="18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</row>
    <row r="143" spans="1:81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5"/>
      <c r="BH143" s="5"/>
      <c r="BI143" s="18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</row>
    <row r="144" spans="1:81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5"/>
      <c r="BH144" s="5"/>
      <c r="BI144" s="18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</row>
    <row r="145" spans="1:81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5"/>
      <c r="BH145" s="5"/>
      <c r="BI145" s="18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</row>
    <row r="146" spans="1:81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5"/>
      <c r="BH146" s="5"/>
      <c r="BI146" s="18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</row>
    <row r="147" spans="1:81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5"/>
      <c r="BH147" s="5"/>
      <c r="BI147" s="18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</row>
    <row r="148" spans="1:81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5"/>
      <c r="BH148" s="5"/>
      <c r="BI148" s="18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</row>
    <row r="149" spans="1:81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5"/>
      <c r="BH149" s="5"/>
      <c r="BI149" s="18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</row>
    <row r="150" spans="1:81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5"/>
      <c r="BH150" s="5"/>
      <c r="BI150" s="18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</row>
    <row r="151" spans="1:8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5"/>
      <c r="BH151" s="5"/>
      <c r="BI151" s="18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</row>
    <row r="152" spans="1:81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5"/>
      <c r="BH152" s="5"/>
      <c r="BI152" s="18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</row>
    <row r="153" spans="1:81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5"/>
      <c r="BH153" s="5"/>
      <c r="BI153" s="18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</row>
    <row r="154" spans="1:81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5"/>
      <c r="BH154" s="5"/>
      <c r="BI154" s="18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</row>
    <row r="155" spans="1:81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5"/>
      <c r="BH155" s="5"/>
      <c r="BI155" s="18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</row>
    <row r="156" spans="1:81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5"/>
      <c r="BH156" s="5"/>
      <c r="BI156" s="18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</row>
    <row r="157" spans="1:81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5"/>
      <c r="BH157" s="5"/>
      <c r="BI157" s="18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</row>
    <row r="158" spans="1:81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5"/>
      <c r="BH158" s="5"/>
      <c r="BI158" s="18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</row>
    <row r="159" spans="1:81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5"/>
      <c r="BH159" s="5"/>
      <c r="BI159" s="18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</row>
    <row r="160" spans="1:81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5"/>
      <c r="BH160" s="5"/>
      <c r="BI160" s="18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</row>
    <row r="161" spans="1:8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5"/>
      <c r="BH161" s="5"/>
      <c r="BI161" s="18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</row>
    <row r="162" spans="1:81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5"/>
      <c r="BH162" s="5"/>
      <c r="BI162" s="18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</row>
    <row r="163" spans="1:81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5"/>
      <c r="BH163" s="5"/>
      <c r="BI163" s="18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</row>
    <row r="164" spans="1:81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5"/>
      <c r="BH164" s="5"/>
      <c r="BI164" s="18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</row>
    <row r="165" spans="1:81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5"/>
      <c r="BH165" s="5"/>
      <c r="BI165" s="18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</row>
    <row r="166" spans="1:81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5"/>
      <c r="BH166" s="5"/>
      <c r="BI166" s="18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</row>
    <row r="167" spans="1:81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5"/>
      <c r="BH167" s="5"/>
      <c r="BI167" s="18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</row>
    <row r="168" spans="1:81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5"/>
      <c r="BH168" s="5"/>
      <c r="BI168" s="18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</row>
    <row r="169" spans="1:81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5"/>
      <c r="BH169" s="5"/>
      <c r="BI169" s="18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</row>
    <row r="170" spans="1:81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5"/>
      <c r="BH170" s="5"/>
      <c r="BI170" s="18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</row>
    <row r="171" spans="1:8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5"/>
      <c r="BH171" s="5"/>
      <c r="BI171" s="18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</row>
    <row r="172" spans="1:81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5"/>
      <c r="BH172" s="5"/>
      <c r="BI172" s="18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</row>
    <row r="173" spans="1:81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5"/>
      <c r="BH173" s="5"/>
      <c r="BI173" s="18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</row>
    <row r="174" spans="1:81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5"/>
      <c r="BH174" s="5"/>
      <c r="BI174" s="18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</row>
    <row r="175" spans="1:81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5"/>
      <c r="BH175" s="5"/>
      <c r="BI175" s="18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</row>
    <row r="176" spans="1:81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5"/>
      <c r="BH176" s="5"/>
      <c r="BI176" s="18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</row>
    <row r="177" spans="1:81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5"/>
      <c r="BH177" s="5"/>
      <c r="BI177" s="18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</row>
    <row r="178" spans="1:81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5"/>
      <c r="BH178" s="5"/>
      <c r="BI178" s="18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</row>
    <row r="179" spans="1:81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5"/>
      <c r="BH179" s="5"/>
      <c r="BI179" s="18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</row>
    <row r="180" spans="1:81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5"/>
      <c r="BH180" s="5"/>
      <c r="BI180" s="18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</row>
    <row r="181" spans="1: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5"/>
      <c r="BH181" s="5"/>
      <c r="BI181" s="18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</row>
    <row r="182" spans="1:81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5"/>
      <c r="BH182" s="5"/>
      <c r="BI182" s="18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</row>
    <row r="183" spans="1:81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5"/>
      <c r="BH183" s="5"/>
      <c r="BI183" s="18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</row>
    <row r="184" spans="1:81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5"/>
      <c r="BH184" s="5"/>
      <c r="BI184" s="18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</row>
    <row r="185" spans="1:81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5"/>
      <c r="BH185" s="5"/>
      <c r="BI185" s="18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</row>
    <row r="186" spans="1:81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5"/>
      <c r="BH186" s="5"/>
      <c r="BI186" s="18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</row>
    <row r="187" spans="1:81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5"/>
      <c r="BH187" s="5"/>
      <c r="BI187" s="18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</row>
    <row r="188" spans="1:81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5"/>
      <c r="BH188" s="5"/>
      <c r="BI188" s="18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</row>
    <row r="189" spans="1:81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5"/>
      <c r="BH189" s="5"/>
      <c r="BI189" s="18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</row>
    <row r="190" spans="1:81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5"/>
      <c r="BH190" s="5"/>
      <c r="BI190" s="18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</row>
    <row r="191" spans="1:8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5"/>
      <c r="BH191" s="5"/>
      <c r="BI191" s="18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</row>
    <row r="192" spans="1:81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5"/>
      <c r="BH192" s="5"/>
      <c r="BI192" s="18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</row>
    <row r="193" spans="1:81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5"/>
      <c r="BH193" s="5"/>
      <c r="BI193" s="18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</row>
    <row r="194" spans="1:81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5"/>
      <c r="BH194" s="5"/>
      <c r="BI194" s="18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</row>
    <row r="195" spans="1:81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5"/>
      <c r="BH195" s="5"/>
      <c r="BI195" s="18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</row>
    <row r="196" spans="1:81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5"/>
      <c r="BH196" s="5"/>
      <c r="BI196" s="18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</row>
    <row r="197" spans="1:81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5"/>
      <c r="BH197" s="5"/>
      <c r="BI197" s="18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</row>
    <row r="198" spans="1:81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5"/>
      <c r="BH198" s="5"/>
      <c r="BI198" s="18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</row>
    <row r="199" spans="1:81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5"/>
      <c r="BH199" s="5"/>
      <c r="BI199" s="18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</row>
    <row r="200" spans="1:81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5"/>
      <c r="BH200" s="5"/>
      <c r="BI200" s="18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</row>
    <row r="201" spans="1:8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5"/>
      <c r="BH201" s="5"/>
      <c r="BI201" s="18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</row>
    <row r="202" spans="1:81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5"/>
      <c r="BH202" s="5"/>
      <c r="BI202" s="18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</row>
    <row r="203" spans="1:81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5"/>
      <c r="BH203" s="5"/>
      <c r="BI203" s="18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</row>
    <row r="204" spans="1:81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5"/>
      <c r="BH204" s="5"/>
      <c r="BI204" s="18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</row>
    <row r="205" spans="1:81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5"/>
      <c r="BH205" s="5"/>
      <c r="BI205" s="18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</row>
    <row r="206" spans="1:81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5"/>
      <c r="BH206" s="5"/>
      <c r="BI206" s="18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</row>
    <row r="207" spans="1:81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5"/>
      <c r="BH207" s="5"/>
      <c r="BI207" s="18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</row>
    <row r="208" spans="1:81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5"/>
      <c r="BH208" s="5"/>
      <c r="BI208" s="18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</row>
    <row r="209" spans="1:81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5"/>
      <c r="BH209" s="5"/>
      <c r="BI209" s="18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</row>
    <row r="210" spans="1:81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5"/>
      <c r="BH210" s="5"/>
      <c r="BI210" s="18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</row>
    <row r="211" spans="1:8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5"/>
      <c r="BH211" s="5"/>
      <c r="BI211" s="18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</row>
    <row r="212" spans="1:81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5"/>
      <c r="BH212" s="5"/>
      <c r="BI212" s="18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</row>
    <row r="213" spans="1:81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5"/>
      <c r="BH213" s="5"/>
      <c r="BI213" s="18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</row>
    <row r="214" spans="1:81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5"/>
      <c r="BH214" s="5"/>
      <c r="BI214" s="18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</row>
    <row r="215" spans="1:81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5"/>
      <c r="BH215" s="5"/>
      <c r="BI215" s="18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</row>
    <row r="216" spans="1:81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5"/>
      <c r="BH216" s="5"/>
      <c r="BI216" s="18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1:81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5"/>
      <c r="BH217" s="5"/>
      <c r="BI217" s="18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1:81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5"/>
      <c r="BH218" s="5"/>
      <c r="BI218" s="18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1:81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5"/>
      <c r="BH219" s="5"/>
      <c r="BI219" s="18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</row>
    <row r="220" spans="1:81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5"/>
      <c r="BH220" s="5"/>
      <c r="BI220" s="18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</row>
    <row r="221" spans="1:8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5"/>
      <c r="BH221" s="5"/>
      <c r="BI221" s="18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</row>
    <row r="222" spans="1:81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5"/>
      <c r="BH222" s="5"/>
      <c r="BI222" s="18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</row>
    <row r="223" spans="1:81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5"/>
      <c r="BH223" s="5"/>
      <c r="BI223" s="18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</row>
    <row r="224" spans="1:81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5"/>
      <c r="BH224" s="5"/>
      <c r="BI224" s="18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</row>
    <row r="225" spans="1:81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5"/>
      <c r="BH225" s="5"/>
      <c r="BI225" s="18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</row>
    <row r="226" spans="1:81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5"/>
      <c r="BH226" s="5"/>
      <c r="BI226" s="18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</row>
    <row r="227" spans="1:81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5"/>
      <c r="BH227" s="5"/>
      <c r="BI227" s="18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</row>
    <row r="228" spans="1:81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5"/>
      <c r="BH228" s="5"/>
      <c r="BI228" s="18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</row>
    <row r="229" spans="1:81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5"/>
      <c r="BH229" s="5"/>
      <c r="BI229" s="18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</row>
    <row r="230" spans="1:81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5"/>
      <c r="BH230" s="5"/>
      <c r="BI230" s="18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</row>
    <row r="231" spans="1:8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5"/>
      <c r="BH231" s="5"/>
      <c r="BI231" s="18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</row>
    <row r="232" spans="1:81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5"/>
      <c r="BH232" s="5"/>
      <c r="BI232" s="18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</row>
    <row r="233" spans="1:81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5"/>
      <c r="BH233" s="5"/>
      <c r="BI233" s="18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</row>
    <row r="234" spans="1:81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5"/>
      <c r="BH234" s="5"/>
      <c r="BI234" s="18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</row>
    <row r="235" spans="1:81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5"/>
      <c r="BH235" s="5"/>
      <c r="BI235" s="18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</row>
    <row r="236" spans="1:81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5"/>
      <c r="BH236" s="5"/>
      <c r="BI236" s="18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</row>
    <row r="237" spans="1:81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5"/>
      <c r="BH237" s="5"/>
      <c r="BI237" s="18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</row>
    <row r="238" spans="1:81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5"/>
      <c r="BH238" s="5"/>
      <c r="BI238" s="18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</row>
    <row r="239" spans="1:81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5"/>
      <c r="BH239" s="5"/>
      <c r="BI239" s="18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</row>
    <row r="240" spans="1:81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5"/>
      <c r="BH240" s="5"/>
      <c r="BI240" s="18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</row>
    <row r="241" spans="1:8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5"/>
      <c r="BH241" s="5"/>
      <c r="BI241" s="18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</row>
    <row r="242" spans="1:81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5"/>
      <c r="BH242" s="5"/>
      <c r="BI242" s="18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</row>
    <row r="243" spans="1:81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5"/>
      <c r="BH243" s="5"/>
      <c r="BI243" s="18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</row>
    <row r="244" spans="1:81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5"/>
      <c r="BH244" s="5"/>
      <c r="BI244" s="18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</row>
    <row r="245" spans="1:81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5"/>
      <c r="BH245" s="5"/>
      <c r="BI245" s="18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</row>
    <row r="246" spans="1:81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5"/>
      <c r="BH246" s="5"/>
      <c r="BI246" s="18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</row>
    <row r="247" spans="1:81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5"/>
      <c r="BH247" s="5"/>
      <c r="BI247" s="18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</row>
    <row r="248" spans="1:81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5"/>
      <c r="BH248" s="5"/>
      <c r="BI248" s="18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</row>
    <row r="249" spans="1:81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5"/>
      <c r="BH249" s="5"/>
      <c r="BI249" s="18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</row>
    <row r="250" spans="1:81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5"/>
      <c r="BH250" s="5"/>
      <c r="BI250" s="18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</row>
    <row r="251" spans="1:8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5"/>
      <c r="BH251" s="5"/>
      <c r="BI251" s="18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</row>
    <row r="252" spans="1:81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5"/>
      <c r="BH252" s="5"/>
      <c r="BI252" s="18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</row>
    <row r="253" spans="1:81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5"/>
      <c r="BH253" s="5"/>
      <c r="BI253" s="18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</row>
    <row r="254" spans="1:81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5"/>
      <c r="BH254" s="5"/>
      <c r="BI254" s="18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</row>
    <row r="255" spans="1:81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5"/>
      <c r="BH255" s="5"/>
      <c r="BI255" s="18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</row>
    <row r="256" spans="1:81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5"/>
      <c r="BH256" s="5"/>
      <c r="BI256" s="18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</row>
    <row r="257" spans="1:81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5"/>
      <c r="BH257" s="5"/>
      <c r="BI257" s="18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</row>
    <row r="258" spans="1:81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5"/>
      <c r="BH258" s="5"/>
      <c r="BI258" s="18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</row>
    <row r="259" spans="1:81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5"/>
      <c r="BH259" s="5"/>
      <c r="BI259" s="18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</row>
    <row r="260" spans="1:81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5"/>
      <c r="BH260" s="5"/>
      <c r="BI260" s="18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</row>
    <row r="261" spans="1:8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5"/>
      <c r="BH261" s="5"/>
      <c r="BI261" s="18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</row>
    <row r="262" spans="1:81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5"/>
      <c r="BH262" s="5"/>
      <c r="BI262" s="18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</row>
    <row r="263" spans="1:81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5"/>
      <c r="BH263" s="5"/>
      <c r="BI263" s="18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</row>
    <row r="264" spans="1:81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5"/>
      <c r="BH264" s="5"/>
      <c r="BI264" s="18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</row>
    <row r="265" spans="1:81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5"/>
      <c r="BH265" s="5"/>
      <c r="BI265" s="18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</row>
    <row r="266" spans="1:81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5"/>
      <c r="BH266" s="5"/>
      <c r="BI266" s="18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</row>
    <row r="267" spans="1:81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5"/>
      <c r="BH267" s="5"/>
      <c r="BI267" s="18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</row>
    <row r="268" spans="1:81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5"/>
      <c r="BH268" s="5"/>
      <c r="BI268" s="18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</row>
    <row r="269" spans="1:81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5"/>
      <c r="BH269" s="5"/>
      <c r="BI269" s="18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</row>
    <row r="270" spans="1:81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5"/>
      <c r="BH270" s="5"/>
      <c r="BI270" s="18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</row>
    <row r="271" spans="1:8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5"/>
      <c r="BH271" s="5"/>
      <c r="BI271" s="18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</row>
    <row r="272" spans="1:81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5"/>
      <c r="BH272" s="5"/>
      <c r="BI272" s="18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</row>
    <row r="273" spans="1:81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5"/>
      <c r="BH273" s="5"/>
      <c r="BI273" s="18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</row>
    <row r="274" spans="1:81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5"/>
      <c r="BH274" s="5"/>
      <c r="BI274" s="18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</row>
    <row r="275" spans="1:81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5"/>
      <c r="BH275" s="5"/>
      <c r="BI275" s="18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</row>
    <row r="276" spans="1:81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5"/>
      <c r="BH276" s="5"/>
      <c r="BI276" s="18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</row>
    <row r="277" spans="1:81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5"/>
      <c r="BH277" s="5"/>
      <c r="BI277" s="18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</row>
    <row r="278" spans="1:81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5"/>
      <c r="BH278" s="5"/>
      <c r="BI278" s="18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</row>
    <row r="279" spans="1:81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5"/>
      <c r="BH279" s="5"/>
      <c r="BI279" s="18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</row>
    <row r="280" spans="1:81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5"/>
      <c r="BH280" s="5"/>
      <c r="BI280" s="18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</row>
    <row r="281" spans="1: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5"/>
      <c r="BH281" s="5"/>
      <c r="BI281" s="18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</row>
    <row r="282" spans="1:81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5"/>
      <c r="BH282" s="5"/>
      <c r="BI282" s="18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</row>
    <row r="283" spans="1:81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5"/>
      <c r="BH283" s="5"/>
      <c r="BI283" s="18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</row>
    <row r="284" spans="1:81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5"/>
      <c r="BH284" s="5"/>
      <c r="BI284" s="18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</row>
    <row r="285" spans="1:81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5"/>
      <c r="BH285" s="5"/>
      <c r="BI285" s="18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</row>
    <row r="286" spans="1:81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5"/>
      <c r="BH286" s="5"/>
      <c r="BI286" s="18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</row>
    <row r="287" spans="1:81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5"/>
      <c r="BH287" s="5"/>
      <c r="BI287" s="18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</row>
    <row r="288" spans="1:81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5"/>
      <c r="BH288" s="5"/>
      <c r="BI288" s="18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</row>
    <row r="289" spans="1:81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5"/>
      <c r="BH289" s="5"/>
      <c r="BI289" s="18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</row>
    <row r="290" spans="1:81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5"/>
      <c r="BH290" s="5"/>
      <c r="BI290" s="18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</row>
    <row r="291" spans="1:8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5"/>
      <c r="BH291" s="5"/>
      <c r="BI291" s="18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</row>
    <row r="292" spans="1:81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5"/>
      <c r="BH292" s="5"/>
      <c r="BI292" s="18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</row>
    <row r="293" spans="1:81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5"/>
      <c r="BH293" s="5"/>
      <c r="BI293" s="18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</row>
    <row r="294" spans="1:81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5"/>
      <c r="BH294" s="5"/>
      <c r="BI294" s="18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</row>
    <row r="295" spans="1:81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5"/>
      <c r="BH295" s="5"/>
      <c r="BI295" s="18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</row>
    <row r="296" spans="1:81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5"/>
      <c r="BH296" s="5"/>
      <c r="BI296" s="18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</row>
    <row r="297" spans="1:81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5"/>
      <c r="BH297" s="5"/>
      <c r="BI297" s="18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</row>
    <row r="298" spans="1:81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5"/>
      <c r="BH298" s="5"/>
      <c r="BI298" s="18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</row>
    <row r="299" spans="1:81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5"/>
      <c r="BH299" s="5"/>
      <c r="BI299" s="18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</row>
    <row r="300" spans="1:81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5"/>
      <c r="BH300" s="5"/>
      <c r="BI300" s="18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</row>
    <row r="301" spans="1:8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5"/>
      <c r="BH301" s="5"/>
      <c r="BI301" s="18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</row>
    <row r="302" spans="1:81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5"/>
      <c r="BH302" s="5"/>
      <c r="BI302" s="18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</row>
    <row r="303" spans="1:81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5"/>
      <c r="BH303" s="5"/>
      <c r="BI303" s="18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</row>
    <row r="304" spans="1:81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5"/>
      <c r="BH304" s="5"/>
      <c r="BI304" s="18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</row>
    <row r="305" spans="1:81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5"/>
      <c r="BH305" s="5"/>
      <c r="BI305" s="18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</row>
    <row r="306" spans="1:81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5"/>
      <c r="BH306" s="5"/>
      <c r="BI306" s="18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</row>
    <row r="307" spans="1:81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5"/>
      <c r="BH307" s="5"/>
      <c r="BI307" s="18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</row>
    <row r="308" spans="1:81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5"/>
      <c r="BH308" s="5"/>
      <c r="BI308" s="18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</row>
    <row r="309" spans="1:81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5"/>
      <c r="BH309" s="5"/>
      <c r="BI309" s="18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</row>
    <row r="310" spans="1:81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5"/>
      <c r="BH310" s="5"/>
      <c r="BI310" s="18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</row>
    <row r="311" spans="1:8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5"/>
      <c r="BH311" s="5"/>
      <c r="BI311" s="18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</row>
    <row r="312" spans="1:81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5"/>
      <c r="BH312" s="5"/>
      <c r="BI312" s="18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</row>
    <row r="313" spans="1:81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5"/>
      <c r="BH313" s="5"/>
      <c r="BI313" s="18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</row>
    <row r="314" spans="1:81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5"/>
      <c r="BH314" s="5"/>
      <c r="BI314" s="18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</row>
    <row r="315" spans="1:81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5"/>
      <c r="BH315" s="5"/>
      <c r="BI315" s="18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</row>
    <row r="316" spans="1:81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5"/>
      <c r="BH316" s="5"/>
      <c r="BI316" s="18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</row>
    <row r="317" spans="1:81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5"/>
      <c r="BH317" s="5"/>
      <c r="BI317" s="18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</row>
    <row r="318" spans="1:81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5"/>
      <c r="BH318" s="5"/>
      <c r="BI318" s="18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</row>
    <row r="319" spans="1:81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5"/>
      <c r="BH319" s="5"/>
      <c r="BI319" s="18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</row>
    <row r="320" spans="1:81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5"/>
      <c r="BH320" s="5"/>
      <c r="BI320" s="18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</row>
    <row r="321" spans="1:8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5"/>
      <c r="BH321" s="5"/>
      <c r="BI321" s="18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</row>
    <row r="322" spans="1:81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5"/>
      <c r="BH322" s="5"/>
      <c r="BI322" s="18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</row>
    <row r="323" spans="1:81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5"/>
      <c r="BH323" s="5"/>
      <c r="BI323" s="18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</row>
    <row r="324" spans="1:81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5"/>
      <c r="BH324" s="5"/>
      <c r="BI324" s="18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</row>
    <row r="325" spans="1:81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5"/>
      <c r="BH325" s="5"/>
      <c r="BI325" s="18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</row>
    <row r="326" spans="1:81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5"/>
      <c r="BH326" s="5"/>
      <c r="BI326" s="18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</row>
    <row r="327" spans="1:81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5"/>
      <c r="BH327" s="5"/>
      <c r="BI327" s="18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</row>
    <row r="328" spans="1:81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5"/>
      <c r="BH328" s="5"/>
      <c r="BI328" s="18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</row>
    <row r="329" spans="1:81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5"/>
      <c r="BH329" s="5"/>
      <c r="BI329" s="18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</row>
    <row r="330" spans="1:81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5"/>
      <c r="BH330" s="5"/>
      <c r="BI330" s="18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</row>
    <row r="331" spans="1:8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5"/>
      <c r="BH331" s="5"/>
      <c r="BI331" s="18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</row>
    <row r="332" spans="1:81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5"/>
      <c r="BH332" s="5"/>
      <c r="BI332" s="18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</row>
    <row r="333" spans="1:81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5"/>
      <c r="BH333" s="5"/>
      <c r="BI333" s="18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</row>
    <row r="334" spans="1:81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5"/>
      <c r="BH334" s="5"/>
      <c r="BI334" s="18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</row>
    <row r="335" spans="1:81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5"/>
      <c r="BH335" s="5"/>
      <c r="BI335" s="18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</row>
    <row r="336" spans="1:81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5"/>
      <c r="BH336" s="5"/>
      <c r="BI336" s="18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</row>
    <row r="337" spans="1:81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5"/>
      <c r="BH337" s="5"/>
      <c r="BI337" s="18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</row>
    <row r="338" spans="1:81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5"/>
      <c r="BH338" s="5"/>
      <c r="BI338" s="18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</row>
    <row r="339" spans="1:81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5"/>
      <c r="BH339" s="5"/>
      <c r="BI339" s="18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</row>
    <row r="340" spans="1:81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5"/>
      <c r="BH340" s="5"/>
      <c r="BI340" s="18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</row>
    <row r="341" spans="1:8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5"/>
      <c r="BH341" s="5"/>
      <c r="BI341" s="18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</row>
    <row r="342" spans="1:81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5"/>
      <c r="BH342" s="5"/>
      <c r="BI342" s="18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</row>
    <row r="343" spans="1:81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5"/>
      <c r="BH343" s="5"/>
      <c r="BI343" s="18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</row>
    <row r="344" spans="1:81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5"/>
      <c r="BH344" s="5"/>
      <c r="BI344" s="18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</row>
    <row r="345" spans="1:81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5"/>
      <c r="BH345" s="5"/>
      <c r="BI345" s="18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</row>
    <row r="346" spans="1:81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5"/>
      <c r="BH346" s="5"/>
      <c r="BI346" s="18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</row>
    <row r="347" spans="1:81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5"/>
      <c r="BH347" s="5"/>
      <c r="BI347" s="18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</row>
    <row r="348" spans="1:81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5"/>
      <c r="BH348" s="5"/>
      <c r="BI348" s="18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</row>
    <row r="349" spans="1:81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5"/>
      <c r="BH349" s="5"/>
      <c r="BI349" s="18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</row>
    <row r="350" spans="1:81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5"/>
      <c r="BH350" s="5"/>
      <c r="BI350" s="18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</row>
    <row r="351" spans="1:8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5"/>
      <c r="BH351" s="5"/>
      <c r="BI351" s="18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</row>
    <row r="352" spans="1:81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5"/>
      <c r="BH352" s="5"/>
      <c r="BI352" s="18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</row>
    <row r="353" spans="1:81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5"/>
      <c r="BH353" s="5"/>
      <c r="BI353" s="18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</row>
    <row r="354" spans="1:81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5"/>
      <c r="BH354" s="5"/>
      <c r="BI354" s="18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</row>
    <row r="355" spans="1:81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5"/>
      <c r="BH355" s="5"/>
      <c r="BI355" s="18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</row>
    <row r="356" spans="1:81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5"/>
      <c r="BH356" s="5"/>
      <c r="BI356" s="18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</row>
    <row r="357" spans="1:81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5"/>
      <c r="BH357" s="5"/>
      <c r="BI357" s="18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</row>
    <row r="358" spans="1:81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5"/>
      <c r="BH358" s="5"/>
      <c r="BI358" s="18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</row>
    <row r="359" spans="1:81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5"/>
      <c r="BH359" s="5"/>
      <c r="BI359" s="18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</row>
    <row r="360" spans="1:81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5"/>
      <c r="BH360" s="5"/>
      <c r="BI360" s="18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</row>
    <row r="361" spans="1:8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5"/>
      <c r="BH361" s="5"/>
      <c r="BI361" s="18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</row>
    <row r="362" spans="1:81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5"/>
      <c r="BH362" s="5"/>
      <c r="BI362" s="18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</row>
    <row r="363" spans="1:81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5"/>
      <c r="BH363" s="5"/>
      <c r="BI363" s="18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</row>
    <row r="364" spans="1:81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5"/>
      <c r="BH364" s="5"/>
      <c r="BI364" s="18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</row>
    <row r="365" spans="1:81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5"/>
      <c r="BH365" s="5"/>
      <c r="BI365" s="18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</row>
    <row r="366" spans="1:81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5"/>
      <c r="BH366" s="5"/>
      <c r="BI366" s="18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</row>
    <row r="367" spans="1:81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5"/>
      <c r="BH367" s="5"/>
      <c r="BI367" s="18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</row>
    <row r="368" spans="1:81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5"/>
      <c r="BH368" s="5"/>
      <c r="BI368" s="18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</row>
    <row r="369" spans="1:81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5"/>
      <c r="BH369" s="5"/>
      <c r="BI369" s="18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</row>
    <row r="370" spans="1:81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5"/>
      <c r="BH370" s="5"/>
      <c r="BI370" s="18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</row>
    <row r="371" spans="1:8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5"/>
      <c r="BH371" s="5"/>
      <c r="BI371" s="18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</row>
    <row r="372" spans="1:81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5"/>
      <c r="BH372" s="5"/>
      <c r="BI372" s="18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</row>
    <row r="373" spans="1:81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5"/>
      <c r="BH373" s="5"/>
      <c r="BI373" s="18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</row>
    <row r="374" spans="1:81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5"/>
      <c r="BH374" s="5"/>
      <c r="BI374" s="18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</row>
    <row r="375" spans="1:81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5"/>
      <c r="BH375" s="5"/>
      <c r="BI375" s="18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</row>
    <row r="376" spans="1:81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5"/>
      <c r="BH376" s="5"/>
      <c r="BI376" s="18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</row>
    <row r="377" spans="1:81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5"/>
      <c r="BH377" s="5"/>
      <c r="BI377" s="18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</row>
    <row r="378" spans="1:81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5"/>
      <c r="BH378" s="5"/>
      <c r="BI378" s="18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</row>
    <row r="379" spans="1:81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5"/>
      <c r="BH379" s="5"/>
      <c r="BI379" s="18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</row>
    <row r="380" spans="1:81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5"/>
      <c r="BH380" s="5"/>
      <c r="BI380" s="18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</row>
    <row r="381" spans="1: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5"/>
      <c r="BH381" s="5"/>
      <c r="BI381" s="18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</row>
    <row r="382" spans="1:81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5"/>
      <c r="BH382" s="5"/>
      <c r="BI382" s="18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</row>
    <row r="383" spans="1:81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5"/>
      <c r="BH383" s="5"/>
      <c r="BI383" s="18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</row>
    <row r="384" spans="1:81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5"/>
      <c r="BH384" s="5"/>
      <c r="BI384" s="18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</row>
    <row r="385" spans="1:81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5"/>
      <c r="BH385" s="5"/>
      <c r="BI385" s="18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</row>
    <row r="386" spans="1:81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5"/>
      <c r="BH386" s="5"/>
      <c r="BI386" s="18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</row>
    <row r="387" spans="1:81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5"/>
      <c r="BH387" s="5"/>
      <c r="BI387" s="18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</row>
    <row r="388" spans="1:81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5"/>
      <c r="BH388" s="5"/>
      <c r="BI388" s="18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</row>
    <row r="389" spans="1:81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5"/>
      <c r="BH389" s="5"/>
      <c r="BI389" s="18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</row>
    <row r="390" spans="1:81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5"/>
      <c r="BH390" s="5"/>
      <c r="BI390" s="18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</row>
    <row r="391" spans="1:8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5"/>
      <c r="BI391" s="18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</row>
    <row r="392" spans="1:81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5"/>
      <c r="BI392" s="18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</row>
    <row r="393" spans="1:81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5"/>
      <c r="BI393" s="18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</row>
    <row r="394" spans="1:81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5"/>
      <c r="BI394" s="18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</row>
    <row r="395" spans="1:81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5"/>
      <c r="BI395" s="18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</row>
    <row r="396" spans="1:81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5"/>
      <c r="BI396" s="18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</row>
    <row r="397" spans="1:81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5"/>
      <c r="BI397" s="18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</row>
    <row r="398" spans="1:81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5"/>
      <c r="BI398" s="18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</row>
    <row r="399" spans="1:81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5"/>
      <c r="BI399" s="18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</row>
    <row r="400" spans="1:81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5"/>
      <c r="BI400" s="18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</row>
    <row r="401" spans="1:8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5"/>
      <c r="BI401" s="18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</row>
    <row r="402" spans="1:81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5"/>
      <c r="BH402" s="5"/>
      <c r="BI402" s="18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</row>
    <row r="403" spans="1:81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5"/>
      <c r="BH403" s="5"/>
      <c r="BI403" s="18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</row>
    <row r="404" spans="1:81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5"/>
      <c r="BH404" s="5"/>
      <c r="BI404" s="18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</row>
    <row r="405" spans="1:81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5"/>
      <c r="BH405" s="5"/>
      <c r="BI405" s="18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</row>
    <row r="406" spans="1:81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5"/>
      <c r="BH406" s="5"/>
      <c r="BI406" s="18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</row>
    <row r="407" spans="1:81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5"/>
      <c r="BH407" s="5"/>
      <c r="BI407" s="18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</row>
    <row r="408" spans="1:81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5"/>
      <c r="BH408" s="5"/>
      <c r="BI408" s="18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</row>
    <row r="409" spans="1:81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5"/>
      <c r="BH409" s="5"/>
      <c r="BI409" s="18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</row>
    <row r="410" spans="1:81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5"/>
      <c r="BH410" s="5"/>
      <c r="BI410" s="18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</row>
    <row r="411" spans="1:8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5"/>
      <c r="BH411" s="5"/>
      <c r="BI411" s="18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</row>
    <row r="412" spans="1:81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5"/>
      <c r="BH412" s="5"/>
      <c r="BI412" s="18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</row>
    <row r="413" spans="1:81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5"/>
      <c r="BH413" s="5"/>
      <c r="BI413" s="18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</row>
    <row r="414" spans="1:81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5"/>
      <c r="BH414" s="5"/>
      <c r="BI414" s="18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</row>
    <row r="415" spans="1:81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5"/>
      <c r="BH415" s="5"/>
      <c r="BI415" s="18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</row>
    <row r="416" spans="1:81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5"/>
      <c r="BH416" s="5"/>
      <c r="BI416" s="18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</row>
    <row r="417" spans="1:81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5"/>
      <c r="BH417" s="5"/>
      <c r="BI417" s="18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</row>
    <row r="418" spans="1:81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5"/>
      <c r="BH418" s="5"/>
      <c r="BI418" s="18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</row>
    <row r="419" spans="1:81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5"/>
      <c r="BH419" s="5"/>
      <c r="BI419" s="18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</row>
    <row r="420" spans="1:81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5"/>
      <c r="BH420" s="5"/>
      <c r="BI420" s="18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</row>
    <row r="421" spans="1:8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5"/>
      <c r="BH421" s="5"/>
      <c r="BI421" s="18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</row>
    <row r="422" spans="1:81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5"/>
      <c r="BH422" s="5"/>
      <c r="BI422" s="18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</row>
    <row r="423" spans="1:81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5"/>
      <c r="BH423" s="5"/>
      <c r="BI423" s="18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</row>
    <row r="424" spans="1:81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5"/>
      <c r="BH424" s="5"/>
      <c r="BI424" s="18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</row>
    <row r="425" spans="1:81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5"/>
      <c r="BH425" s="5"/>
      <c r="BI425" s="18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</row>
    <row r="426" spans="1:81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5"/>
      <c r="BH426" s="5"/>
      <c r="BI426" s="18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</row>
    <row r="427" spans="1:81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5"/>
      <c r="BH427" s="5"/>
      <c r="BI427" s="18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</row>
    <row r="428" spans="1:81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5"/>
      <c r="BH428" s="5"/>
      <c r="BI428" s="18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</row>
    <row r="429" spans="1:81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5"/>
      <c r="BH429" s="5"/>
      <c r="BI429" s="18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</row>
    <row r="430" spans="1:81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5"/>
      <c r="BH430" s="5"/>
      <c r="BI430" s="18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</row>
    <row r="431" spans="1:8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5"/>
      <c r="BH431" s="5"/>
      <c r="BI431" s="18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</row>
    <row r="432" spans="1:81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5"/>
      <c r="BH432" s="5"/>
      <c r="BI432" s="18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</row>
    <row r="433" spans="1:81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5"/>
      <c r="BH433" s="5"/>
      <c r="BI433" s="18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</row>
    <row r="434" spans="1:81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5"/>
      <c r="BH434" s="5"/>
      <c r="BI434" s="18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</row>
    <row r="435" spans="1:81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5"/>
      <c r="BH435" s="5"/>
      <c r="BI435" s="18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</row>
    <row r="436" spans="1:81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5"/>
      <c r="BH436" s="5"/>
      <c r="BI436" s="18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</row>
    <row r="437" spans="1:81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5"/>
      <c r="BH437" s="5"/>
      <c r="BI437" s="18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</row>
    <row r="438" spans="1:81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5"/>
      <c r="BH438" s="5"/>
      <c r="BI438" s="18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</row>
    <row r="439" spans="1:81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5"/>
      <c r="BH439" s="5"/>
      <c r="BI439" s="18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</row>
    <row r="440" spans="1:81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5"/>
      <c r="BH440" s="5"/>
      <c r="BI440" s="18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</row>
    <row r="441" spans="1:8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5"/>
      <c r="BH441" s="5"/>
      <c r="BI441" s="18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</row>
    <row r="442" spans="1:81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5"/>
      <c r="BH442" s="5"/>
      <c r="BI442" s="18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</row>
    <row r="443" spans="1:81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5"/>
      <c r="BH443" s="5"/>
      <c r="BI443" s="18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</row>
    <row r="444" spans="1:81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5"/>
      <c r="BH444" s="5"/>
      <c r="BI444" s="18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</row>
    <row r="445" spans="1:81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5"/>
      <c r="BH445" s="5"/>
      <c r="BI445" s="18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</row>
    <row r="446" spans="1:81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5"/>
      <c r="BH446" s="5"/>
      <c r="BI446" s="18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</row>
    <row r="447" spans="1:81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5"/>
      <c r="BH447" s="5"/>
      <c r="BI447" s="18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</row>
    <row r="448" spans="1:81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5"/>
      <c r="BH448" s="5"/>
      <c r="BI448" s="18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</row>
    <row r="449" spans="1:81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5"/>
      <c r="BH449" s="5"/>
      <c r="BI449" s="18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</row>
    <row r="450" spans="1:81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5"/>
      <c r="BH450" s="5"/>
      <c r="BI450" s="18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</row>
    <row r="451" spans="1:8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5"/>
      <c r="BH451" s="5"/>
      <c r="BI451" s="18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</row>
    <row r="452" spans="1:81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5"/>
      <c r="BH452" s="5"/>
      <c r="BI452" s="18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</row>
    <row r="453" spans="1:81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5"/>
      <c r="BH453" s="5"/>
      <c r="BI453" s="18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</row>
    <row r="454" spans="1:81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5"/>
      <c r="BH454" s="5"/>
      <c r="BI454" s="18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</row>
    <row r="455" spans="1:81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5"/>
      <c r="BH455" s="5"/>
      <c r="BI455" s="18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</row>
    <row r="456" spans="1:81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5"/>
      <c r="BH456" s="5"/>
      <c r="BI456" s="18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</row>
    <row r="457" spans="1:81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5"/>
      <c r="BH457" s="5"/>
      <c r="BI457" s="18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</row>
    <row r="458" spans="1:81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5"/>
      <c r="BH458" s="5"/>
      <c r="BI458" s="18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</row>
    <row r="459" spans="1:81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5"/>
      <c r="BH459" s="5"/>
      <c r="BI459" s="18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</row>
    <row r="460" spans="1:81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5"/>
      <c r="BH460" s="5"/>
      <c r="BI460" s="18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</row>
    <row r="461" spans="1:8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5"/>
      <c r="BH461" s="5"/>
      <c r="BI461" s="18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</row>
    <row r="462" spans="1:81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5"/>
      <c r="BH462" s="5"/>
      <c r="BI462" s="18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</row>
    <row r="463" spans="1:81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5"/>
      <c r="BH463" s="5"/>
      <c r="BI463" s="18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</row>
    <row r="464" spans="1:81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5"/>
      <c r="BH464" s="5"/>
      <c r="BI464" s="18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</row>
    <row r="465" spans="1:81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5"/>
      <c r="BH465" s="5"/>
      <c r="BI465" s="18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</row>
    <row r="466" spans="1:81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5"/>
      <c r="BH466" s="5"/>
      <c r="BI466" s="18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</row>
    <row r="467" spans="1:81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5"/>
      <c r="BH467" s="5"/>
      <c r="BI467" s="18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</row>
    <row r="468" spans="1:81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5"/>
      <c r="BH468" s="5"/>
      <c r="BI468" s="18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</row>
    <row r="469" spans="1:81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5"/>
      <c r="BH469" s="5"/>
      <c r="BI469" s="18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</row>
    <row r="470" spans="1:81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5"/>
      <c r="BH470" s="5"/>
      <c r="BI470" s="18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</row>
    <row r="471" spans="1:8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5"/>
      <c r="BH471" s="5"/>
      <c r="BI471" s="18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</row>
    <row r="472" spans="1:81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5"/>
      <c r="BH472" s="5"/>
      <c r="BI472" s="18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</row>
    <row r="473" spans="1:81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5"/>
      <c r="BH473" s="5"/>
      <c r="BI473" s="18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</row>
    <row r="474" spans="1:81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5"/>
      <c r="BH474" s="5"/>
      <c r="BI474" s="18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</row>
    <row r="475" spans="1:81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5"/>
      <c r="BH475" s="5"/>
      <c r="BI475" s="18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</row>
    <row r="476" spans="1:81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5"/>
      <c r="BH476" s="5"/>
      <c r="BI476" s="18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</row>
    <row r="477" spans="1:81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5"/>
      <c r="BH477" s="5"/>
      <c r="BI477" s="18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</row>
    <row r="478" spans="1:81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5"/>
      <c r="BH478" s="5"/>
      <c r="BI478" s="18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</row>
    <row r="479" spans="1:81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5"/>
      <c r="BH479" s="5"/>
      <c r="BI479" s="18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</row>
    <row r="480" spans="1:81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5"/>
      <c r="BH480" s="5"/>
      <c r="BI480" s="18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</row>
    <row r="481" spans="1: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5"/>
      <c r="BH481" s="5"/>
      <c r="BI481" s="18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</row>
    <row r="482" spans="1:81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5"/>
      <c r="BH482" s="5"/>
      <c r="BI482" s="18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</row>
    <row r="483" spans="1:81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5"/>
      <c r="BH483" s="5"/>
      <c r="BI483" s="18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</row>
    <row r="484" spans="1:81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5"/>
      <c r="BH484" s="5"/>
      <c r="BI484" s="18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</row>
    <row r="485" spans="1:81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5"/>
      <c r="BH485" s="5"/>
      <c r="BI485" s="18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</row>
    <row r="486" spans="1:81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5"/>
      <c r="BH486" s="5"/>
      <c r="BI486" s="18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</row>
    <row r="487" spans="1:81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5"/>
      <c r="BH487" s="5"/>
      <c r="BI487" s="18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</row>
    <row r="488" spans="1:81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5"/>
      <c r="BH488" s="5"/>
      <c r="BI488" s="18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</row>
    <row r="489" spans="1:81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5"/>
      <c r="BH489" s="5"/>
      <c r="BI489" s="18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</row>
    <row r="490" spans="1:81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5"/>
      <c r="BH490" s="5"/>
      <c r="BI490" s="18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</row>
    <row r="491" spans="1:8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5"/>
      <c r="BH491" s="5"/>
      <c r="BI491" s="18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</row>
    <row r="492" spans="1:81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5"/>
      <c r="BH492" s="5"/>
      <c r="BI492" s="18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</row>
    <row r="493" spans="1:81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5"/>
      <c r="BH493" s="5"/>
      <c r="BI493" s="18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</row>
    <row r="494" spans="1:81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5"/>
      <c r="BH494" s="5"/>
      <c r="BI494" s="18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</row>
    <row r="495" spans="1:81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5"/>
      <c r="BH495" s="5"/>
      <c r="BI495" s="18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</row>
    <row r="496" spans="1:81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5"/>
      <c r="BH496" s="5"/>
      <c r="BI496" s="18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</row>
    <row r="497" spans="1:81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5"/>
      <c r="BH497" s="5"/>
      <c r="BI497" s="18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</row>
    <row r="498" spans="1:81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5"/>
      <c r="BH498" s="5"/>
      <c r="BI498" s="18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</row>
    <row r="499" spans="1:81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5"/>
      <c r="BH499" s="5"/>
      <c r="BI499" s="18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</row>
    <row r="500" spans="1:81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5"/>
      <c r="BH500" s="5"/>
      <c r="BI500" s="18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</row>
    <row r="501" spans="1:8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5"/>
      <c r="BH501" s="5"/>
      <c r="BI501" s="18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</row>
    <row r="502" spans="1:81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5"/>
      <c r="BH502" s="5"/>
      <c r="BI502" s="18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</row>
    <row r="503" spans="1:81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5"/>
      <c r="BH503" s="5"/>
      <c r="BI503" s="18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</row>
    <row r="504" spans="1:81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5"/>
      <c r="BH504" s="5"/>
      <c r="BI504" s="18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</row>
    <row r="505" spans="1:81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5"/>
      <c r="BH505" s="5"/>
      <c r="BI505" s="18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</row>
    <row r="506" spans="1:81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5"/>
      <c r="BH506" s="5"/>
      <c r="BI506" s="18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</row>
    <row r="507" spans="1:81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5"/>
      <c r="BH507" s="5"/>
      <c r="BI507" s="18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</row>
    <row r="508" spans="1:81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5"/>
      <c r="BH508" s="5"/>
      <c r="BI508" s="18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</row>
    <row r="509" spans="1:81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5"/>
      <c r="BH509" s="5"/>
      <c r="BI509" s="18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</row>
    <row r="510" spans="1:81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5"/>
      <c r="BH510" s="5"/>
      <c r="BI510" s="18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</row>
    <row r="511" spans="1:8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5"/>
      <c r="BH511" s="5"/>
      <c r="BI511" s="18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</row>
    <row r="512" spans="1:81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5"/>
      <c r="BH512" s="5"/>
      <c r="BI512" s="18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</row>
    <row r="513" spans="1:81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5"/>
      <c r="BH513" s="5"/>
      <c r="BI513" s="18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</row>
    <row r="514" spans="1:81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5"/>
      <c r="BH514" s="5"/>
      <c r="BI514" s="18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</row>
    <row r="515" spans="1:81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5"/>
      <c r="BH515" s="5"/>
      <c r="BI515" s="18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</row>
    <row r="516" spans="1:81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5"/>
      <c r="BH516" s="5"/>
      <c r="BI516" s="18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</row>
    <row r="517" spans="1:81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5"/>
      <c r="BH517" s="5"/>
      <c r="BI517" s="18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</row>
    <row r="518" spans="1:81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5"/>
      <c r="BH518" s="5"/>
      <c r="BI518" s="18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</row>
    <row r="519" spans="1:81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5"/>
      <c r="BH519" s="5"/>
      <c r="BI519" s="18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</row>
    <row r="520" spans="1:81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5"/>
      <c r="BH520" s="5"/>
      <c r="BI520" s="18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</row>
    <row r="521" spans="1:8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5"/>
      <c r="BH521" s="5"/>
      <c r="BI521" s="18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</row>
    <row r="522" spans="1:81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5"/>
      <c r="BH522" s="5"/>
      <c r="BI522" s="18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</row>
    <row r="523" spans="1:81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5"/>
      <c r="BH523" s="5"/>
      <c r="BI523" s="18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</row>
    <row r="524" spans="1:81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5"/>
      <c r="BH524" s="5"/>
      <c r="BI524" s="18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</row>
    <row r="525" spans="1:81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5"/>
      <c r="BH525" s="5"/>
      <c r="BI525" s="18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</row>
    <row r="526" spans="1:81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5"/>
      <c r="BH526" s="5"/>
      <c r="BI526" s="18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</row>
    <row r="527" spans="1:81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5"/>
      <c r="BH527" s="5"/>
      <c r="BI527" s="18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</row>
    <row r="528" spans="1:81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5"/>
      <c r="BH528" s="5"/>
      <c r="BI528" s="18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</row>
    <row r="529" spans="1:81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5"/>
      <c r="BH529" s="5"/>
      <c r="BI529" s="18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</row>
    <row r="530" spans="1:81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5"/>
      <c r="BH530" s="5"/>
      <c r="BI530" s="18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</row>
    <row r="531" spans="1:8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5"/>
      <c r="BH531" s="5"/>
      <c r="BI531" s="18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</row>
    <row r="532" spans="1:81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5"/>
      <c r="BH532" s="5"/>
      <c r="BI532" s="18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</row>
    <row r="533" spans="1:81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5"/>
      <c r="BH533" s="5"/>
      <c r="BI533" s="18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</row>
    <row r="534" spans="1:81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5"/>
      <c r="BH534" s="5"/>
      <c r="BI534" s="18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</row>
    <row r="535" spans="1:81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5"/>
      <c r="BH535" s="5"/>
      <c r="BI535" s="18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</row>
    <row r="536" spans="1:81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5"/>
      <c r="BH536" s="5"/>
      <c r="BI536" s="18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</row>
    <row r="537" spans="1:81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5"/>
      <c r="BH537" s="5"/>
      <c r="BI537" s="18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</row>
    <row r="538" spans="1:81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5"/>
      <c r="BH538" s="5"/>
      <c r="BI538" s="18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</row>
    <row r="539" spans="1:81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5"/>
      <c r="BH539" s="5"/>
      <c r="BI539" s="18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</row>
    <row r="540" spans="1:81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5"/>
      <c r="BH540" s="5"/>
      <c r="BI540" s="18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</row>
    <row r="541" spans="1:8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5"/>
      <c r="BH541" s="5"/>
      <c r="BI541" s="18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</row>
    <row r="542" spans="1:81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5"/>
      <c r="BH542" s="5"/>
      <c r="BI542" s="18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</row>
    <row r="543" spans="1:81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5"/>
      <c r="BH543" s="5"/>
      <c r="BI543" s="18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</row>
    <row r="544" spans="1:81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5"/>
      <c r="BH544" s="5"/>
      <c r="BI544" s="18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</row>
    <row r="545" spans="1:81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5"/>
      <c r="BH545" s="5"/>
      <c r="BI545" s="18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</row>
    <row r="546" spans="1:81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5"/>
      <c r="BH546" s="5"/>
      <c r="BI546" s="18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</row>
    <row r="547" spans="1:81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5"/>
      <c r="BH547" s="5"/>
      <c r="BI547" s="18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</row>
    <row r="548" spans="1:81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5"/>
      <c r="BH548" s="5"/>
      <c r="BI548" s="18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</row>
    <row r="549" spans="1:81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5"/>
      <c r="BH549" s="5"/>
      <c r="BI549" s="18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</row>
    <row r="550" spans="1:81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5"/>
      <c r="BH550" s="5"/>
      <c r="BI550" s="18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</row>
    <row r="551" spans="1:8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5"/>
      <c r="BH551" s="5"/>
      <c r="BI551" s="18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</row>
    <row r="552" spans="1:81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5"/>
      <c r="BH552" s="5"/>
      <c r="BI552" s="18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</row>
    <row r="553" spans="1:81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5"/>
      <c r="BH553" s="5"/>
      <c r="BI553" s="18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</row>
    <row r="554" spans="1:81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5"/>
      <c r="BH554" s="5"/>
      <c r="BI554" s="18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</row>
    <row r="555" spans="1:81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5"/>
      <c r="BH555" s="5"/>
      <c r="BI555" s="18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</row>
    <row r="556" spans="1:81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5"/>
      <c r="BH556" s="5"/>
      <c r="BI556" s="18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</row>
    <row r="557" spans="1:81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5"/>
      <c r="BH557" s="5"/>
      <c r="BI557" s="18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</row>
    <row r="558" spans="1:81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5"/>
      <c r="BH558" s="5"/>
      <c r="BI558" s="18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</row>
    <row r="559" spans="1:81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5"/>
      <c r="BH559" s="5"/>
      <c r="BI559" s="18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</row>
    <row r="560" spans="1:81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5"/>
      <c r="BH560" s="5"/>
      <c r="BI560" s="18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</row>
    <row r="561" spans="1:8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5"/>
      <c r="BH561" s="5"/>
      <c r="BI561" s="18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</row>
    <row r="562" spans="1:81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5"/>
      <c r="BH562" s="5"/>
      <c r="BI562" s="18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</row>
    <row r="563" spans="1:81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5"/>
      <c r="BH563" s="5"/>
      <c r="BI563" s="18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</row>
    <row r="564" spans="1:81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5"/>
      <c r="BH564" s="5"/>
      <c r="BI564" s="18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</row>
    <row r="565" spans="1:81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5"/>
      <c r="BH565" s="5"/>
      <c r="BI565" s="18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</row>
    <row r="566" spans="1:81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5"/>
      <c r="BH566" s="5"/>
      <c r="BI566" s="18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</row>
    <row r="567" spans="1:81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5"/>
      <c r="BH567" s="5"/>
      <c r="BI567" s="18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</row>
    <row r="568" spans="1:81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5"/>
      <c r="BH568" s="5"/>
      <c r="BI568" s="18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</row>
    <row r="569" spans="1:81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5"/>
      <c r="BH569" s="5"/>
      <c r="BI569" s="18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</row>
    <row r="570" spans="1:81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5"/>
      <c r="BH570" s="5"/>
      <c r="BI570" s="18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</row>
    <row r="571" spans="1:8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5"/>
      <c r="BH571" s="5"/>
      <c r="BI571" s="18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</row>
    <row r="572" spans="1:81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5"/>
      <c r="BH572" s="5"/>
      <c r="BI572" s="18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</row>
    <row r="573" spans="1:81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5"/>
      <c r="BH573" s="5"/>
      <c r="BI573" s="18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</row>
    <row r="574" spans="1:81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5"/>
      <c r="BH574" s="5"/>
      <c r="BI574" s="18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</row>
    <row r="575" spans="1:81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5"/>
      <c r="BH575" s="5"/>
      <c r="BI575" s="18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</row>
    <row r="576" spans="1:81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5"/>
      <c r="BH576" s="5"/>
      <c r="BI576" s="18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</row>
    <row r="577" spans="1:81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5"/>
      <c r="BH577" s="5"/>
      <c r="BI577" s="18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</row>
    <row r="578" spans="1:81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5"/>
      <c r="BH578" s="5"/>
      <c r="BI578" s="18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</row>
    <row r="579" spans="1:81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5"/>
      <c r="BH579" s="5"/>
      <c r="BI579" s="18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</row>
    <row r="580" spans="1:81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5"/>
      <c r="BH580" s="5"/>
      <c r="BI580" s="18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</row>
    <row r="581" spans="1: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5"/>
      <c r="BH581" s="5"/>
      <c r="BI581" s="18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</row>
    <row r="582" spans="1:81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5"/>
      <c r="BH582" s="5"/>
      <c r="BI582" s="18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</row>
    <row r="583" spans="1:81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5"/>
      <c r="BH583" s="5"/>
      <c r="BI583" s="18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</row>
    <row r="584" spans="1:81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5"/>
      <c r="BH584" s="5"/>
      <c r="BI584" s="18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</row>
    <row r="585" spans="1:81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5"/>
      <c r="BH585" s="5"/>
      <c r="BI585" s="18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</row>
    <row r="586" spans="1:81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5"/>
      <c r="BH586" s="5"/>
      <c r="BI586" s="18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</row>
    <row r="587" spans="1:81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5"/>
      <c r="BH587" s="5"/>
      <c r="BI587" s="18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</row>
    <row r="588" spans="1:81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5"/>
      <c r="BH588" s="5"/>
      <c r="BI588" s="18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</row>
    <row r="589" spans="1:81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5"/>
      <c r="BH589" s="5"/>
      <c r="BI589" s="18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</row>
    <row r="590" spans="1:81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5"/>
      <c r="BH590" s="5"/>
      <c r="BI590" s="18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</row>
    <row r="591" spans="1:8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5"/>
      <c r="BH591" s="5"/>
      <c r="BI591" s="18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</row>
    <row r="592" spans="1:81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5"/>
      <c r="BH592" s="5"/>
      <c r="BI592" s="18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</row>
    <row r="593" spans="1:81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5"/>
      <c r="BH593" s="5"/>
      <c r="BI593" s="18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</row>
    <row r="594" spans="1:81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5"/>
      <c r="BH594" s="5"/>
      <c r="BI594" s="18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</row>
    <row r="595" spans="1:81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5"/>
      <c r="BH595" s="5"/>
      <c r="BI595" s="18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</row>
    <row r="596" spans="1:81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5"/>
      <c r="BH596" s="5"/>
      <c r="BI596" s="18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</row>
    <row r="597" spans="1:81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5"/>
      <c r="BH597" s="5"/>
      <c r="BI597" s="18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</row>
    <row r="598" spans="1:81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5"/>
      <c r="BH598" s="5"/>
      <c r="BI598" s="18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</row>
    <row r="599" spans="1:81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5"/>
      <c r="BH599" s="5"/>
      <c r="BI599" s="18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</row>
    <row r="600" spans="1:81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5"/>
      <c r="BH600" s="5"/>
      <c r="BI600" s="18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</row>
    <row r="601" spans="1:8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5"/>
      <c r="BH601" s="5"/>
      <c r="BI601" s="18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</row>
    <row r="602" spans="1:81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5"/>
      <c r="BH602" s="5"/>
      <c r="BI602" s="18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</row>
    <row r="603" spans="1:81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5"/>
      <c r="BH603" s="5"/>
      <c r="BI603" s="18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</row>
    <row r="604" spans="1:81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5"/>
      <c r="BH604" s="5"/>
      <c r="BI604" s="18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</row>
    <row r="605" spans="1:81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5"/>
      <c r="BH605" s="5"/>
      <c r="BI605" s="18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</row>
    <row r="606" spans="1:81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5"/>
      <c r="BH606" s="5"/>
      <c r="BI606" s="18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</row>
    <row r="607" spans="1:81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5"/>
      <c r="BH607" s="5"/>
      <c r="BI607" s="18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</row>
    <row r="608" spans="1:81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5"/>
      <c r="BH608" s="5"/>
      <c r="BI608" s="18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</row>
    <row r="609" spans="1:81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5"/>
      <c r="BH609" s="5"/>
      <c r="BI609" s="18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</row>
    <row r="610" spans="1:81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5"/>
      <c r="BH610" s="5"/>
      <c r="BI610" s="18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</row>
    <row r="611" spans="1:8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5"/>
      <c r="BH611" s="5"/>
      <c r="BI611" s="18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</row>
    <row r="612" spans="1:81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5"/>
      <c r="BH612" s="5"/>
      <c r="BI612" s="18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</row>
    <row r="613" spans="1:81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5"/>
      <c r="BH613" s="5"/>
      <c r="BI613" s="18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</row>
    <row r="614" spans="1:81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5"/>
      <c r="BH614" s="5"/>
      <c r="BI614" s="18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</row>
    <row r="615" spans="1:81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5"/>
      <c r="BH615" s="5"/>
      <c r="BI615" s="18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</row>
    <row r="616" spans="1:81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5"/>
      <c r="BH616" s="5"/>
      <c r="BI616" s="18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</row>
    <row r="617" spans="1:81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5"/>
      <c r="BH617" s="5"/>
      <c r="BI617" s="18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</row>
    <row r="618" spans="1:81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5"/>
      <c r="BH618" s="5"/>
      <c r="BI618" s="18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</row>
    <row r="619" spans="1:81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5"/>
      <c r="BH619" s="5"/>
      <c r="BI619" s="18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</row>
    <row r="620" spans="1:81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5"/>
      <c r="BH620" s="5"/>
      <c r="BI620" s="18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</row>
    <row r="621" spans="1:8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5"/>
      <c r="BH621" s="5"/>
      <c r="BI621" s="18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</row>
    <row r="622" spans="1:81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5"/>
      <c r="BH622" s="5"/>
      <c r="BI622" s="18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</row>
    <row r="623" spans="1:81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5"/>
      <c r="BH623" s="5"/>
      <c r="BI623" s="18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</row>
    <row r="624" spans="1:81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5"/>
      <c r="BH624" s="5"/>
      <c r="BI624" s="18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</row>
    <row r="625" spans="1:81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5"/>
      <c r="BH625" s="5"/>
      <c r="BI625" s="18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</row>
    <row r="626" spans="1:81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5"/>
      <c r="BH626" s="5"/>
      <c r="BI626" s="18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</row>
    <row r="627" spans="1:81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5"/>
      <c r="BH627" s="5"/>
      <c r="BI627" s="18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</row>
    <row r="628" spans="1:81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5"/>
      <c r="BH628" s="5"/>
      <c r="BI628" s="18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</row>
    <row r="629" spans="1:81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5"/>
      <c r="BH629" s="5"/>
      <c r="BI629" s="18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</row>
    <row r="630" spans="1:81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5"/>
      <c r="BH630" s="5"/>
      <c r="BI630" s="18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</row>
    <row r="631" spans="1:8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5"/>
      <c r="BH631" s="5"/>
      <c r="BI631" s="18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</row>
    <row r="632" spans="1:81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5"/>
      <c r="BH632" s="5"/>
      <c r="BI632" s="18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</row>
    <row r="633" spans="1:81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5"/>
      <c r="BH633" s="5"/>
      <c r="BI633" s="18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</row>
    <row r="634" spans="1:81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5"/>
      <c r="BH634" s="5"/>
      <c r="BI634" s="18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</row>
    <row r="635" spans="1:81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5"/>
      <c r="BH635" s="5"/>
      <c r="BI635" s="18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</row>
    <row r="636" spans="1:81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5"/>
      <c r="BH636" s="5"/>
      <c r="BI636" s="18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</row>
    <row r="637" spans="1:81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5"/>
      <c r="BH637" s="5"/>
      <c r="BI637" s="18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</row>
    <row r="638" spans="1:81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5"/>
      <c r="BH638" s="5"/>
      <c r="BI638" s="18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</row>
    <row r="639" spans="1:81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5"/>
      <c r="BH639" s="5"/>
      <c r="BI639" s="18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</row>
    <row r="640" spans="1:81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5"/>
      <c r="BH640" s="5"/>
      <c r="BI640" s="18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</row>
    <row r="641" spans="1:8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5"/>
      <c r="BH641" s="5"/>
      <c r="BI641" s="18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</row>
    <row r="642" spans="1:81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5"/>
      <c r="BH642" s="5"/>
      <c r="BI642" s="18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</row>
    <row r="643" spans="1:81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5"/>
      <c r="BH643" s="5"/>
      <c r="BI643" s="18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</row>
    <row r="644" spans="1:81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5"/>
      <c r="BH644" s="5"/>
      <c r="BI644" s="18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</row>
    <row r="645" spans="1:81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5"/>
      <c r="BH645" s="5"/>
      <c r="BI645" s="18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</row>
    <row r="646" spans="1:81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5"/>
      <c r="BH646" s="5"/>
      <c r="BI646" s="18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</row>
    <row r="647" spans="1:81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5"/>
      <c r="BH647" s="5"/>
      <c r="BI647" s="18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</row>
    <row r="648" spans="1:81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5"/>
      <c r="BH648" s="5"/>
      <c r="BI648" s="18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</row>
    <row r="649" spans="1:81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5"/>
      <c r="BH649" s="5"/>
      <c r="BI649" s="18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</row>
    <row r="650" spans="1:81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5"/>
      <c r="BH650" s="5"/>
      <c r="BI650" s="18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</row>
    <row r="651" spans="1:8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5"/>
      <c r="BH651" s="5"/>
      <c r="BI651" s="18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</row>
    <row r="652" spans="1:81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5"/>
      <c r="BH652" s="5"/>
      <c r="BI652" s="18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</row>
    <row r="653" spans="1:81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5"/>
      <c r="BH653" s="5"/>
      <c r="BI653" s="18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</row>
    <row r="654" spans="1:81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5"/>
      <c r="BH654" s="5"/>
      <c r="BI654" s="18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</row>
    <row r="655" spans="1:81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5"/>
      <c r="BH655" s="5"/>
      <c r="BI655" s="18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</row>
    <row r="656" spans="1:81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5"/>
      <c r="BH656" s="5"/>
      <c r="BI656" s="18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</row>
    <row r="657" spans="1:81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5"/>
      <c r="BH657" s="5"/>
      <c r="BI657" s="18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</row>
    <row r="658" spans="1:81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5"/>
      <c r="BH658" s="5"/>
      <c r="BI658" s="18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</row>
    <row r="659" spans="1:81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5"/>
      <c r="BH659" s="5"/>
      <c r="BI659" s="18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</row>
    <row r="660" spans="1:81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5"/>
      <c r="BH660" s="5"/>
      <c r="BI660" s="18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</row>
    <row r="661" spans="1:8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5"/>
      <c r="BH661" s="5"/>
      <c r="BI661" s="18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</row>
    <row r="662" spans="1:81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5"/>
      <c r="BH662" s="5"/>
      <c r="BI662" s="18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</row>
    <row r="663" spans="1:81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5"/>
      <c r="BH663" s="5"/>
      <c r="BI663" s="18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</row>
    <row r="664" spans="1:81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5"/>
      <c r="BH664" s="5"/>
      <c r="BI664" s="18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</row>
    <row r="665" spans="1:81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5"/>
      <c r="BH665" s="5"/>
      <c r="BI665" s="18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</row>
    <row r="666" spans="1:81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5"/>
      <c r="BH666" s="5"/>
      <c r="BI666" s="18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</row>
    <row r="667" spans="1:81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5"/>
      <c r="BH667" s="5"/>
      <c r="BI667" s="18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</row>
    <row r="668" spans="1:81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5"/>
      <c r="BH668" s="5"/>
      <c r="BI668" s="18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</row>
    <row r="669" spans="1:81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5"/>
      <c r="BH669" s="5"/>
      <c r="BI669" s="18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</row>
    <row r="670" spans="1:81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5"/>
      <c r="BH670" s="5"/>
      <c r="BI670" s="18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</row>
    <row r="671" spans="1:8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5"/>
      <c r="BH671" s="5"/>
      <c r="BI671" s="18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</row>
    <row r="672" spans="1:81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5"/>
      <c r="BH672" s="5"/>
      <c r="BI672" s="18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</row>
    <row r="673" spans="1:81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5"/>
      <c r="BH673" s="5"/>
      <c r="BI673" s="18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</row>
    <row r="674" spans="1:81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5"/>
      <c r="BH674" s="5"/>
      <c r="BI674" s="18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</row>
    <row r="675" spans="1:81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5"/>
      <c r="BH675" s="5"/>
      <c r="BI675" s="18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</row>
    <row r="676" spans="1:81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5"/>
      <c r="BH676" s="5"/>
      <c r="BI676" s="18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</row>
    <row r="677" spans="1:81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5"/>
      <c r="BH677" s="5"/>
      <c r="BI677" s="18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</row>
    <row r="678" spans="1:81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5"/>
      <c r="BH678" s="5"/>
      <c r="BI678" s="18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</row>
    <row r="679" spans="1:81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5"/>
      <c r="BH679" s="5"/>
      <c r="BI679" s="18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</row>
    <row r="680" spans="1:81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5"/>
      <c r="BH680" s="5"/>
      <c r="BI680" s="18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</row>
    <row r="681" spans="1: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5"/>
      <c r="BH681" s="5"/>
      <c r="BI681" s="18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</row>
    <row r="682" spans="1:81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5"/>
      <c r="BH682" s="5"/>
      <c r="BI682" s="18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</row>
    <row r="683" spans="1:81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5"/>
      <c r="BH683" s="5"/>
      <c r="BI683" s="18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</row>
    <row r="684" spans="1:81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5"/>
      <c r="BH684" s="5"/>
      <c r="BI684" s="18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</row>
    <row r="685" spans="1:81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5"/>
      <c r="BH685" s="5"/>
      <c r="BI685" s="18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</row>
    <row r="686" spans="1:81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5"/>
      <c r="BH686" s="5"/>
      <c r="BI686" s="18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</row>
    <row r="687" spans="1:81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5"/>
      <c r="BH687" s="5"/>
      <c r="BI687" s="18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</row>
    <row r="688" spans="1:81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5"/>
      <c r="BH688" s="5"/>
      <c r="BI688" s="18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</row>
    <row r="689" spans="1:81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5"/>
      <c r="BH689" s="5"/>
      <c r="BI689" s="18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</row>
    <row r="690" spans="1:81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5"/>
      <c r="BH690" s="5"/>
      <c r="BI690" s="18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</row>
    <row r="691" spans="1:8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5"/>
      <c r="BH691" s="5"/>
      <c r="BI691" s="18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</row>
    <row r="692" spans="1:81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5"/>
      <c r="BH692" s="5"/>
      <c r="BI692" s="18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</row>
    <row r="693" spans="1:81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5"/>
      <c r="BH693" s="5"/>
      <c r="BI693" s="18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</row>
    <row r="694" spans="1:81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5"/>
      <c r="BH694" s="5"/>
      <c r="BI694" s="18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</row>
    <row r="695" spans="1:81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5"/>
      <c r="BH695" s="5"/>
      <c r="BI695" s="18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</row>
    <row r="696" spans="1:81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5"/>
      <c r="BH696" s="5"/>
      <c r="BI696" s="18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</row>
    <row r="697" spans="1:81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5"/>
      <c r="BH697" s="5"/>
      <c r="BI697" s="18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</row>
    <row r="698" spans="1:81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5"/>
      <c r="BH698" s="5"/>
      <c r="BI698" s="18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</row>
    <row r="699" spans="1:81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5"/>
      <c r="BH699" s="5"/>
      <c r="BI699" s="18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</row>
    <row r="700" spans="1:81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5"/>
      <c r="BH700" s="5"/>
      <c r="BI700" s="18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</row>
    <row r="701" spans="1:8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5"/>
      <c r="BH701" s="5"/>
      <c r="BI701" s="18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</row>
    <row r="702" spans="1:81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5"/>
      <c r="BH702" s="5"/>
      <c r="BI702" s="18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</row>
    <row r="703" spans="1:81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5"/>
      <c r="BH703" s="5"/>
      <c r="BI703" s="18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</row>
    <row r="704" spans="1:81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5"/>
      <c r="BH704" s="5"/>
      <c r="BI704" s="18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</row>
    <row r="705" spans="1:81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5"/>
      <c r="BH705" s="5"/>
      <c r="BI705" s="18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</row>
    <row r="706" spans="1:81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5"/>
      <c r="BH706" s="5"/>
      <c r="BI706" s="18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</row>
    <row r="707" spans="1:81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5"/>
      <c r="BH707" s="5"/>
      <c r="BI707" s="18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</row>
    <row r="708" spans="1:81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5"/>
      <c r="BH708" s="5"/>
      <c r="BI708" s="18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</row>
    <row r="709" spans="1:81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5"/>
      <c r="BH709" s="5"/>
      <c r="BI709" s="18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</row>
    <row r="710" spans="1:81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5"/>
      <c r="BH710" s="5"/>
      <c r="BI710" s="18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</row>
    <row r="711" spans="1:8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5"/>
      <c r="BH711" s="5"/>
      <c r="BI711" s="18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</row>
    <row r="712" spans="1:81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5"/>
      <c r="BH712" s="5"/>
      <c r="BI712" s="18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</row>
    <row r="713" spans="1:81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5"/>
      <c r="BH713" s="5"/>
      <c r="BI713" s="18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</row>
    <row r="714" spans="1:81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5"/>
      <c r="BH714" s="5"/>
      <c r="BI714" s="18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</row>
    <row r="715" spans="1:81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5"/>
      <c r="BH715" s="5"/>
      <c r="BI715" s="18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</row>
    <row r="716" spans="1:81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5"/>
      <c r="BH716" s="5"/>
      <c r="BI716" s="18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</row>
    <row r="717" spans="1:81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5"/>
      <c r="BH717" s="5"/>
      <c r="BI717" s="18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</row>
    <row r="718" spans="1:81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5"/>
      <c r="BH718" s="5"/>
      <c r="BI718" s="18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</row>
    <row r="719" spans="1:81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5"/>
      <c r="BH719" s="5"/>
      <c r="BI719" s="18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</row>
    <row r="720" spans="1:81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5"/>
      <c r="BH720" s="5"/>
      <c r="BI720" s="18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</row>
    <row r="721" spans="1:8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5"/>
      <c r="BH721" s="5"/>
      <c r="BI721" s="18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</row>
    <row r="722" spans="1:81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5"/>
      <c r="BH722" s="5"/>
      <c r="BI722" s="18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</row>
    <row r="723" spans="1:81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5"/>
      <c r="BH723" s="5"/>
      <c r="BI723" s="18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</row>
    <row r="724" spans="1:81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5"/>
      <c r="BH724" s="5"/>
      <c r="BI724" s="18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</row>
    <row r="725" spans="1:81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5"/>
      <c r="BH725" s="5"/>
      <c r="BI725" s="18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</row>
    <row r="726" spans="1:81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5"/>
      <c r="BH726" s="5"/>
      <c r="BI726" s="18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</row>
    <row r="727" spans="1:81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5"/>
      <c r="BH727" s="5"/>
      <c r="BI727" s="18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</row>
    <row r="728" spans="1:81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5"/>
      <c r="BH728" s="5"/>
      <c r="BI728" s="18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</row>
    <row r="729" spans="1:81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5"/>
      <c r="BH729" s="5"/>
      <c r="BI729" s="18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</row>
    <row r="730" spans="1:81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5"/>
      <c r="BH730" s="5"/>
      <c r="BI730" s="18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</row>
    <row r="731" spans="1:8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5"/>
      <c r="BH731" s="5"/>
      <c r="BI731" s="18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</row>
    <row r="732" spans="1:81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5"/>
      <c r="BH732" s="5"/>
      <c r="BI732" s="18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</row>
    <row r="733" spans="1:81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5"/>
      <c r="BH733" s="5"/>
      <c r="BI733" s="18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</row>
    <row r="734" spans="1:81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5"/>
      <c r="BH734" s="5"/>
      <c r="BI734" s="18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</row>
    <row r="735" spans="1:81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5"/>
      <c r="BH735" s="5"/>
      <c r="BI735" s="18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</row>
    <row r="736" spans="1:81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5"/>
      <c r="BH736" s="5"/>
      <c r="BI736" s="18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</row>
    <row r="737" spans="1:81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5"/>
      <c r="BH737" s="5"/>
      <c r="BI737" s="18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</row>
    <row r="738" spans="1:81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5"/>
      <c r="BH738" s="5"/>
      <c r="BI738" s="18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</row>
    <row r="739" spans="1:81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5"/>
      <c r="BH739" s="5"/>
      <c r="BI739" s="18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</row>
    <row r="740" spans="1:81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5"/>
      <c r="BH740" s="5"/>
      <c r="BI740" s="18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</row>
    <row r="741" spans="1:8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5"/>
      <c r="BH741" s="5"/>
      <c r="BI741" s="18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</row>
    <row r="742" spans="1:81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5"/>
      <c r="BH742" s="5"/>
      <c r="BI742" s="18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</row>
    <row r="743" spans="1:81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5"/>
      <c r="BH743" s="5"/>
      <c r="BI743" s="18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</row>
    <row r="744" spans="1:81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5"/>
      <c r="BH744" s="5"/>
      <c r="BI744" s="18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</row>
    <row r="745" spans="1:81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5"/>
      <c r="BH745" s="5"/>
      <c r="BI745" s="18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</row>
    <row r="746" spans="1:81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5"/>
      <c r="BH746" s="5"/>
      <c r="BI746" s="18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</row>
    <row r="747" spans="1:81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5"/>
      <c r="BH747" s="5"/>
      <c r="BI747" s="18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</row>
    <row r="748" spans="1:81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5"/>
      <c r="BH748" s="5"/>
      <c r="BI748" s="18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</row>
    <row r="749" spans="1:81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5"/>
      <c r="BH749" s="5"/>
      <c r="BI749" s="18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</row>
    <row r="750" spans="1:81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5"/>
      <c r="BH750" s="5"/>
      <c r="BI750" s="18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</row>
    <row r="751" spans="1:8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5"/>
      <c r="BH751" s="5"/>
      <c r="BI751" s="18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</row>
    <row r="752" spans="1:81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5"/>
      <c r="BH752" s="5"/>
      <c r="BI752" s="18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</row>
    <row r="753" spans="1:81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5"/>
      <c r="BH753" s="5"/>
      <c r="BI753" s="18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</row>
    <row r="754" spans="1:81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5"/>
      <c r="BH754" s="5"/>
      <c r="BI754" s="18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</row>
    <row r="755" spans="1:81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5"/>
      <c r="BH755" s="5"/>
      <c r="BI755" s="18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</row>
    <row r="756" spans="1:81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5"/>
      <c r="BH756" s="5"/>
      <c r="BI756" s="18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</row>
    <row r="757" spans="1:81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5"/>
      <c r="BH757" s="5"/>
      <c r="BI757" s="18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</row>
    <row r="758" spans="1:81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5"/>
      <c r="BH758" s="5"/>
      <c r="BI758" s="18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</row>
    <row r="759" spans="1:81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5"/>
      <c r="BH759" s="5"/>
      <c r="BI759" s="18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</row>
    <row r="760" spans="1:81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5"/>
      <c r="BH760" s="5"/>
      <c r="BI760" s="18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</row>
    <row r="761" spans="1:8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5"/>
      <c r="BH761" s="5"/>
      <c r="BI761" s="18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</row>
    <row r="762" spans="1:81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5"/>
      <c r="BH762" s="5"/>
      <c r="BI762" s="18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</row>
    <row r="763" spans="1:81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5"/>
      <c r="BH763" s="5"/>
      <c r="BI763" s="18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</row>
    <row r="764" spans="1:81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5"/>
      <c r="BH764" s="5"/>
      <c r="BI764" s="18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</row>
    <row r="765" spans="1:81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5"/>
      <c r="BH765" s="5"/>
      <c r="BI765" s="18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</row>
    <row r="766" spans="1:81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5"/>
      <c r="BH766" s="5"/>
      <c r="BI766" s="18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</row>
    <row r="767" spans="1:81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5"/>
      <c r="BH767" s="5"/>
      <c r="BI767" s="18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</row>
    <row r="768" spans="1:81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5"/>
      <c r="BH768" s="5"/>
      <c r="BI768" s="18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</row>
    <row r="769" spans="1:81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5"/>
      <c r="BH769" s="5"/>
      <c r="BI769" s="18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</row>
    <row r="770" spans="1:81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5"/>
      <c r="BH770" s="5"/>
      <c r="BI770" s="18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</row>
    <row r="771" spans="1:8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5"/>
      <c r="BH771" s="5"/>
      <c r="BI771" s="18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</row>
    <row r="772" spans="1:81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5"/>
      <c r="BH772" s="5"/>
      <c r="BI772" s="18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</row>
    <row r="773" spans="1:81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5"/>
      <c r="BH773" s="5"/>
      <c r="BI773" s="18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</row>
    <row r="774" spans="1:81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5"/>
      <c r="BH774" s="5"/>
      <c r="BI774" s="18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</row>
    <row r="775" spans="1:81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5"/>
      <c r="BH775" s="5"/>
      <c r="BI775" s="18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</row>
    <row r="776" spans="1:81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5"/>
      <c r="BH776" s="5"/>
      <c r="BI776" s="18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</row>
    <row r="777" spans="1:81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5"/>
      <c r="BH777" s="5"/>
      <c r="BI777" s="18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</row>
    <row r="778" spans="1:81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5"/>
      <c r="BH778" s="5"/>
      <c r="BI778" s="18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</row>
    <row r="779" spans="1:81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5"/>
      <c r="BH779" s="5"/>
      <c r="BI779" s="18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</row>
    <row r="780" spans="1:81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5"/>
      <c r="BH780" s="5"/>
      <c r="BI780" s="18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</row>
    <row r="781" spans="1: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5"/>
      <c r="BH781" s="5"/>
      <c r="BI781" s="18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</row>
    <row r="782" spans="1:81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5"/>
      <c r="BH782" s="5"/>
      <c r="BI782" s="18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</row>
    <row r="783" spans="1:81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5"/>
      <c r="BH783" s="5"/>
      <c r="BI783" s="18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</row>
    <row r="784" spans="1:81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5"/>
      <c r="BH784" s="5"/>
      <c r="BI784" s="18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</row>
    <row r="785" spans="1:81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5"/>
      <c r="BH785" s="5"/>
      <c r="BI785" s="18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</row>
    <row r="786" spans="1:81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5"/>
      <c r="BH786" s="5"/>
      <c r="BI786" s="18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</row>
    <row r="787" spans="1:81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5"/>
      <c r="BH787" s="5"/>
      <c r="BI787" s="18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</row>
    <row r="788" spans="1:81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5"/>
      <c r="BH788" s="5"/>
      <c r="BI788" s="18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</row>
    <row r="789" spans="1:81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5"/>
      <c r="BH789" s="5"/>
      <c r="BI789" s="18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</row>
    <row r="790" spans="1:81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5"/>
      <c r="BH790" s="5"/>
      <c r="BI790" s="18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</row>
    <row r="791" spans="1:8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5"/>
      <c r="BH791" s="5"/>
      <c r="BI791" s="18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</row>
    <row r="792" spans="1:81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5"/>
      <c r="BH792" s="5"/>
      <c r="BI792" s="18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</row>
    <row r="793" spans="1:81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5"/>
      <c r="BH793" s="5"/>
      <c r="BI793" s="18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</row>
    <row r="794" spans="1:81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5"/>
      <c r="BH794" s="5"/>
      <c r="BI794" s="18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</row>
    <row r="795" spans="1:81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5"/>
      <c r="BH795" s="5"/>
      <c r="BI795" s="18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</row>
    <row r="796" spans="1:81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5"/>
      <c r="BH796" s="5"/>
      <c r="BI796" s="18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</row>
    <row r="797" spans="1:81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5"/>
      <c r="BH797" s="5"/>
      <c r="BI797" s="18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</row>
    <row r="798" spans="1:81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5"/>
      <c r="BH798" s="5"/>
      <c r="BI798" s="18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</row>
    <row r="799" spans="1:81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5"/>
      <c r="BH799" s="5"/>
      <c r="BI799" s="18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</row>
    <row r="800" spans="1:81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5"/>
      <c r="BH800" s="5"/>
      <c r="BI800" s="18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</row>
    <row r="801" spans="1:8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5"/>
      <c r="BH801" s="5"/>
      <c r="BI801" s="18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</row>
    <row r="802" spans="1:81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5"/>
      <c r="BH802" s="5"/>
      <c r="BI802" s="18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</row>
    <row r="803" spans="1:81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5"/>
      <c r="BH803" s="5"/>
      <c r="BI803" s="18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</row>
    <row r="804" spans="1:81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5"/>
      <c r="BH804" s="5"/>
      <c r="BI804" s="18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</row>
    <row r="805" spans="1:81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5"/>
      <c r="BH805" s="5"/>
      <c r="BI805" s="18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</row>
    <row r="806" spans="1:81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5"/>
      <c r="BH806" s="5"/>
      <c r="BI806" s="18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</row>
    <row r="807" spans="1:81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5"/>
      <c r="BH807" s="5"/>
      <c r="BI807" s="18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</row>
    <row r="808" spans="1:81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5"/>
      <c r="BH808" s="5"/>
      <c r="BI808" s="18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</row>
    <row r="809" spans="1:81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5"/>
      <c r="BH809" s="5"/>
      <c r="BI809" s="18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</row>
    <row r="810" spans="1:81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5"/>
      <c r="BH810" s="5"/>
      <c r="BI810" s="18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</row>
    <row r="811" spans="1:8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5"/>
      <c r="BH811" s="5"/>
      <c r="BI811" s="18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</row>
    <row r="812" spans="1:81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5"/>
      <c r="BH812" s="5"/>
      <c r="BI812" s="18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</row>
    <row r="813" spans="1:81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5"/>
      <c r="BH813" s="5"/>
      <c r="BI813" s="18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</row>
    <row r="814" spans="1:81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5"/>
      <c r="BH814" s="5"/>
      <c r="BI814" s="18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</row>
    <row r="815" spans="1:81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5"/>
      <c r="BH815" s="5"/>
      <c r="BI815" s="18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</row>
    <row r="816" spans="1:81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5"/>
      <c r="BH816" s="5"/>
      <c r="BI816" s="18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</row>
    <row r="817" spans="1:81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5"/>
      <c r="BH817" s="5"/>
      <c r="BI817" s="18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</row>
    <row r="818" spans="1:81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5"/>
      <c r="BH818" s="5"/>
      <c r="BI818" s="18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</row>
    <row r="819" spans="1:81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5"/>
      <c r="BH819" s="5"/>
      <c r="BI819" s="18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</row>
    <row r="820" spans="1:81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5"/>
      <c r="BH820" s="5"/>
      <c r="BI820" s="18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</row>
    <row r="821" spans="1:8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5"/>
      <c r="BH821" s="5"/>
      <c r="BI821" s="18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</row>
    <row r="822" spans="1:81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5"/>
      <c r="BH822" s="5"/>
      <c r="BI822" s="18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</row>
    <row r="823" spans="1:81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5"/>
      <c r="BH823" s="5"/>
      <c r="BI823" s="18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</row>
    <row r="824" spans="1:81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5"/>
      <c r="BH824" s="5"/>
      <c r="BI824" s="18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</row>
    <row r="825" spans="1:81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5"/>
      <c r="BH825" s="5"/>
      <c r="BI825" s="18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</row>
    <row r="826" spans="1:81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5"/>
      <c r="BH826" s="5"/>
      <c r="BI826" s="18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</row>
    <row r="827" spans="1:81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5"/>
      <c r="BH827" s="5"/>
      <c r="BI827" s="18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</row>
    <row r="828" spans="1:81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5"/>
      <c r="BH828" s="5"/>
      <c r="BI828" s="18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</row>
    <row r="829" spans="1:81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5"/>
      <c r="BH829" s="5"/>
      <c r="BI829" s="18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</row>
    <row r="830" spans="1:81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5"/>
      <c r="BH830" s="5"/>
      <c r="BI830" s="18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</row>
    <row r="831" spans="1:8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5"/>
      <c r="BH831" s="5"/>
      <c r="BI831" s="18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</row>
    <row r="832" spans="1:81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5"/>
      <c r="BH832" s="5"/>
      <c r="BI832" s="18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</row>
    <row r="833" spans="1:81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5"/>
      <c r="BH833" s="5"/>
      <c r="BI833" s="18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</row>
    <row r="834" spans="1:81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5"/>
      <c r="BH834" s="5"/>
      <c r="BI834" s="18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</row>
    <row r="835" spans="1:81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5"/>
      <c r="BH835" s="5"/>
      <c r="BI835" s="18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</row>
    <row r="836" spans="1:81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5"/>
      <c r="BH836" s="5"/>
      <c r="BI836" s="18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</row>
    <row r="837" spans="1:81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5"/>
      <c r="BH837" s="5"/>
      <c r="BI837" s="18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</row>
    <row r="838" spans="1:81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5"/>
      <c r="BH838" s="5"/>
      <c r="BI838" s="18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</row>
    <row r="839" spans="1:81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5"/>
      <c r="BH839" s="5"/>
      <c r="BI839" s="18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</row>
    <row r="840" spans="1:81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5"/>
      <c r="BH840" s="5"/>
      <c r="BI840" s="18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</row>
    <row r="841" spans="1:8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5"/>
      <c r="BH841" s="5"/>
      <c r="BI841" s="18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</row>
    <row r="842" spans="1:81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5"/>
      <c r="BH842" s="5"/>
      <c r="BI842" s="18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</row>
    <row r="843" spans="1:81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5"/>
      <c r="BH843" s="5"/>
      <c r="BI843" s="18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</row>
    <row r="844" spans="1:81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5"/>
      <c r="BH844" s="5"/>
      <c r="BI844" s="18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</row>
    <row r="845" spans="1:81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5"/>
      <c r="BH845" s="5"/>
      <c r="BI845" s="18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</row>
    <row r="846" spans="1:81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5"/>
      <c r="BH846" s="5"/>
      <c r="BI846" s="18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</row>
    <row r="847" spans="1:81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5"/>
      <c r="BH847" s="5"/>
      <c r="BI847" s="18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</row>
    <row r="848" spans="1:81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5"/>
      <c r="BH848" s="5"/>
      <c r="BI848" s="18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</row>
    <row r="849" spans="1:81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5"/>
      <c r="BH849" s="5"/>
      <c r="BI849" s="18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</row>
    <row r="850" spans="1:81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5"/>
      <c r="BH850" s="5"/>
      <c r="BI850" s="18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</row>
    <row r="851" spans="1:8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5"/>
      <c r="BH851" s="5"/>
      <c r="BI851" s="18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</row>
    <row r="852" spans="1:81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5"/>
      <c r="BH852" s="5"/>
      <c r="BI852" s="18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</row>
    <row r="853" spans="1:81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5"/>
      <c r="BH853" s="5"/>
      <c r="BI853" s="18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</row>
    <row r="854" spans="1:81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5"/>
      <c r="BH854" s="5"/>
      <c r="BI854" s="18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</row>
    <row r="855" spans="1:81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5"/>
      <c r="BH855" s="5"/>
      <c r="BI855" s="18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</row>
    <row r="856" spans="1:81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5"/>
      <c r="BH856" s="5"/>
      <c r="BI856" s="18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</row>
    <row r="857" spans="1:81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5"/>
      <c r="BH857" s="5"/>
      <c r="BI857" s="18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</row>
    <row r="858" spans="1:81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5"/>
      <c r="BH858" s="5"/>
      <c r="BI858" s="18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</row>
    <row r="859" spans="1:81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5"/>
      <c r="BH859" s="5"/>
      <c r="BI859" s="18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</row>
    <row r="860" spans="1:81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5"/>
      <c r="BH860" s="5"/>
      <c r="BI860" s="18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</row>
    <row r="861" spans="1:8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5"/>
      <c r="BH861" s="5"/>
      <c r="BI861" s="18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</row>
    <row r="862" spans="1:81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5"/>
      <c r="BH862" s="5"/>
      <c r="BI862" s="18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</row>
    <row r="863" spans="1:81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5"/>
      <c r="BH863" s="5"/>
      <c r="BI863" s="18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</row>
    <row r="864" spans="1:81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5"/>
      <c r="BH864" s="5"/>
      <c r="BI864" s="18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</row>
    <row r="865" spans="1:81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5"/>
      <c r="BH865" s="5"/>
      <c r="BI865" s="18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</row>
    <row r="866" spans="1:81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5"/>
      <c r="BH866" s="5"/>
      <c r="BI866" s="18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</row>
    <row r="867" spans="1:81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5"/>
      <c r="BH867" s="5"/>
      <c r="BI867" s="18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</row>
    <row r="868" spans="1:81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5"/>
      <c r="BH868" s="5"/>
      <c r="BI868" s="18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</row>
    <row r="869" spans="1:81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5"/>
      <c r="BH869" s="5"/>
      <c r="BI869" s="18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</row>
    <row r="870" spans="1:81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5"/>
      <c r="BH870" s="5"/>
      <c r="BI870" s="18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</row>
    <row r="871" spans="1:8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5"/>
      <c r="BH871" s="5"/>
      <c r="BI871" s="18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</row>
    <row r="872" spans="1:81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5"/>
      <c r="BH872" s="5"/>
      <c r="BI872" s="18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</row>
    <row r="873" spans="1:81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5"/>
      <c r="BH873" s="5"/>
      <c r="BI873" s="18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</row>
    <row r="874" spans="1:81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5"/>
      <c r="BH874" s="5"/>
      <c r="BI874" s="18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</row>
    <row r="875" spans="1:81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5"/>
      <c r="BH875" s="5"/>
      <c r="BI875" s="18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</row>
    <row r="876" spans="1:81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5"/>
      <c r="BH876" s="5"/>
      <c r="BI876" s="18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</row>
    <row r="877" spans="1:81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5"/>
      <c r="BH877" s="5"/>
      <c r="BI877" s="18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</row>
    <row r="878" spans="1:81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5"/>
      <c r="BH878" s="5"/>
      <c r="BI878" s="18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</row>
    <row r="879" spans="1:81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5"/>
      <c r="BH879" s="5"/>
      <c r="BI879" s="18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</row>
    <row r="880" spans="1:81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5"/>
      <c r="BH880" s="5"/>
      <c r="BI880" s="18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</row>
    <row r="881" spans="1: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5"/>
      <c r="BH881" s="5"/>
      <c r="BI881" s="18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</row>
    <row r="882" spans="1:81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5"/>
      <c r="BH882" s="5"/>
      <c r="BI882" s="18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</row>
    <row r="883" spans="1:81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5"/>
      <c r="BH883" s="5"/>
      <c r="BI883" s="18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</row>
    <row r="884" spans="1:81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5"/>
      <c r="BH884" s="5"/>
      <c r="BI884" s="18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</row>
    <row r="885" spans="1:81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5"/>
      <c r="BH885" s="5"/>
      <c r="BI885" s="18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</row>
    <row r="886" spans="1:81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5"/>
      <c r="BH886" s="5"/>
      <c r="BI886" s="18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</row>
    <row r="887" spans="1:81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5"/>
      <c r="BH887" s="5"/>
      <c r="BI887" s="18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</row>
    <row r="888" spans="1:81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5"/>
      <c r="BH888" s="5"/>
      <c r="BI888" s="18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</row>
    <row r="889" spans="1:81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5"/>
      <c r="BH889" s="5"/>
      <c r="BI889" s="18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</row>
    <row r="890" spans="1:81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5"/>
      <c r="BH890" s="5"/>
      <c r="BI890" s="18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</row>
    <row r="891" spans="1:8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5"/>
      <c r="BH891" s="5"/>
      <c r="BI891" s="18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</row>
    <row r="892" spans="1:81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5"/>
      <c r="BH892" s="5"/>
      <c r="BI892" s="18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</row>
    <row r="893" spans="1:81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5"/>
      <c r="BH893" s="5"/>
      <c r="BI893" s="18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</row>
    <row r="894" spans="1:81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5"/>
      <c r="BH894" s="5"/>
      <c r="BI894" s="18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</row>
    <row r="895" spans="1:81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5"/>
      <c r="BH895" s="5"/>
      <c r="BI895" s="18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</row>
    <row r="896" spans="1:81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5"/>
      <c r="BH896" s="5"/>
      <c r="BI896" s="18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</row>
    <row r="897" spans="1:81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5"/>
      <c r="BH897" s="5"/>
      <c r="BI897" s="18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</row>
    <row r="898" spans="1:81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5"/>
      <c r="BH898" s="5"/>
      <c r="BI898" s="18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</row>
    <row r="899" spans="1:81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5"/>
      <c r="BH899" s="5"/>
      <c r="BI899" s="18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</row>
    <row r="900" spans="1:81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5"/>
      <c r="BH900" s="5"/>
      <c r="BI900" s="18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</row>
    <row r="901" spans="1:8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5"/>
      <c r="BH901" s="5"/>
      <c r="BI901" s="18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</row>
    <row r="902" spans="1:81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5"/>
      <c r="BH902" s="5"/>
      <c r="BI902" s="18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</row>
    <row r="903" spans="1:81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5"/>
      <c r="BH903" s="5"/>
      <c r="BI903" s="18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</row>
    <row r="904" spans="1:81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5"/>
      <c r="BH904" s="5"/>
      <c r="BI904" s="18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</row>
    <row r="905" spans="1:81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5"/>
      <c r="BH905" s="5"/>
      <c r="BI905" s="18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</row>
    <row r="906" spans="1:81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5"/>
      <c r="BH906" s="5"/>
      <c r="BI906" s="18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</row>
    <row r="907" spans="1:81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5"/>
      <c r="BH907" s="5"/>
      <c r="BI907" s="18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</row>
    <row r="908" spans="1:81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5"/>
      <c r="BH908" s="5"/>
      <c r="BI908" s="18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</row>
    <row r="909" spans="1:81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5"/>
      <c r="BH909" s="5"/>
      <c r="BI909" s="18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</row>
    <row r="910" spans="1:81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5"/>
      <c r="BH910" s="5"/>
      <c r="BI910" s="18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</row>
    <row r="911" spans="1:8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5"/>
      <c r="BH911" s="5"/>
      <c r="BI911" s="18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</row>
    <row r="912" spans="1:81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5"/>
      <c r="BH912" s="5"/>
      <c r="BI912" s="18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</row>
    <row r="913" spans="1:81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5"/>
      <c r="BH913" s="5"/>
      <c r="BI913" s="18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</row>
    <row r="914" spans="1:81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5"/>
      <c r="BH914" s="5"/>
      <c r="BI914" s="18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</row>
    <row r="915" spans="1:81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5"/>
      <c r="BH915" s="5"/>
      <c r="BI915" s="18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</row>
    <row r="916" spans="1:81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5"/>
      <c r="BH916" s="5"/>
      <c r="BI916" s="18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</row>
    <row r="917" spans="1:81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5"/>
      <c r="BH917" s="5"/>
      <c r="BI917" s="18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</row>
    <row r="918" spans="1:81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5"/>
      <c r="BH918" s="5"/>
      <c r="BI918" s="18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</row>
    <row r="919" spans="1:81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5"/>
      <c r="BH919" s="5"/>
      <c r="BI919" s="18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</row>
    <row r="920" spans="1:81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5"/>
      <c r="BH920" s="5"/>
      <c r="BI920" s="18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</row>
    <row r="921" spans="1:8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5"/>
      <c r="BH921" s="5"/>
      <c r="BI921" s="18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</row>
    <row r="922" spans="1:81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5"/>
      <c r="BH922" s="5"/>
      <c r="BI922" s="18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</row>
    <row r="923" spans="1:81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5"/>
      <c r="BH923" s="5"/>
      <c r="BI923" s="18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</row>
    <row r="924" spans="1:81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5"/>
      <c r="BH924" s="5"/>
      <c r="BI924" s="18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</row>
    <row r="925" spans="1:81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5"/>
      <c r="BH925" s="5"/>
      <c r="BI925" s="18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</row>
    <row r="926" spans="1:81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5"/>
      <c r="BH926" s="5"/>
      <c r="BI926" s="18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</row>
    <row r="927" spans="1:81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5"/>
      <c r="BH927" s="5"/>
      <c r="BI927" s="18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</row>
    <row r="928" spans="1:81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5"/>
      <c r="BH928" s="5"/>
      <c r="BI928" s="18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</row>
    <row r="929" spans="1:81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5"/>
      <c r="BH929" s="5"/>
      <c r="BI929" s="18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</row>
    <row r="930" spans="1:81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5"/>
      <c r="BH930" s="5"/>
      <c r="BI930" s="18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</row>
    <row r="931" spans="1:8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5"/>
      <c r="BH931" s="5"/>
      <c r="BI931" s="18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</row>
    <row r="932" spans="1:81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5"/>
      <c r="BH932" s="5"/>
      <c r="BI932" s="18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</row>
    <row r="933" spans="1:81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5"/>
      <c r="BH933" s="5"/>
      <c r="BI933" s="18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</row>
    <row r="934" spans="1:81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5"/>
      <c r="BH934" s="5"/>
      <c r="BI934" s="18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</row>
    <row r="935" spans="1:81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5"/>
      <c r="BH935" s="5"/>
      <c r="BI935" s="18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</row>
    <row r="936" spans="1:81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5"/>
      <c r="BH936" s="5"/>
      <c r="BI936" s="18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</row>
    <row r="937" spans="1:81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5"/>
      <c r="BH937" s="5"/>
      <c r="BI937" s="18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</row>
    <row r="938" spans="1:81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5"/>
      <c r="BH938" s="5"/>
      <c r="BI938" s="18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</row>
    <row r="939" spans="1:81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5"/>
      <c r="BH939" s="5"/>
      <c r="BI939" s="18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</row>
    <row r="940" spans="1:81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5"/>
      <c r="BH940" s="5"/>
      <c r="BI940" s="18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</row>
    <row r="941" spans="1:8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5"/>
      <c r="BH941" s="5"/>
      <c r="BI941" s="18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</row>
    <row r="942" spans="1:81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5"/>
      <c r="BH942" s="5"/>
      <c r="BI942" s="18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</row>
    <row r="943" spans="1:81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5"/>
      <c r="BH943" s="5"/>
      <c r="BI943" s="18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</row>
    <row r="944" spans="1:81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5"/>
      <c r="BH944" s="5"/>
      <c r="BI944" s="18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</row>
    <row r="945" spans="1:81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5"/>
      <c r="BH945" s="5"/>
      <c r="BI945" s="18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</row>
    <row r="946" spans="1:81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5"/>
      <c r="BH946" s="5"/>
      <c r="BI946" s="18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</row>
    <row r="947" spans="1:81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5"/>
      <c r="BH947" s="5"/>
      <c r="BI947" s="18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</row>
    <row r="948" spans="1:81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5"/>
      <c r="BH948" s="5"/>
      <c r="BI948" s="18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</row>
    <row r="949" spans="1:81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5"/>
      <c r="BH949" s="5"/>
      <c r="BI949" s="18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</row>
    <row r="950" spans="1:81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5"/>
      <c r="BH950" s="5"/>
      <c r="BI950" s="18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</row>
    <row r="951" spans="1:8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5"/>
      <c r="BH951" s="5"/>
      <c r="BI951" s="18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</row>
    <row r="952" spans="1:81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5"/>
      <c r="BH952" s="5"/>
      <c r="BI952" s="18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</row>
    <row r="953" spans="1:81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5"/>
      <c r="BH953" s="5"/>
      <c r="BI953" s="18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</row>
    <row r="954" spans="1:81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5"/>
      <c r="BH954" s="5"/>
      <c r="BI954" s="18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</row>
    <row r="955" spans="1:81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5"/>
      <c r="BH955" s="5"/>
      <c r="BI955" s="18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</row>
    <row r="956" spans="1:81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5"/>
      <c r="BH956" s="5"/>
      <c r="BI956" s="18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</row>
    <row r="957" spans="1:81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5"/>
      <c r="BH957" s="5"/>
      <c r="BI957" s="18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</row>
    <row r="958" spans="1:81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5"/>
      <c r="BH958" s="5"/>
      <c r="BI958" s="18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</row>
    <row r="959" spans="1:81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5"/>
      <c r="BH959" s="5"/>
      <c r="BI959" s="18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</row>
    <row r="960" spans="1:81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5"/>
      <c r="BH960" s="5"/>
      <c r="BI960" s="18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</row>
    <row r="961" spans="1:8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5"/>
      <c r="BH961" s="5"/>
      <c r="BI961" s="18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</row>
    <row r="962" spans="1:81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5"/>
      <c r="BH962" s="5"/>
      <c r="BI962" s="18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</row>
    <row r="963" spans="1:81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5"/>
      <c r="BH963" s="5"/>
      <c r="BI963" s="18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</row>
    <row r="964" spans="1:81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5"/>
      <c r="BH964" s="5"/>
      <c r="BI964" s="18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</row>
    <row r="965" spans="1:81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5"/>
      <c r="BH965" s="5"/>
      <c r="BI965" s="18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</row>
    <row r="966" spans="1:81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5"/>
      <c r="BH966" s="5"/>
      <c r="BI966" s="18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</row>
    <row r="967" spans="1:81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5"/>
      <c r="BH967" s="5"/>
      <c r="BI967" s="18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</row>
    <row r="968" spans="1:81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5"/>
      <c r="BH968" s="5"/>
      <c r="BI968" s="18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</row>
    <row r="969" spans="1:81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5"/>
      <c r="BH969" s="5"/>
      <c r="BI969" s="18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</row>
    <row r="970" spans="1:81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5"/>
      <c r="BH970" s="5"/>
      <c r="BI970" s="18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</row>
    <row r="971" spans="1:8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5"/>
      <c r="BH971" s="5"/>
      <c r="BI971" s="18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</row>
    <row r="972" spans="1:81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5"/>
      <c r="BH972" s="5"/>
      <c r="BI972" s="18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</row>
    <row r="973" spans="1:81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5"/>
      <c r="BH973" s="5"/>
      <c r="BI973" s="18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</row>
    <row r="974" spans="1:81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5"/>
      <c r="BH974" s="5"/>
      <c r="BI974" s="18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</row>
    <row r="975" spans="1:81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5"/>
      <c r="BH975" s="5"/>
      <c r="BI975" s="18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</row>
    <row r="976" spans="1:81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5"/>
      <c r="BH976" s="5"/>
      <c r="BI976" s="18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</row>
    <row r="977" spans="1:81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5"/>
      <c r="BH977" s="5"/>
      <c r="BI977" s="18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</row>
    <row r="978" spans="1:81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5"/>
      <c r="BH978" s="5"/>
      <c r="BI978" s="18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</row>
    <row r="979" spans="1:81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5"/>
      <c r="BH979" s="5"/>
      <c r="BI979" s="18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</row>
    <row r="980" spans="1:81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5"/>
      <c r="BH980" s="5"/>
      <c r="BI980" s="18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</row>
    <row r="981" spans="1: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5"/>
      <c r="BH981" s="5"/>
      <c r="BI981" s="18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</row>
    <row r="982" spans="1:81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5"/>
      <c r="BH982" s="5"/>
      <c r="BI982" s="18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</row>
    <row r="983" spans="1:81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5"/>
      <c r="BH983" s="5"/>
      <c r="BI983" s="18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</row>
    <row r="984" spans="1:81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5"/>
      <c r="BH984" s="5"/>
      <c r="BI984" s="18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</row>
    <row r="985" spans="1:81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5"/>
      <c r="BH985" s="5"/>
      <c r="BI985" s="18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</row>
    <row r="986" spans="1:81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5"/>
      <c r="BH986" s="5"/>
      <c r="BI986" s="18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</row>
    <row r="987" spans="1:81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5"/>
      <c r="BH987" s="5"/>
      <c r="BI987" s="18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</row>
    <row r="988" spans="1:81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5"/>
      <c r="BH988" s="5"/>
      <c r="BI988" s="18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</row>
    <row r="989" spans="1:81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5"/>
      <c r="BH989" s="5"/>
      <c r="BI989" s="18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</row>
    <row r="990" spans="1:81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5"/>
      <c r="BH990" s="5"/>
      <c r="BI990" s="18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</row>
    <row r="991" spans="1:8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5"/>
      <c r="BH991" s="5"/>
      <c r="BI991" s="18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</row>
    <row r="992" spans="1:81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5"/>
      <c r="BH992" s="5"/>
      <c r="BI992" s="18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</row>
    <row r="993" spans="1:81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5"/>
      <c r="BH993" s="5"/>
      <c r="BI993" s="18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</row>
    <row r="994" spans="1:81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5"/>
      <c r="BH994" s="5"/>
      <c r="BI994" s="18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</row>
    <row r="995" spans="1:81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5"/>
      <c r="BH995" s="5"/>
      <c r="BI995" s="18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</row>
    <row r="996" spans="1:81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5"/>
      <c r="BH996" s="5"/>
      <c r="BI996" s="18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</row>
    <row r="997" spans="1:81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5"/>
      <c r="BH997" s="5"/>
      <c r="BI997" s="18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</row>
    <row r="998" spans="1:81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5"/>
      <c r="BH998" s="5"/>
      <c r="BI998" s="18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</row>
    <row r="999" spans="1:81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5"/>
      <c r="BH999" s="5"/>
      <c r="BI999" s="18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</row>
    <row r="1000" spans="1:81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5"/>
      <c r="BH1000" s="5"/>
      <c r="BI1000" s="18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</row>
  </sheetData>
  <mergeCells count="485">
    <mergeCell ref="AR2:AS2"/>
    <mergeCell ref="AT2:AU2"/>
    <mergeCell ref="AV2:AW2"/>
    <mergeCell ref="AX2:AY2"/>
    <mergeCell ref="AZ2:BA2"/>
    <mergeCell ref="BB2:BC2"/>
    <mergeCell ref="BD2:BE2"/>
    <mergeCell ref="AG4:AL4"/>
    <mergeCell ref="AG5:AL5"/>
    <mergeCell ref="AM5:BE5"/>
    <mergeCell ref="AG6:AL6"/>
    <mergeCell ref="AM6:BE6"/>
    <mergeCell ref="AG7:AL7"/>
    <mergeCell ref="AM7:BB7"/>
    <mergeCell ref="H9:N9"/>
    <mergeCell ref="P9:AC9"/>
    <mergeCell ref="V12:AB12"/>
    <mergeCell ref="V13:AB13"/>
    <mergeCell ref="V14:AB14"/>
    <mergeCell ref="V15:AB15"/>
    <mergeCell ref="V21:AC21"/>
    <mergeCell ref="AD21:AE21"/>
    <mergeCell ref="B24:I24"/>
    <mergeCell ref="J24:S24"/>
    <mergeCell ref="T24:U24"/>
    <mergeCell ref="V24:Z24"/>
    <mergeCell ref="AA24:AC24"/>
    <mergeCell ref="AD24:AJ24"/>
    <mergeCell ref="B25:I25"/>
    <mergeCell ref="J25:S25"/>
    <mergeCell ref="T25:U25"/>
    <mergeCell ref="V25:Z25"/>
    <mergeCell ref="AA25:AC25"/>
    <mergeCell ref="AD25:AJ25"/>
    <mergeCell ref="B26:I26"/>
    <mergeCell ref="J26:S26"/>
    <mergeCell ref="T26:U26"/>
    <mergeCell ref="V26:Z26"/>
    <mergeCell ref="AA26:AC26"/>
    <mergeCell ref="AD26:AJ26"/>
    <mergeCell ref="B27:I27"/>
    <mergeCell ref="J27:S27"/>
    <mergeCell ref="T27:U27"/>
    <mergeCell ref="V27:Z27"/>
    <mergeCell ref="AA27:AC27"/>
    <mergeCell ref="AD27:AJ27"/>
    <mergeCell ref="B28:I28"/>
    <mergeCell ref="J28:S28"/>
    <mergeCell ref="T28:U28"/>
    <mergeCell ref="V28:Z28"/>
    <mergeCell ref="AA28:AC28"/>
    <mergeCell ref="AD28:AJ28"/>
    <mergeCell ref="B29:I29"/>
    <mergeCell ref="J29:S29"/>
    <mergeCell ref="T29:U29"/>
    <mergeCell ref="V29:Z29"/>
    <mergeCell ref="AA29:AC29"/>
    <mergeCell ref="AD29:AJ29"/>
    <mergeCell ref="B30:I30"/>
    <mergeCell ref="J30:S30"/>
    <mergeCell ref="T30:U30"/>
    <mergeCell ref="V30:Z30"/>
    <mergeCell ref="AA30:AC30"/>
    <mergeCell ref="AD30:AJ30"/>
    <mergeCell ref="B31:I31"/>
    <mergeCell ref="J31:S31"/>
    <mergeCell ref="T31:U31"/>
    <mergeCell ref="V31:Z31"/>
    <mergeCell ref="AA31:AC31"/>
    <mergeCell ref="AD31:AJ31"/>
    <mergeCell ref="B32:I32"/>
    <mergeCell ref="J32:S32"/>
    <mergeCell ref="T32:U32"/>
    <mergeCell ref="V32:Z32"/>
    <mergeCell ref="AA32:AC32"/>
    <mergeCell ref="AD32:AJ32"/>
    <mergeCell ref="B33:I33"/>
    <mergeCell ref="J33:S33"/>
    <mergeCell ref="T33:U33"/>
    <mergeCell ref="V33:Z33"/>
    <mergeCell ref="AA33:AC33"/>
    <mergeCell ref="AD33:AJ33"/>
    <mergeCell ref="V34:AC34"/>
    <mergeCell ref="AD34:AJ34"/>
    <mergeCell ref="V38:AA38"/>
    <mergeCell ref="AB38:AG38"/>
    <mergeCell ref="AH38:AM38"/>
    <mergeCell ref="AN38:AS38"/>
    <mergeCell ref="AT38:AY38"/>
    <mergeCell ref="AZ38:BE38"/>
    <mergeCell ref="V39:W39"/>
    <mergeCell ref="AB39:AC39"/>
    <mergeCell ref="AH39:AI39"/>
    <mergeCell ref="AN39:AO39"/>
    <mergeCell ref="AT39:AU39"/>
    <mergeCell ref="AZ39:BA39"/>
    <mergeCell ref="V40:X40"/>
    <mergeCell ref="Y40:AA40"/>
    <mergeCell ref="AB40:AD40"/>
    <mergeCell ref="AE40:AG40"/>
    <mergeCell ref="AH40:AJ40"/>
    <mergeCell ref="AK40:AM40"/>
    <mergeCell ref="AN40:AP40"/>
    <mergeCell ref="AQ40:AS40"/>
    <mergeCell ref="AT40:AV40"/>
    <mergeCell ref="AW40:AY40"/>
    <mergeCell ref="AZ40:BB40"/>
    <mergeCell ref="BC40:BE40"/>
    <mergeCell ref="B41:I41"/>
    <mergeCell ref="J41:S41"/>
    <mergeCell ref="T41:U41"/>
    <mergeCell ref="V41:X41"/>
    <mergeCell ref="Y41:AA41"/>
    <mergeCell ref="AB41:AD41"/>
    <mergeCell ref="AE41:AG41"/>
    <mergeCell ref="AH41:AJ41"/>
    <mergeCell ref="AK41:AM41"/>
    <mergeCell ref="AN41:AP41"/>
    <mergeCell ref="AQ41:AS41"/>
    <mergeCell ref="AT41:AV41"/>
    <mergeCell ref="AW41:AY41"/>
    <mergeCell ref="AZ41:BB41"/>
    <mergeCell ref="BC41:BE41"/>
    <mergeCell ref="B42:I42"/>
    <mergeCell ref="J42:S42"/>
    <mergeCell ref="T42:U42"/>
    <mergeCell ref="V42:X42"/>
    <mergeCell ref="Y42:AA42"/>
    <mergeCell ref="AB42:AD42"/>
    <mergeCell ref="AE42:AG42"/>
    <mergeCell ref="AH42:AJ42"/>
    <mergeCell ref="AK42:AM42"/>
    <mergeCell ref="AN42:AP42"/>
    <mergeCell ref="AQ42:AS42"/>
    <mergeCell ref="AT42:AV42"/>
    <mergeCell ref="AW42:AY42"/>
    <mergeCell ref="AZ42:BB42"/>
    <mergeCell ref="BC42:BE42"/>
    <mergeCell ref="B43:I43"/>
    <mergeCell ref="J43:S43"/>
    <mergeCell ref="T43:U43"/>
    <mergeCell ref="V43:X43"/>
    <mergeCell ref="Y43:AA43"/>
    <mergeCell ref="AB43:AD43"/>
    <mergeCell ref="AE43:AG43"/>
    <mergeCell ref="AH43:AJ43"/>
    <mergeCell ref="AK43:AM43"/>
    <mergeCell ref="AN43:AP43"/>
    <mergeCell ref="AQ43:AS43"/>
    <mergeCell ref="AT43:AV43"/>
    <mergeCell ref="AW43:AY43"/>
    <mergeCell ref="AZ43:BB43"/>
    <mergeCell ref="BC43:BE43"/>
    <mergeCell ref="B44:I44"/>
    <mergeCell ref="J44:S44"/>
    <mergeCell ref="T44:U44"/>
    <mergeCell ref="V44:X44"/>
    <mergeCell ref="Y44:AA44"/>
    <mergeCell ref="AB44:AD44"/>
    <mergeCell ref="AE44:AG44"/>
    <mergeCell ref="AH44:AJ44"/>
    <mergeCell ref="AK44:AM44"/>
    <mergeCell ref="AN44:AP44"/>
    <mergeCell ref="AQ44:AS44"/>
    <mergeCell ref="AT44:AV44"/>
    <mergeCell ref="AW44:AY44"/>
    <mergeCell ref="AZ44:BB44"/>
    <mergeCell ref="BC44:BE44"/>
    <mergeCell ref="B45:I45"/>
    <mergeCell ref="J45:S45"/>
    <mergeCell ref="T45:U45"/>
    <mergeCell ref="V45:X45"/>
    <mergeCell ref="Y45:AA45"/>
    <mergeCell ref="AB45:AD45"/>
    <mergeCell ref="AE45:AG45"/>
    <mergeCell ref="AH45:AJ45"/>
    <mergeCell ref="AK45:AM45"/>
    <mergeCell ref="AN45:AP45"/>
    <mergeCell ref="AQ45:AS45"/>
    <mergeCell ref="AT45:AV45"/>
    <mergeCell ref="AW45:AY45"/>
    <mergeCell ref="AZ45:BB45"/>
    <mergeCell ref="BC45:BE45"/>
    <mergeCell ref="B46:I46"/>
    <mergeCell ref="J46:S46"/>
    <mergeCell ref="T46:U46"/>
    <mergeCell ref="V46:X46"/>
    <mergeCell ref="Y46:AA46"/>
    <mergeCell ref="AB46:AD46"/>
    <mergeCell ref="AE46:AG46"/>
    <mergeCell ref="AH46:AJ46"/>
    <mergeCell ref="AK46:AM46"/>
    <mergeCell ref="AN46:AP46"/>
    <mergeCell ref="AQ46:AS46"/>
    <mergeCell ref="AT46:AV46"/>
    <mergeCell ref="AW46:AY46"/>
    <mergeCell ref="AZ46:BB46"/>
    <mergeCell ref="BC46:BE46"/>
    <mergeCell ref="B47:I47"/>
    <mergeCell ref="J47:S47"/>
    <mergeCell ref="T47:U47"/>
    <mergeCell ref="V47:X47"/>
    <mergeCell ref="Y47:AA47"/>
    <mergeCell ref="AB47:AD47"/>
    <mergeCell ref="AE47:AG47"/>
    <mergeCell ref="AH47:AJ47"/>
    <mergeCell ref="AK47:AM47"/>
    <mergeCell ref="AN47:AP47"/>
    <mergeCell ref="AQ47:AS47"/>
    <mergeCell ref="AT47:AV47"/>
    <mergeCell ref="AW47:AY47"/>
    <mergeCell ref="AZ47:BB47"/>
    <mergeCell ref="BC47:BE47"/>
    <mergeCell ref="B48:I48"/>
    <mergeCell ref="J48:S48"/>
    <mergeCell ref="T48:U48"/>
    <mergeCell ref="V48:X48"/>
    <mergeCell ref="Y48:AA48"/>
    <mergeCell ref="AB48:AD48"/>
    <mergeCell ref="AE48:AG48"/>
    <mergeCell ref="AH48:AJ48"/>
    <mergeCell ref="AK48:AM48"/>
    <mergeCell ref="AN48:AP48"/>
    <mergeCell ref="AQ48:AS48"/>
    <mergeCell ref="AT48:AV48"/>
    <mergeCell ref="AW48:AY48"/>
    <mergeCell ref="AZ48:BB48"/>
    <mergeCell ref="BC48:BE48"/>
    <mergeCell ref="B49:I49"/>
    <mergeCell ref="J49:S49"/>
    <mergeCell ref="T49:U49"/>
    <mergeCell ref="V49:X49"/>
    <mergeCell ref="Y49:AA49"/>
    <mergeCell ref="AB49:AD49"/>
    <mergeCell ref="AE49:AG49"/>
    <mergeCell ref="AH49:AJ49"/>
    <mergeCell ref="AK49:AM49"/>
    <mergeCell ref="AN49:AP49"/>
    <mergeCell ref="AQ49:AS49"/>
    <mergeCell ref="AT49:AV49"/>
    <mergeCell ref="AW49:AY49"/>
    <mergeCell ref="AZ49:BB49"/>
    <mergeCell ref="BC49:BE49"/>
    <mergeCell ref="B50:I50"/>
    <mergeCell ref="J50:S50"/>
    <mergeCell ref="T50:U50"/>
    <mergeCell ref="V50:X50"/>
    <mergeCell ref="Y50:AA50"/>
    <mergeCell ref="AB50:AD50"/>
    <mergeCell ref="AE50:AG50"/>
    <mergeCell ref="AH50:AJ50"/>
    <mergeCell ref="AK50:AM50"/>
    <mergeCell ref="AN50:AP50"/>
    <mergeCell ref="AQ50:AS50"/>
    <mergeCell ref="AT50:AV50"/>
    <mergeCell ref="AW50:AY50"/>
    <mergeCell ref="AZ50:BB50"/>
    <mergeCell ref="BC50:BE50"/>
    <mergeCell ref="D52:I52"/>
    <mergeCell ref="J52:O52"/>
    <mergeCell ref="P52:U52"/>
    <mergeCell ref="V52:AA52"/>
    <mergeCell ref="AB52:AG52"/>
    <mergeCell ref="AH52:AM52"/>
    <mergeCell ref="D53:E53"/>
    <mergeCell ref="J53:K53"/>
    <mergeCell ref="P53:Q53"/>
    <mergeCell ref="V53:W53"/>
    <mergeCell ref="AB53:AC53"/>
    <mergeCell ref="AH53:AI53"/>
    <mergeCell ref="D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E54:AG54"/>
    <mergeCell ref="AH54:AJ54"/>
    <mergeCell ref="AK54:AM54"/>
    <mergeCell ref="AN54:AP54"/>
    <mergeCell ref="AQ54:AS54"/>
    <mergeCell ref="AT54:AX54"/>
    <mergeCell ref="AY54:BE54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E55:AG55"/>
    <mergeCell ref="AH55:AJ55"/>
    <mergeCell ref="AK55:AM55"/>
    <mergeCell ref="AN55:AP55"/>
    <mergeCell ref="AQ55:AS55"/>
    <mergeCell ref="AT55:AX55"/>
    <mergeCell ref="AY55:BE55"/>
    <mergeCell ref="D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E56:AG56"/>
    <mergeCell ref="AH56:AJ56"/>
    <mergeCell ref="AK56:AM56"/>
    <mergeCell ref="AN56:AP56"/>
    <mergeCell ref="AQ56:AS56"/>
    <mergeCell ref="AT56:AX56"/>
    <mergeCell ref="AY56:BE56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E57:AG57"/>
    <mergeCell ref="AH57:AJ57"/>
    <mergeCell ref="AK57:AM57"/>
    <mergeCell ref="AN57:AP57"/>
    <mergeCell ref="AQ57:AS57"/>
    <mergeCell ref="AT57:AX57"/>
    <mergeCell ref="AY57:BE57"/>
    <mergeCell ref="D58:F58"/>
    <mergeCell ref="G58:I58"/>
    <mergeCell ref="J58:L58"/>
    <mergeCell ref="M58:O58"/>
    <mergeCell ref="P58:R58"/>
    <mergeCell ref="S58:U58"/>
    <mergeCell ref="V58:X58"/>
    <mergeCell ref="Y58:AA58"/>
    <mergeCell ref="AB58:AD58"/>
    <mergeCell ref="AE58:AG58"/>
    <mergeCell ref="AH58:AJ58"/>
    <mergeCell ref="AK58:AM58"/>
    <mergeCell ref="AN58:AP58"/>
    <mergeCell ref="AQ58:AS58"/>
    <mergeCell ref="AT58:AX58"/>
    <mergeCell ref="AY58:BE58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E59:AG59"/>
    <mergeCell ref="AH59:AJ59"/>
    <mergeCell ref="AK59:AM59"/>
    <mergeCell ref="AN59:AP59"/>
    <mergeCell ref="AQ59:AS59"/>
    <mergeCell ref="AT59:AX59"/>
    <mergeCell ref="AY59:BE59"/>
    <mergeCell ref="D60:F60"/>
    <mergeCell ref="G60:I60"/>
    <mergeCell ref="J60:L60"/>
    <mergeCell ref="M60:O60"/>
    <mergeCell ref="P60:R60"/>
    <mergeCell ref="S60:U60"/>
    <mergeCell ref="V60:X60"/>
    <mergeCell ref="Y60:AA60"/>
    <mergeCell ref="AB60:AD60"/>
    <mergeCell ref="AE60:AG60"/>
    <mergeCell ref="AH60:AJ60"/>
    <mergeCell ref="AK60:AM60"/>
    <mergeCell ref="AN60:AP60"/>
    <mergeCell ref="AQ60:AS60"/>
    <mergeCell ref="AT60:AX60"/>
    <mergeCell ref="AY60:BE60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E61:AG61"/>
    <mergeCell ref="AH61:AJ61"/>
    <mergeCell ref="AK61:AM61"/>
    <mergeCell ref="AN61:AP61"/>
    <mergeCell ref="AQ61:AS61"/>
    <mergeCell ref="AT61:AX61"/>
    <mergeCell ref="AY61:BE61"/>
    <mergeCell ref="D62:F62"/>
    <mergeCell ref="G62:I62"/>
    <mergeCell ref="J62:L62"/>
    <mergeCell ref="M62:O62"/>
    <mergeCell ref="P62:R62"/>
    <mergeCell ref="S62:U62"/>
    <mergeCell ref="V62:X62"/>
    <mergeCell ref="Y62:AA62"/>
    <mergeCell ref="AB62:AD62"/>
    <mergeCell ref="AE62:AG62"/>
    <mergeCell ref="AH62:AJ62"/>
    <mergeCell ref="AK62:AM62"/>
    <mergeCell ref="AN62:AP62"/>
    <mergeCell ref="AQ62:AS62"/>
    <mergeCell ref="AT62:AX62"/>
    <mergeCell ref="AY62:BE62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E63:AG63"/>
    <mergeCell ref="AH63:AJ63"/>
    <mergeCell ref="AK63:AM63"/>
    <mergeCell ref="AN63:AP63"/>
    <mergeCell ref="AQ63:AS63"/>
    <mergeCell ref="AT63:AX63"/>
    <mergeCell ref="AY63:BE63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E64:AG64"/>
    <mergeCell ref="AH64:AJ64"/>
    <mergeCell ref="AK64:AM64"/>
    <mergeCell ref="AN64:AP64"/>
    <mergeCell ref="AQ64:AS64"/>
    <mergeCell ref="AT64:AX64"/>
    <mergeCell ref="AY64:BE64"/>
    <mergeCell ref="AT65:AX65"/>
    <mergeCell ref="AY65:BE65"/>
    <mergeCell ref="AR71:AV71"/>
    <mergeCell ref="J73:P73"/>
    <mergeCell ref="J78:P78"/>
    <mergeCell ref="F81:K81"/>
    <mergeCell ref="L81:M81"/>
    <mergeCell ref="N81:S81"/>
    <mergeCell ref="U81:V81"/>
    <mergeCell ref="W81:AB81"/>
    <mergeCell ref="AC81:AD81"/>
    <mergeCell ref="AE81:AF81"/>
    <mergeCell ref="F82:K82"/>
    <mergeCell ref="L82:M82"/>
    <mergeCell ref="N82:S82"/>
    <mergeCell ref="U82:V82"/>
    <mergeCell ref="W82:AB82"/>
    <mergeCell ref="AC82:AD82"/>
    <mergeCell ref="AE82:AF82"/>
    <mergeCell ref="F83:K83"/>
    <mergeCell ref="L83:M83"/>
    <mergeCell ref="N83:S83"/>
    <mergeCell ref="F84:K84"/>
    <mergeCell ref="L84:M84"/>
    <mergeCell ref="N84:S84"/>
    <mergeCell ref="U84:BE84"/>
    <mergeCell ref="U1:AK2"/>
    <mergeCell ref="H6:AD7"/>
    <mergeCell ref="B21:I23"/>
    <mergeCell ref="J21:S23"/>
    <mergeCell ref="T21:U23"/>
    <mergeCell ref="V22:Z23"/>
    <mergeCell ref="AA22:AC23"/>
    <mergeCell ref="AD22:AJ23"/>
    <mergeCell ref="B38:I40"/>
    <mergeCell ref="J38:S40"/>
    <mergeCell ref="T38:U40"/>
    <mergeCell ref="AN52:AS53"/>
    <mergeCell ref="AT52:BE53"/>
  </mergeCells>
  <phoneticPr fontId="1"/>
  <conditionalFormatting sqref="P9:AC9">
    <cfRule type="expression" dxfId="7" priority="1" stopIfTrue="1">
      <formula>$BI$5=5</formula>
    </cfRule>
  </conditionalFormatting>
  <conditionalFormatting sqref="L84">
    <cfRule type="cellIs" dxfId="6" priority="2" stopIfTrue="1" operator="lessThan">
      <formula>0</formula>
    </cfRule>
  </conditionalFormatting>
  <conditionalFormatting sqref="B37:BE37">
    <cfRule type="expression" dxfId="5" priority="3" stopIfTrue="1">
      <formula>$BI$10=2</formula>
    </cfRule>
  </conditionalFormatting>
  <conditionalFormatting sqref="O9 AD9">
    <cfRule type="expression" dxfId="4" priority="4" stopIfTrue="1">
      <formula>$BI$5=5</formula>
    </cfRule>
  </conditionalFormatting>
  <printOptions horizontalCentered="1"/>
  <pageMargins left="0.39370078740157483" right="0.39370078740157483" top="0.59055118110236227" bottom="0.39370078740157483" header="0" footer="0"/>
  <pageSetup paperSize="9" scale="62" fitToWidth="1" fitToHeight="1" orientation="portrait" usePrinterDefaults="1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C1000"/>
  <sheetViews>
    <sheetView showGridLines="0" zoomScale="85" zoomScaleNormal="85" workbookViewId="0"/>
  </sheetViews>
  <sheetFormatPr defaultColWidth="14.42578125" defaultRowHeight="15" customHeight="1"/>
  <cols>
    <col min="1" max="43" width="2.5703125" customWidth="1"/>
    <col min="44" max="44" width="3.28515625" customWidth="1"/>
    <col min="45" max="55" width="2.5703125" customWidth="1"/>
    <col min="56" max="56" width="2.7109375" customWidth="1"/>
    <col min="57" max="58" width="2.5703125" customWidth="1"/>
    <col min="59" max="59" width="24.5703125" hidden="1" customWidth="1"/>
    <col min="60" max="61" width="5.140625" hidden="1" customWidth="1"/>
    <col min="62" max="81" width="2.5703125" customWidth="1"/>
  </cols>
  <sheetData>
    <row r="1" spans="1:81" ht="15.75" customHeight="1">
      <c r="A1" s="1" t="s">
        <v>2</v>
      </c>
      <c r="B1" s="6"/>
      <c r="C1" s="1"/>
      <c r="D1" s="1"/>
      <c r="E1" s="1"/>
      <c r="F1" s="1"/>
      <c r="G1" s="39"/>
      <c r="H1" s="39"/>
      <c r="I1" s="39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64" t="s">
        <v>4</v>
      </c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67"/>
      <c r="BG1" s="5"/>
      <c r="BH1" s="5"/>
      <c r="BI1" s="18"/>
      <c r="BJ1" s="4"/>
      <c r="BK1" s="4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.75" customHeight="1">
      <c r="A2" s="1"/>
      <c r="B2" s="7"/>
      <c r="C2" s="20"/>
      <c r="D2" s="20"/>
      <c r="E2" s="20"/>
      <c r="F2" s="20"/>
      <c r="G2" s="40"/>
      <c r="H2" s="40"/>
      <c r="I2" s="40"/>
      <c r="J2" s="40"/>
      <c r="K2" s="20"/>
      <c r="L2" s="40"/>
      <c r="M2" s="40"/>
      <c r="N2" s="40"/>
      <c r="O2" s="40"/>
      <c r="P2" s="40"/>
      <c r="Q2" s="40"/>
      <c r="R2" s="40"/>
      <c r="S2" s="40"/>
      <c r="T2" s="40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40"/>
      <c r="AM2" s="40"/>
      <c r="AN2" s="40"/>
      <c r="AO2" s="40"/>
      <c r="AP2" s="20"/>
      <c r="AQ2" s="20"/>
      <c r="AR2" s="9" t="s">
        <v>3</v>
      </c>
      <c r="AS2" s="24"/>
      <c r="AT2" s="103"/>
      <c r="AU2" s="47"/>
      <c r="AV2" s="9" t="s">
        <v>0</v>
      </c>
      <c r="AW2" s="24"/>
      <c r="AX2" s="103"/>
      <c r="AY2" s="47"/>
      <c r="AZ2" s="9" t="s">
        <v>7</v>
      </c>
      <c r="BA2" s="24"/>
      <c r="BB2" s="103"/>
      <c r="BC2" s="47"/>
      <c r="BD2" s="9" t="s">
        <v>10</v>
      </c>
      <c r="BE2" s="24"/>
      <c r="BF2" s="67"/>
      <c r="BG2" s="5"/>
      <c r="BH2" s="5"/>
      <c r="BI2" s="18"/>
      <c r="BJ2" s="4"/>
      <c r="BK2" s="4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.75" customHeight="1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1"/>
      <c r="AT3" s="1"/>
      <c r="AU3" s="4"/>
      <c r="AV3" s="4"/>
      <c r="AW3" s="4"/>
      <c r="AX3" s="4"/>
      <c r="AY3" s="4"/>
      <c r="AZ3" s="4"/>
      <c r="BA3" s="4"/>
      <c r="BB3" s="4"/>
      <c r="BC3" s="4"/>
      <c r="BD3" s="1"/>
      <c r="BE3" s="1"/>
      <c r="BF3" s="4"/>
      <c r="BG3" s="5"/>
      <c r="BH3" s="5"/>
      <c r="BI3" s="18"/>
      <c r="BJ3" s="4"/>
      <c r="BK3" s="1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1:81" ht="18" customHeight="1">
      <c r="A4" s="3" t="s">
        <v>11</v>
      </c>
      <c r="B4" s="8"/>
      <c r="C4" s="8"/>
      <c r="D4" s="8"/>
      <c r="E4" s="8"/>
      <c r="F4" s="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/>
      <c r="T4" s="8"/>
      <c r="U4" s="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2" t="s">
        <v>84</v>
      </c>
      <c r="AH4" s="24"/>
      <c r="AI4" s="24"/>
      <c r="AJ4" s="24"/>
      <c r="AK4" s="24"/>
      <c r="AL4" s="2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1"/>
      <c r="BF4" s="4"/>
      <c r="BG4" s="5"/>
      <c r="BH4" s="5"/>
      <c r="BI4" s="18"/>
      <c r="BJ4" s="1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1:81" ht="15.75" customHeight="1">
      <c r="A5" s="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2" t="s">
        <v>6</v>
      </c>
      <c r="AH5" s="24"/>
      <c r="AI5" s="24"/>
      <c r="AJ5" s="24"/>
      <c r="AK5" s="24"/>
      <c r="AL5" s="24"/>
      <c r="AM5" s="95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1"/>
      <c r="BG5" s="5" t="s">
        <v>13</v>
      </c>
      <c r="BH5" s="5" t="s">
        <v>17</v>
      </c>
      <c r="BI5" s="18">
        <v>1</v>
      </c>
      <c r="BJ5" s="4"/>
      <c r="BK5" s="4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15.75" customHeight="1">
      <c r="A6" s="1"/>
      <c r="B6" s="10" t="s">
        <v>19</v>
      </c>
      <c r="C6" s="21"/>
      <c r="D6" s="21"/>
      <c r="E6" s="21"/>
      <c r="F6" s="21"/>
      <c r="G6" s="10"/>
      <c r="H6" s="46" t="s">
        <v>75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"/>
      <c r="AF6" s="4"/>
      <c r="AG6" s="2" t="s">
        <v>20</v>
      </c>
      <c r="AH6" s="24"/>
      <c r="AI6" s="24"/>
      <c r="AJ6" s="24"/>
      <c r="AK6" s="24"/>
      <c r="AL6" s="24"/>
      <c r="AM6" s="95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1"/>
      <c r="BG6" s="5" t="s">
        <v>22</v>
      </c>
      <c r="BH6" s="5" t="s">
        <v>23</v>
      </c>
      <c r="BI6" s="9" t="str">
        <f>IF($BI$5=1,$BH$5,IF($BI$5=2,$BH$6,IF($BI$5=3,$BH$7,IF($BI$5=4,$BH$8,IF($BI$5=5,$BH$9,$BI$9)))))</f>
        <v>鋼</v>
      </c>
      <c r="BJ6" s="4"/>
      <c r="BK6" s="4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5.75" customHeight="1">
      <c r="A7" s="1"/>
      <c r="B7" s="10"/>
      <c r="C7" s="21"/>
      <c r="D7" s="21"/>
      <c r="E7" s="21"/>
      <c r="F7" s="21"/>
      <c r="G7" s="10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"/>
      <c r="AF7" s="4"/>
      <c r="AG7" s="2" t="s">
        <v>24</v>
      </c>
      <c r="AH7" s="24"/>
      <c r="AI7" s="24"/>
      <c r="AJ7" s="24"/>
      <c r="AK7" s="24"/>
      <c r="AL7" s="24"/>
      <c r="AM7" s="95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105"/>
      <c r="BD7" s="95"/>
      <c r="BE7" s="95"/>
      <c r="BF7" s="1"/>
      <c r="BG7" s="5" t="s">
        <v>16</v>
      </c>
      <c r="BH7" s="5" t="s">
        <v>15</v>
      </c>
      <c r="BI7" s="18"/>
      <c r="BJ7" s="4"/>
      <c r="BK7" s="4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5.75" customHeight="1">
      <c r="A8" s="1"/>
      <c r="B8" s="10"/>
      <c r="C8" s="21"/>
      <c r="D8" s="21"/>
      <c r="E8" s="21"/>
      <c r="F8" s="21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5" t="s">
        <v>26</v>
      </c>
      <c r="BH8" s="5" t="s">
        <v>27</v>
      </c>
      <c r="BI8" s="18"/>
      <c r="BJ8" s="4"/>
      <c r="BK8" s="4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5.75" customHeight="1">
      <c r="A9" s="1"/>
      <c r="B9" s="10" t="s">
        <v>29</v>
      </c>
      <c r="C9" s="21"/>
      <c r="D9" s="21"/>
      <c r="E9" s="21"/>
      <c r="F9" s="21"/>
      <c r="G9" s="10"/>
      <c r="H9" s="1" t="str">
        <f>IF(BI5=1,BG5,IF(BI5=2,BG6,IF(BI5=3,BG7,IF(BI5=4,BG8,BG9))))</f>
        <v>鋼材類</v>
      </c>
      <c r="I9" s="24"/>
      <c r="J9" s="24"/>
      <c r="K9" s="24"/>
      <c r="L9" s="24"/>
      <c r="M9" s="24"/>
      <c r="N9" s="24"/>
      <c r="O9" s="1" t="str">
        <f>IF(BI5=5,"（","")</f>
        <v/>
      </c>
      <c r="P9" s="108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10"/>
      <c r="AD9" s="1" t="str">
        <f>IF(BI5=5,"）","")</f>
        <v/>
      </c>
      <c r="AE9" s="1"/>
      <c r="AF9" s="87" t="str">
        <f>IF(BI5=5,"←「その他」を選択した場合は対象材料の具体名を必ず選択すること","")</f>
        <v/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8"/>
      <c r="BE9" s="9"/>
      <c r="BF9" s="9"/>
      <c r="BG9" s="5" t="s">
        <v>30</v>
      </c>
      <c r="BH9" s="5" t="s">
        <v>31</v>
      </c>
      <c r="BI9" s="18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15.75" customHeight="1">
      <c r="A10" s="4"/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68"/>
      <c r="AF10" s="2"/>
      <c r="AG10" s="88"/>
      <c r="AH10" s="4"/>
      <c r="AI10" s="4"/>
      <c r="AJ10" s="4"/>
      <c r="AK10" s="4"/>
      <c r="AL10" s="4"/>
      <c r="AM10" s="4"/>
      <c r="AN10" s="4"/>
      <c r="AO10" s="94"/>
      <c r="AP10" s="94"/>
      <c r="AQ10" s="96"/>
      <c r="AR10" s="96"/>
      <c r="AS10" s="96"/>
      <c r="AT10" s="96"/>
      <c r="AU10" s="96"/>
      <c r="AV10" s="96"/>
      <c r="AW10" s="96"/>
      <c r="AX10" s="1"/>
      <c r="AY10" s="1"/>
      <c r="AZ10" s="1"/>
      <c r="BA10" s="1"/>
      <c r="BB10" s="1"/>
      <c r="BC10" s="1"/>
      <c r="BD10" s="96"/>
      <c r="BE10" s="96"/>
      <c r="BF10" s="96"/>
      <c r="BG10" s="4" t="str">
        <f>H9&amp;O9&amp;P9&amp;AD9</f>
        <v>鋼材類</v>
      </c>
      <c r="BH10" s="4"/>
      <c r="BI10" s="18"/>
      <c r="BJ10" s="107"/>
      <c r="BK10" s="1"/>
      <c r="BL10" s="1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 ht="15.75" customHeight="1">
      <c r="A11" s="4"/>
      <c r="B11" s="10" t="s">
        <v>33</v>
      </c>
      <c r="C11" s="21"/>
      <c r="D11" s="4"/>
      <c r="E11" s="2"/>
      <c r="F11" s="2"/>
      <c r="G11" s="2"/>
      <c r="H11" s="2"/>
      <c r="I11" s="4"/>
      <c r="J11" s="39"/>
      <c r="K11" s="39"/>
      <c r="L11" s="39"/>
      <c r="M11" s="39"/>
      <c r="N11" s="39"/>
      <c r="O11" s="39"/>
      <c r="P11" s="39"/>
      <c r="Q11" s="39"/>
      <c r="R11" s="9"/>
      <c r="S11" s="9"/>
      <c r="T11" s="39"/>
      <c r="U11" s="39"/>
      <c r="V11" s="4"/>
      <c r="W11" s="4"/>
      <c r="X11" s="4"/>
      <c r="Y11" s="4"/>
      <c r="Z11" s="4"/>
      <c r="AA11" s="4"/>
      <c r="AB11" s="4"/>
      <c r="AC11" s="4"/>
      <c r="AD11" s="39"/>
      <c r="AE11" s="39"/>
      <c r="AF11" s="9"/>
      <c r="AG11" s="9"/>
      <c r="AH11" s="4"/>
      <c r="AI11" s="4"/>
      <c r="AJ11" s="4"/>
      <c r="AK11" s="4"/>
      <c r="AL11" s="4"/>
      <c r="AM11" s="4"/>
      <c r="AN11" s="4"/>
      <c r="AO11" s="94"/>
      <c r="AP11" s="94"/>
      <c r="AQ11" s="96"/>
      <c r="AR11" s="96"/>
      <c r="AS11" s="96"/>
      <c r="AT11" s="96"/>
      <c r="AU11" s="96"/>
      <c r="AV11" s="96"/>
      <c r="AW11" s="96"/>
      <c r="AX11" s="4"/>
      <c r="AY11" s="4"/>
      <c r="AZ11" s="4"/>
      <c r="BA11" s="4"/>
      <c r="BB11" s="4"/>
      <c r="BC11" s="4"/>
      <c r="BD11" s="4"/>
      <c r="BE11" s="96"/>
      <c r="BF11" s="96"/>
      <c r="BG11" s="5"/>
      <c r="BH11" s="5"/>
      <c r="BI11" s="18"/>
      <c r="BJ11" s="1"/>
      <c r="BK11" s="1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68" t="s">
        <v>35</v>
      </c>
      <c r="W12" s="24"/>
      <c r="X12" s="24"/>
      <c r="Y12" s="24"/>
      <c r="Z12" s="24"/>
      <c r="AA12" s="24"/>
      <c r="AB12" s="24"/>
      <c r="AC12" s="4"/>
      <c r="AD12" s="68"/>
      <c r="AE12" s="2"/>
      <c r="AF12" s="88"/>
      <c r="AG12" s="88"/>
      <c r="AH12" s="4"/>
      <c r="AI12" s="4"/>
      <c r="AJ12" s="4"/>
      <c r="AK12" s="4"/>
      <c r="AL12" s="4"/>
      <c r="AM12" s="4"/>
      <c r="AN12" s="94"/>
      <c r="AO12" s="94"/>
      <c r="AP12" s="96"/>
      <c r="AQ12" s="96"/>
      <c r="AR12" s="96"/>
      <c r="AS12" s="96"/>
      <c r="AT12" s="96"/>
      <c r="AU12" s="96"/>
      <c r="AV12" s="96"/>
      <c r="AW12" s="4"/>
      <c r="AX12" s="4"/>
      <c r="AY12" s="4"/>
      <c r="AZ12" s="4"/>
      <c r="BA12" s="4"/>
      <c r="BB12" s="4"/>
      <c r="BC12" s="4"/>
      <c r="BD12" s="96"/>
      <c r="BE12" s="96"/>
      <c r="BF12" s="4"/>
      <c r="BG12" s="5"/>
      <c r="BH12" s="5"/>
      <c r="BI12" s="18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 ht="15.75" customHeight="1">
      <c r="A13" s="4"/>
      <c r="B13" s="4"/>
      <c r="C13" s="4"/>
      <c r="D13" s="27" t="s">
        <v>37</v>
      </c>
      <c r="E13" s="33" t="s">
        <v>38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65"/>
      <c r="V13" s="69">
        <v>147000000</v>
      </c>
      <c r="W13" s="26"/>
      <c r="X13" s="26"/>
      <c r="Y13" s="26"/>
      <c r="Z13" s="26"/>
      <c r="AA13" s="26"/>
      <c r="AB13" s="54"/>
      <c r="AC13" s="1"/>
      <c r="AD13" s="1"/>
      <c r="AE13" s="1"/>
      <c r="AF13" s="1"/>
      <c r="AG13" s="88"/>
      <c r="AH13" s="88"/>
      <c r="AI13" s="88"/>
      <c r="AJ13" s="88"/>
      <c r="AK13" s="88"/>
      <c r="AL13" s="4"/>
      <c r="AM13" s="4"/>
      <c r="AN13" s="94"/>
      <c r="AO13" s="94"/>
      <c r="AP13" s="96"/>
      <c r="AQ13" s="96"/>
      <c r="AR13" s="96"/>
      <c r="AS13" s="96"/>
      <c r="AT13" s="96"/>
      <c r="AU13" s="96"/>
      <c r="AV13" s="96"/>
      <c r="AW13" s="4"/>
      <c r="AX13" s="4"/>
      <c r="AY13" s="4"/>
      <c r="AZ13" s="4"/>
      <c r="BA13" s="4"/>
      <c r="BB13" s="4"/>
      <c r="BC13" s="4"/>
      <c r="BD13" s="96"/>
      <c r="BE13" s="96"/>
      <c r="BF13" s="4"/>
      <c r="BG13" s="5"/>
      <c r="BH13" s="5"/>
      <c r="BI13" s="18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</row>
    <row r="14" spans="1:81" ht="15.75" customHeight="1">
      <c r="A14" s="4"/>
      <c r="B14" s="4"/>
      <c r="C14" s="4"/>
      <c r="D14" s="27" t="s">
        <v>40</v>
      </c>
      <c r="E14" s="34" t="s">
        <v>36</v>
      </c>
      <c r="F14" s="33"/>
      <c r="G14" s="33"/>
      <c r="H14" s="48"/>
      <c r="I14" s="50"/>
      <c r="J14" s="56"/>
      <c r="K14" s="56"/>
      <c r="L14" s="56"/>
      <c r="M14" s="56"/>
      <c r="N14" s="56"/>
      <c r="O14" s="56"/>
      <c r="P14" s="56"/>
      <c r="Q14" s="56"/>
      <c r="R14" s="33"/>
      <c r="S14" s="33"/>
      <c r="T14" s="33"/>
      <c r="U14" s="65"/>
      <c r="V14" s="69">
        <v>0</v>
      </c>
      <c r="W14" s="26"/>
      <c r="X14" s="26"/>
      <c r="Y14" s="26"/>
      <c r="Z14" s="26"/>
      <c r="AA14" s="26"/>
      <c r="AB14" s="54"/>
      <c r="AC14" s="1"/>
      <c r="AD14" s="79" t="s">
        <v>14</v>
      </c>
      <c r="AE14" s="83" t="s">
        <v>41</v>
      </c>
      <c r="AF14" s="5"/>
      <c r="AG14" s="90"/>
      <c r="AH14" s="90"/>
      <c r="AI14" s="90"/>
      <c r="AJ14" s="88"/>
      <c r="AK14" s="88"/>
      <c r="AL14" s="4"/>
      <c r="AM14" s="4"/>
      <c r="AN14" s="94"/>
      <c r="AO14" s="94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4"/>
      <c r="BG14" s="5"/>
      <c r="BH14" s="5"/>
      <c r="BI14" s="18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</row>
    <row r="15" spans="1:81" ht="15.75" customHeight="1">
      <c r="A15" s="4"/>
      <c r="B15" s="4"/>
      <c r="C15" s="4"/>
      <c r="D15" s="27" t="s">
        <v>42</v>
      </c>
      <c r="E15" s="33" t="s">
        <v>1</v>
      </c>
      <c r="F15" s="33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3"/>
      <c r="S15" s="33"/>
      <c r="T15" s="33"/>
      <c r="U15" s="65"/>
      <c r="V15" s="70">
        <f>V13-V14</f>
        <v>147000000</v>
      </c>
      <c r="W15" s="26"/>
      <c r="X15" s="26"/>
      <c r="Y15" s="26"/>
      <c r="Z15" s="26"/>
      <c r="AA15" s="26"/>
      <c r="AB15" s="54"/>
      <c r="AC15" s="1"/>
      <c r="AD15" s="80"/>
      <c r="AE15" s="84" t="s">
        <v>44</v>
      </c>
      <c r="AF15" s="89"/>
      <c r="AG15" s="90"/>
      <c r="AH15" s="90"/>
      <c r="AI15" s="90"/>
      <c r="AJ15" s="88"/>
      <c r="AK15" s="88"/>
      <c r="AL15" s="4"/>
      <c r="AM15" s="4"/>
      <c r="AN15" s="94"/>
      <c r="AO15" s="94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4"/>
      <c r="BG15" s="5"/>
      <c r="BH15" s="5"/>
      <c r="BI15" s="18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</row>
    <row r="16" spans="1:81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68"/>
      <c r="AE16" s="2"/>
      <c r="AF16" s="88"/>
      <c r="AG16" s="88"/>
      <c r="AH16" s="88"/>
      <c r="AI16" s="88"/>
      <c r="AJ16" s="88"/>
      <c r="AK16" s="88"/>
      <c r="AL16" s="4"/>
      <c r="AM16" s="4"/>
      <c r="AN16" s="94"/>
      <c r="AO16" s="94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4"/>
      <c r="BG16" s="5"/>
      <c r="BH16" s="5"/>
      <c r="BI16" s="18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</row>
    <row r="17" spans="1:81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68"/>
      <c r="AE17" s="2"/>
      <c r="AF17" s="88"/>
      <c r="AG17" s="88"/>
      <c r="AH17" s="88"/>
      <c r="AI17" s="88"/>
      <c r="AJ17" s="88"/>
      <c r="AK17" s="88"/>
      <c r="AL17" s="4"/>
      <c r="AM17" s="4"/>
      <c r="AN17" s="94"/>
      <c r="AO17" s="94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4"/>
      <c r="BG17" s="5"/>
      <c r="BH17" s="5"/>
      <c r="BI17" s="18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1:81" ht="18" customHeight="1">
      <c r="A18" s="3" t="s">
        <v>45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94"/>
      <c r="AM18" s="94"/>
      <c r="AN18" s="96"/>
      <c r="AO18" s="96"/>
      <c r="AP18" s="96"/>
      <c r="AQ18" s="96"/>
      <c r="AR18" s="4"/>
      <c r="AS18" s="4"/>
      <c r="AT18" s="4"/>
      <c r="AU18" s="4"/>
      <c r="AV18" s="4"/>
      <c r="AW18" s="4"/>
      <c r="AX18" s="4"/>
      <c r="AY18" s="8"/>
      <c r="AZ18" s="8"/>
      <c r="BA18" s="8"/>
      <c r="BB18" s="8"/>
      <c r="BC18" s="8"/>
      <c r="BD18" s="96"/>
      <c r="BE18" s="96"/>
      <c r="BF18" s="4"/>
      <c r="BG18" s="5"/>
      <c r="BH18" s="5"/>
      <c r="BI18" s="18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 ht="13.5" customHeight="1">
      <c r="A19" s="4"/>
      <c r="B19" s="1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94"/>
      <c r="AM19" s="94"/>
      <c r="AN19" s="96"/>
      <c r="AO19" s="96"/>
      <c r="AP19" s="96"/>
      <c r="AQ19" s="96"/>
      <c r="AR19" s="4"/>
      <c r="AS19" s="4"/>
      <c r="AT19" s="4"/>
      <c r="AU19" s="4"/>
      <c r="AV19" s="4"/>
      <c r="AW19" s="4"/>
      <c r="AX19" s="4"/>
      <c r="AY19" s="8"/>
      <c r="AZ19" s="8"/>
      <c r="BA19" s="8"/>
      <c r="BB19" s="8"/>
      <c r="BC19" s="8"/>
      <c r="BD19" s="96"/>
      <c r="BE19" s="96"/>
      <c r="BF19" s="4"/>
      <c r="BG19" s="5"/>
      <c r="BH19" s="5"/>
      <c r="BI19" s="18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 ht="18" customHeight="1">
      <c r="A20" s="5"/>
      <c r="B20" s="12" t="s">
        <v>39</v>
      </c>
      <c r="C20" s="22"/>
      <c r="D20" s="22"/>
      <c r="E20" s="22"/>
      <c r="F20" s="22"/>
      <c r="G20" s="22"/>
      <c r="H20" s="22"/>
      <c r="I20" s="22"/>
      <c r="J20" s="57"/>
      <c r="K20" s="59"/>
      <c r="L20" s="59"/>
      <c r="M20" s="18"/>
      <c r="N20" s="18"/>
      <c r="O20" s="1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91" t="s">
        <v>46</v>
      </c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4"/>
      <c r="BG20" s="5"/>
      <c r="BH20" s="5"/>
      <c r="BI20" s="18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 ht="14.25" customHeight="1">
      <c r="A21" s="5"/>
      <c r="B21" s="13" t="s">
        <v>47</v>
      </c>
      <c r="C21" s="23"/>
      <c r="D21" s="23"/>
      <c r="E21" s="23"/>
      <c r="F21" s="23"/>
      <c r="G21" s="23"/>
      <c r="H21" s="23"/>
      <c r="I21" s="51"/>
      <c r="J21" s="13" t="s">
        <v>49</v>
      </c>
      <c r="K21" s="23"/>
      <c r="L21" s="23"/>
      <c r="M21" s="23"/>
      <c r="N21" s="23"/>
      <c r="O21" s="23"/>
      <c r="P21" s="23"/>
      <c r="Q21" s="23"/>
      <c r="R21" s="23"/>
      <c r="S21" s="51"/>
      <c r="T21" s="13" t="s">
        <v>34</v>
      </c>
      <c r="U21" s="51"/>
      <c r="V21" s="28" t="s">
        <v>50</v>
      </c>
      <c r="W21" s="26"/>
      <c r="X21" s="26"/>
      <c r="Y21" s="26"/>
      <c r="Z21" s="26"/>
      <c r="AA21" s="26"/>
      <c r="AB21" s="26"/>
      <c r="AC21" s="26"/>
      <c r="AD21" s="42" t="s">
        <v>3</v>
      </c>
      <c r="AE21" s="26"/>
      <c r="AF21" s="36" t="s">
        <v>76</v>
      </c>
      <c r="AG21" s="42" t="s">
        <v>0</v>
      </c>
      <c r="AH21" s="36">
        <v>10</v>
      </c>
      <c r="AI21" s="55" t="s">
        <v>7</v>
      </c>
      <c r="AJ21" s="92"/>
      <c r="AK21" s="4"/>
      <c r="AL21" s="5"/>
      <c r="AM21" s="5"/>
      <c r="AN21" s="18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 ht="14.25" customHeight="1">
      <c r="A22" s="5"/>
      <c r="B22" s="14"/>
      <c r="C22" s="24"/>
      <c r="D22" s="24"/>
      <c r="E22" s="24"/>
      <c r="F22" s="24"/>
      <c r="G22" s="24"/>
      <c r="H22" s="24"/>
      <c r="I22" s="52"/>
      <c r="J22" s="14"/>
      <c r="K22" s="24"/>
      <c r="L22" s="24"/>
      <c r="M22" s="24"/>
      <c r="N22" s="24"/>
      <c r="O22" s="24"/>
      <c r="P22" s="24"/>
      <c r="Q22" s="24"/>
      <c r="R22" s="24"/>
      <c r="S22" s="52"/>
      <c r="T22" s="14"/>
      <c r="U22" s="52"/>
      <c r="V22" s="71" t="s">
        <v>18</v>
      </c>
      <c r="W22" s="23"/>
      <c r="X22" s="23"/>
      <c r="Y22" s="23"/>
      <c r="Z22" s="74"/>
      <c r="AA22" s="76" t="s">
        <v>51</v>
      </c>
      <c r="AB22" s="23"/>
      <c r="AC22" s="51"/>
      <c r="AD22" s="13" t="s">
        <v>52</v>
      </c>
      <c r="AE22" s="23"/>
      <c r="AF22" s="23"/>
      <c r="AG22" s="23"/>
      <c r="AH22" s="23"/>
      <c r="AI22" s="23"/>
      <c r="AJ22" s="51"/>
      <c r="AK22" s="4"/>
      <c r="AL22" s="5"/>
      <c r="AM22" s="5"/>
      <c r="AN22" s="18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 ht="14.25" customHeight="1">
      <c r="A23" s="5"/>
      <c r="B23" s="15"/>
      <c r="C23" s="25"/>
      <c r="D23" s="25"/>
      <c r="E23" s="25"/>
      <c r="F23" s="25"/>
      <c r="G23" s="25"/>
      <c r="H23" s="25"/>
      <c r="I23" s="53"/>
      <c r="J23" s="15"/>
      <c r="K23" s="25"/>
      <c r="L23" s="25"/>
      <c r="M23" s="25"/>
      <c r="N23" s="25"/>
      <c r="O23" s="25"/>
      <c r="P23" s="25"/>
      <c r="Q23" s="25"/>
      <c r="R23" s="25"/>
      <c r="S23" s="53"/>
      <c r="T23" s="15"/>
      <c r="U23" s="53"/>
      <c r="V23" s="15"/>
      <c r="W23" s="25"/>
      <c r="X23" s="25"/>
      <c r="Y23" s="25"/>
      <c r="Z23" s="75"/>
      <c r="AA23" s="77"/>
      <c r="AB23" s="25"/>
      <c r="AC23" s="53"/>
      <c r="AD23" s="15"/>
      <c r="AE23" s="25"/>
      <c r="AF23" s="25"/>
      <c r="AG23" s="25"/>
      <c r="AH23" s="25"/>
      <c r="AI23" s="25"/>
      <c r="AJ23" s="53"/>
      <c r="AK23" s="4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 ht="14.25" customHeight="1">
      <c r="A24" s="5"/>
      <c r="B24" s="16" t="str">
        <f t="shared" ref="B24:B33" si="0">IF(B41="","",B41)</f>
        <v>鉄筋</v>
      </c>
      <c r="C24" s="26"/>
      <c r="D24" s="26"/>
      <c r="E24" s="26"/>
      <c r="F24" s="26"/>
      <c r="G24" s="26"/>
      <c r="H24" s="26"/>
      <c r="I24" s="54"/>
      <c r="J24" s="16" t="str">
        <f t="shared" ref="J24:J33" si="1">IF(J41="","",J41)</f>
        <v>SD345_D13</v>
      </c>
      <c r="K24" s="26"/>
      <c r="L24" s="26"/>
      <c r="M24" s="26"/>
      <c r="N24" s="26"/>
      <c r="O24" s="26"/>
      <c r="P24" s="26"/>
      <c r="Q24" s="26"/>
      <c r="R24" s="26"/>
      <c r="S24" s="54"/>
      <c r="T24" s="28" t="str">
        <f t="shared" ref="T24:T33" si="2">IF(T41="","",T41)</f>
        <v>ｔ</v>
      </c>
      <c r="U24" s="54"/>
      <c r="V24" s="72">
        <f t="shared" ref="V24:V33" si="3">AT55</f>
        <v>40.549999999999997</v>
      </c>
      <c r="W24" s="26"/>
      <c r="X24" s="26"/>
      <c r="Y24" s="26"/>
      <c r="Z24" s="37"/>
      <c r="AA24" s="45">
        <v>70000</v>
      </c>
      <c r="AB24" s="26"/>
      <c r="AC24" s="54"/>
      <c r="AD24" s="81">
        <f t="shared" ref="AD24:AD33" si="4">ROUNDDOWN(V24*AA24,0)</f>
        <v>2838500</v>
      </c>
      <c r="AE24" s="26"/>
      <c r="AF24" s="26"/>
      <c r="AG24" s="26"/>
      <c r="AH24" s="26"/>
      <c r="AI24" s="26"/>
      <c r="AJ24" s="54"/>
      <c r="AK24" s="4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</row>
    <row r="25" spans="1:81" ht="14.25" customHeight="1">
      <c r="A25" s="5"/>
      <c r="B25" s="16" t="str">
        <f t="shared" si="0"/>
        <v>鉄筋</v>
      </c>
      <c r="C25" s="26"/>
      <c r="D25" s="26"/>
      <c r="E25" s="26"/>
      <c r="F25" s="26"/>
      <c r="G25" s="26"/>
      <c r="H25" s="26"/>
      <c r="I25" s="54"/>
      <c r="J25" s="16" t="str">
        <f t="shared" si="1"/>
        <v>SD345_D16～25</v>
      </c>
      <c r="K25" s="26"/>
      <c r="L25" s="26"/>
      <c r="M25" s="26"/>
      <c r="N25" s="26"/>
      <c r="O25" s="26"/>
      <c r="P25" s="26"/>
      <c r="Q25" s="26"/>
      <c r="R25" s="26"/>
      <c r="S25" s="54"/>
      <c r="T25" s="28" t="str">
        <f t="shared" si="2"/>
        <v>ｔ</v>
      </c>
      <c r="U25" s="54"/>
      <c r="V25" s="72">
        <f t="shared" si="3"/>
        <v>75</v>
      </c>
      <c r="W25" s="26"/>
      <c r="X25" s="26"/>
      <c r="Y25" s="26"/>
      <c r="Z25" s="37"/>
      <c r="AA25" s="44">
        <v>70000</v>
      </c>
      <c r="AB25" s="26"/>
      <c r="AC25" s="54"/>
      <c r="AD25" s="81">
        <f t="shared" si="4"/>
        <v>5250000</v>
      </c>
      <c r="AE25" s="26"/>
      <c r="AF25" s="26"/>
      <c r="AG25" s="26"/>
      <c r="AH25" s="26"/>
      <c r="AI25" s="26"/>
      <c r="AJ25" s="54"/>
      <c r="AK25" s="4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81" ht="14.25" customHeight="1">
      <c r="A26" s="5"/>
      <c r="B26" s="16" t="str">
        <f t="shared" si="0"/>
        <v>PC鋼より線</v>
      </c>
      <c r="C26" s="26"/>
      <c r="D26" s="26"/>
      <c r="E26" s="26"/>
      <c r="F26" s="26"/>
      <c r="G26" s="26"/>
      <c r="H26" s="26"/>
      <c r="I26" s="54"/>
      <c r="J26" s="16" t="str">
        <f t="shared" si="1"/>
        <v>SWPR7B径12.7</v>
      </c>
      <c r="K26" s="26"/>
      <c r="L26" s="26"/>
      <c r="M26" s="26"/>
      <c r="N26" s="26"/>
      <c r="O26" s="26"/>
      <c r="P26" s="26"/>
      <c r="Q26" s="26"/>
      <c r="R26" s="26"/>
      <c r="S26" s="54"/>
      <c r="T26" s="28" t="str">
        <f t="shared" si="2"/>
        <v>kg</v>
      </c>
      <c r="U26" s="54"/>
      <c r="V26" s="72">
        <f t="shared" si="3"/>
        <v>20000</v>
      </c>
      <c r="W26" s="26"/>
      <c r="X26" s="26"/>
      <c r="Y26" s="26"/>
      <c r="Z26" s="37"/>
      <c r="AA26" s="44">
        <v>250</v>
      </c>
      <c r="AB26" s="26"/>
      <c r="AC26" s="54"/>
      <c r="AD26" s="81">
        <f t="shared" si="4"/>
        <v>5000000</v>
      </c>
      <c r="AE26" s="26"/>
      <c r="AF26" s="26"/>
      <c r="AG26" s="26"/>
      <c r="AH26" s="26"/>
      <c r="AI26" s="26"/>
      <c r="AJ26" s="54"/>
      <c r="AK26" s="4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  <row r="27" spans="1:81" ht="14.25" customHeight="1">
      <c r="A27" s="5"/>
      <c r="B27" s="16" t="str">
        <f t="shared" si="0"/>
        <v/>
      </c>
      <c r="C27" s="26"/>
      <c r="D27" s="26"/>
      <c r="E27" s="26"/>
      <c r="F27" s="26"/>
      <c r="G27" s="26"/>
      <c r="H27" s="26"/>
      <c r="I27" s="54"/>
      <c r="J27" s="16" t="str">
        <f t="shared" si="1"/>
        <v/>
      </c>
      <c r="K27" s="26"/>
      <c r="L27" s="26"/>
      <c r="M27" s="26"/>
      <c r="N27" s="26"/>
      <c r="O27" s="26"/>
      <c r="P27" s="26"/>
      <c r="Q27" s="26"/>
      <c r="R27" s="26"/>
      <c r="S27" s="54"/>
      <c r="T27" s="28" t="str">
        <f t="shared" si="2"/>
        <v/>
      </c>
      <c r="U27" s="54"/>
      <c r="V27" s="72">
        <f t="shared" si="3"/>
        <v>0</v>
      </c>
      <c r="W27" s="26"/>
      <c r="X27" s="26"/>
      <c r="Y27" s="26"/>
      <c r="Z27" s="37"/>
      <c r="AA27" s="44"/>
      <c r="AB27" s="26"/>
      <c r="AC27" s="54"/>
      <c r="AD27" s="81">
        <f t="shared" si="4"/>
        <v>0</v>
      </c>
      <c r="AE27" s="26"/>
      <c r="AF27" s="26"/>
      <c r="AG27" s="26"/>
      <c r="AH27" s="26"/>
      <c r="AI27" s="26"/>
      <c r="AJ27" s="54"/>
      <c r="AK27" s="4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</row>
    <row r="28" spans="1:81" ht="14.25" customHeight="1">
      <c r="A28" s="5"/>
      <c r="B28" s="16" t="str">
        <f t="shared" si="0"/>
        <v/>
      </c>
      <c r="C28" s="26"/>
      <c r="D28" s="26"/>
      <c r="E28" s="26"/>
      <c r="F28" s="26"/>
      <c r="G28" s="26"/>
      <c r="H28" s="26"/>
      <c r="I28" s="54"/>
      <c r="J28" s="16" t="str">
        <f t="shared" si="1"/>
        <v/>
      </c>
      <c r="K28" s="26"/>
      <c r="L28" s="26"/>
      <c r="M28" s="26"/>
      <c r="N28" s="26"/>
      <c r="O28" s="26"/>
      <c r="P28" s="26"/>
      <c r="Q28" s="26"/>
      <c r="R28" s="26"/>
      <c r="S28" s="54"/>
      <c r="T28" s="28" t="str">
        <f t="shared" si="2"/>
        <v/>
      </c>
      <c r="U28" s="54"/>
      <c r="V28" s="72">
        <f t="shared" si="3"/>
        <v>0</v>
      </c>
      <c r="W28" s="26"/>
      <c r="X28" s="26"/>
      <c r="Y28" s="26"/>
      <c r="Z28" s="37"/>
      <c r="AA28" s="44"/>
      <c r="AB28" s="26"/>
      <c r="AC28" s="54"/>
      <c r="AD28" s="81">
        <f t="shared" si="4"/>
        <v>0</v>
      </c>
      <c r="AE28" s="26"/>
      <c r="AF28" s="26"/>
      <c r="AG28" s="26"/>
      <c r="AH28" s="26"/>
      <c r="AI28" s="26"/>
      <c r="AJ28" s="54"/>
      <c r="AK28" s="4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</row>
    <row r="29" spans="1:81" ht="14.25" customHeight="1">
      <c r="A29" s="5"/>
      <c r="B29" s="16" t="str">
        <f t="shared" si="0"/>
        <v/>
      </c>
      <c r="C29" s="26"/>
      <c r="D29" s="26"/>
      <c r="E29" s="26"/>
      <c r="F29" s="26"/>
      <c r="G29" s="26"/>
      <c r="H29" s="26"/>
      <c r="I29" s="54"/>
      <c r="J29" s="16" t="str">
        <f t="shared" si="1"/>
        <v/>
      </c>
      <c r="K29" s="26"/>
      <c r="L29" s="26"/>
      <c r="M29" s="26"/>
      <c r="N29" s="26"/>
      <c r="O29" s="26"/>
      <c r="P29" s="26"/>
      <c r="Q29" s="26"/>
      <c r="R29" s="26"/>
      <c r="S29" s="54"/>
      <c r="T29" s="28" t="str">
        <f t="shared" si="2"/>
        <v/>
      </c>
      <c r="U29" s="54"/>
      <c r="V29" s="72">
        <f t="shared" si="3"/>
        <v>0</v>
      </c>
      <c r="W29" s="26"/>
      <c r="X29" s="26"/>
      <c r="Y29" s="26"/>
      <c r="Z29" s="37"/>
      <c r="AA29" s="44"/>
      <c r="AB29" s="26"/>
      <c r="AC29" s="54"/>
      <c r="AD29" s="81">
        <f t="shared" si="4"/>
        <v>0</v>
      </c>
      <c r="AE29" s="26"/>
      <c r="AF29" s="26"/>
      <c r="AG29" s="26"/>
      <c r="AH29" s="26"/>
      <c r="AI29" s="26"/>
      <c r="AJ29" s="54"/>
      <c r="AK29" s="4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0" spans="1:81" ht="14.25" customHeight="1">
      <c r="A30" s="5"/>
      <c r="B30" s="16" t="str">
        <f t="shared" si="0"/>
        <v/>
      </c>
      <c r="C30" s="26"/>
      <c r="D30" s="26"/>
      <c r="E30" s="26"/>
      <c r="F30" s="26"/>
      <c r="G30" s="26"/>
      <c r="H30" s="26"/>
      <c r="I30" s="54"/>
      <c r="J30" s="16" t="str">
        <f t="shared" si="1"/>
        <v/>
      </c>
      <c r="K30" s="26"/>
      <c r="L30" s="26"/>
      <c r="M30" s="26"/>
      <c r="N30" s="26"/>
      <c r="O30" s="26"/>
      <c r="P30" s="26"/>
      <c r="Q30" s="26"/>
      <c r="R30" s="26"/>
      <c r="S30" s="54"/>
      <c r="T30" s="28" t="str">
        <f t="shared" si="2"/>
        <v/>
      </c>
      <c r="U30" s="54"/>
      <c r="V30" s="72">
        <f t="shared" si="3"/>
        <v>0</v>
      </c>
      <c r="W30" s="26"/>
      <c r="X30" s="26"/>
      <c r="Y30" s="26"/>
      <c r="Z30" s="37"/>
      <c r="AA30" s="44"/>
      <c r="AB30" s="26"/>
      <c r="AC30" s="54"/>
      <c r="AD30" s="81">
        <f t="shared" si="4"/>
        <v>0</v>
      </c>
      <c r="AE30" s="26"/>
      <c r="AF30" s="26"/>
      <c r="AG30" s="26"/>
      <c r="AH30" s="26"/>
      <c r="AI30" s="26"/>
      <c r="AJ30" s="54"/>
      <c r="AK30" s="4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</row>
    <row r="31" spans="1:81" ht="14.25" customHeight="1">
      <c r="A31" s="5"/>
      <c r="B31" s="16" t="str">
        <f t="shared" si="0"/>
        <v/>
      </c>
      <c r="C31" s="26"/>
      <c r="D31" s="26"/>
      <c r="E31" s="26"/>
      <c r="F31" s="26"/>
      <c r="G31" s="26"/>
      <c r="H31" s="26"/>
      <c r="I31" s="54"/>
      <c r="J31" s="16" t="str">
        <f t="shared" si="1"/>
        <v/>
      </c>
      <c r="K31" s="26"/>
      <c r="L31" s="26"/>
      <c r="M31" s="26"/>
      <c r="N31" s="26"/>
      <c r="O31" s="26"/>
      <c r="P31" s="26"/>
      <c r="Q31" s="26"/>
      <c r="R31" s="26"/>
      <c r="S31" s="54"/>
      <c r="T31" s="28" t="str">
        <f t="shared" si="2"/>
        <v/>
      </c>
      <c r="U31" s="54"/>
      <c r="V31" s="72">
        <f t="shared" si="3"/>
        <v>0</v>
      </c>
      <c r="W31" s="26"/>
      <c r="X31" s="26"/>
      <c r="Y31" s="26"/>
      <c r="Z31" s="37"/>
      <c r="AA31" s="44"/>
      <c r="AB31" s="26"/>
      <c r="AC31" s="54"/>
      <c r="AD31" s="81">
        <f t="shared" si="4"/>
        <v>0</v>
      </c>
      <c r="AE31" s="26"/>
      <c r="AF31" s="26"/>
      <c r="AG31" s="26"/>
      <c r="AH31" s="26"/>
      <c r="AI31" s="26"/>
      <c r="AJ31" s="54"/>
      <c r="AK31" s="4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</row>
    <row r="32" spans="1:81" ht="14.25" customHeight="1">
      <c r="A32" s="5"/>
      <c r="B32" s="16" t="str">
        <f t="shared" si="0"/>
        <v/>
      </c>
      <c r="C32" s="26"/>
      <c r="D32" s="26"/>
      <c r="E32" s="26"/>
      <c r="F32" s="26"/>
      <c r="G32" s="26"/>
      <c r="H32" s="26"/>
      <c r="I32" s="54"/>
      <c r="J32" s="16" t="str">
        <f t="shared" si="1"/>
        <v/>
      </c>
      <c r="K32" s="26"/>
      <c r="L32" s="26"/>
      <c r="M32" s="26"/>
      <c r="N32" s="26"/>
      <c r="O32" s="26"/>
      <c r="P32" s="26"/>
      <c r="Q32" s="26"/>
      <c r="R32" s="26"/>
      <c r="S32" s="54"/>
      <c r="T32" s="28" t="str">
        <f t="shared" si="2"/>
        <v/>
      </c>
      <c r="U32" s="54"/>
      <c r="V32" s="72">
        <f t="shared" si="3"/>
        <v>0</v>
      </c>
      <c r="W32" s="26"/>
      <c r="X32" s="26"/>
      <c r="Y32" s="26"/>
      <c r="Z32" s="37"/>
      <c r="AA32" s="44"/>
      <c r="AB32" s="26"/>
      <c r="AC32" s="54"/>
      <c r="AD32" s="81">
        <f t="shared" si="4"/>
        <v>0</v>
      </c>
      <c r="AE32" s="26"/>
      <c r="AF32" s="26"/>
      <c r="AG32" s="26"/>
      <c r="AH32" s="26"/>
      <c r="AI32" s="26"/>
      <c r="AJ32" s="54"/>
      <c r="AK32" s="4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 ht="14.25" customHeight="1">
      <c r="A33" s="5"/>
      <c r="B33" s="16" t="str">
        <f t="shared" si="0"/>
        <v/>
      </c>
      <c r="C33" s="26"/>
      <c r="D33" s="26"/>
      <c r="E33" s="26"/>
      <c r="F33" s="26"/>
      <c r="G33" s="26"/>
      <c r="H33" s="26"/>
      <c r="I33" s="54"/>
      <c r="J33" s="16" t="str">
        <f t="shared" si="1"/>
        <v/>
      </c>
      <c r="K33" s="26"/>
      <c r="L33" s="26"/>
      <c r="M33" s="26"/>
      <c r="N33" s="26"/>
      <c r="O33" s="26"/>
      <c r="P33" s="26"/>
      <c r="Q33" s="26"/>
      <c r="R33" s="26"/>
      <c r="S33" s="54"/>
      <c r="T33" s="28" t="str">
        <f t="shared" si="2"/>
        <v/>
      </c>
      <c r="U33" s="54"/>
      <c r="V33" s="72">
        <f t="shared" si="3"/>
        <v>0</v>
      </c>
      <c r="W33" s="26"/>
      <c r="X33" s="26"/>
      <c r="Y33" s="26"/>
      <c r="Z33" s="37"/>
      <c r="AA33" s="44"/>
      <c r="AB33" s="26"/>
      <c r="AC33" s="54"/>
      <c r="AD33" s="81">
        <f t="shared" si="4"/>
        <v>0</v>
      </c>
      <c r="AE33" s="26"/>
      <c r="AF33" s="26"/>
      <c r="AG33" s="26"/>
      <c r="AH33" s="26"/>
      <c r="AI33" s="26"/>
      <c r="AJ33" s="54"/>
      <c r="AK33" s="4"/>
      <c r="AL33" s="5"/>
      <c r="AM33" s="5"/>
      <c r="AN33" s="18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</row>
    <row r="34" spans="1:81" ht="14.25" customHeight="1">
      <c r="A34" s="5"/>
      <c r="B34" s="17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73" t="s">
        <v>53</v>
      </c>
      <c r="W34" s="26"/>
      <c r="X34" s="26"/>
      <c r="Y34" s="26"/>
      <c r="Z34" s="26"/>
      <c r="AA34" s="26"/>
      <c r="AB34" s="26"/>
      <c r="AC34" s="78"/>
      <c r="AD34" s="82">
        <f>ROUNDDOWN(SUM(AD24:AJ33),0)</f>
        <v>13088500</v>
      </c>
      <c r="AE34" s="85"/>
      <c r="AF34" s="85"/>
      <c r="AG34" s="85"/>
      <c r="AH34" s="85"/>
      <c r="AI34" s="85"/>
      <c r="AJ34" s="93"/>
      <c r="AK34" s="4"/>
      <c r="AL34" s="5"/>
      <c r="AM34" s="5"/>
      <c r="AN34" s="18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 ht="14.25" customHeight="1">
      <c r="A35" s="5"/>
      <c r="B35" s="5"/>
      <c r="C35" s="5"/>
      <c r="D35" s="5"/>
      <c r="E35" s="5"/>
      <c r="F35" s="5"/>
      <c r="G35" s="5"/>
      <c r="H35" s="5"/>
      <c r="I35" s="5"/>
      <c r="J35" s="18"/>
      <c r="K35" s="18"/>
      <c r="L35" s="18"/>
      <c r="M35" s="18"/>
      <c r="N35" s="18"/>
      <c r="O35" s="18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5"/>
      <c r="AC35" s="5"/>
      <c r="AD35" s="5"/>
      <c r="AE35" s="5"/>
      <c r="AF35" s="5"/>
      <c r="AG35" s="5"/>
      <c r="AH35" s="5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  <c r="BH35" s="5"/>
      <c r="BI35" s="18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</row>
    <row r="36" spans="1:81" ht="14.25" customHeight="1">
      <c r="A36" s="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4"/>
      <c r="BG36" s="5"/>
      <c r="BH36" s="5"/>
      <c r="BI36" s="18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</row>
    <row r="37" spans="1:81" ht="18" customHeight="1">
      <c r="A37" s="5"/>
      <c r="B37" s="12" t="s">
        <v>55</v>
      </c>
      <c r="C37" s="22"/>
      <c r="D37" s="22"/>
      <c r="E37" s="22"/>
      <c r="F37" s="22"/>
      <c r="G37" s="22"/>
      <c r="H37" s="22"/>
      <c r="I37" s="22"/>
      <c r="J37" s="57"/>
      <c r="K37" s="59"/>
      <c r="L37" s="59"/>
      <c r="M37" s="18"/>
      <c r="N37" s="18"/>
      <c r="O37" s="18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91" t="s">
        <v>46</v>
      </c>
      <c r="BF37" s="4"/>
      <c r="BG37" s="5"/>
      <c r="BH37" s="5"/>
      <c r="BI37" s="18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</row>
    <row r="38" spans="1:81" ht="14.25" customHeight="1">
      <c r="A38" s="5"/>
      <c r="B38" s="13" t="s">
        <v>47</v>
      </c>
      <c r="C38" s="23"/>
      <c r="D38" s="23"/>
      <c r="E38" s="23"/>
      <c r="F38" s="23"/>
      <c r="G38" s="23"/>
      <c r="H38" s="23"/>
      <c r="I38" s="51"/>
      <c r="J38" s="13" t="s">
        <v>49</v>
      </c>
      <c r="K38" s="23"/>
      <c r="L38" s="23"/>
      <c r="M38" s="23"/>
      <c r="N38" s="23"/>
      <c r="O38" s="23"/>
      <c r="P38" s="23"/>
      <c r="Q38" s="23"/>
      <c r="R38" s="23"/>
      <c r="S38" s="51"/>
      <c r="T38" s="13" t="s">
        <v>34</v>
      </c>
      <c r="U38" s="51"/>
      <c r="V38" s="28" t="s">
        <v>48</v>
      </c>
      <c r="W38" s="26"/>
      <c r="X38" s="26"/>
      <c r="Y38" s="26"/>
      <c r="Z38" s="26"/>
      <c r="AA38" s="54"/>
      <c r="AB38" s="28" t="s">
        <v>5</v>
      </c>
      <c r="AC38" s="26"/>
      <c r="AD38" s="26"/>
      <c r="AE38" s="26"/>
      <c r="AF38" s="26"/>
      <c r="AG38" s="54"/>
      <c r="AH38" s="28" t="s">
        <v>56</v>
      </c>
      <c r="AI38" s="26"/>
      <c r="AJ38" s="26"/>
      <c r="AK38" s="26"/>
      <c r="AL38" s="26"/>
      <c r="AM38" s="54"/>
      <c r="AN38" s="28" t="s">
        <v>57</v>
      </c>
      <c r="AO38" s="26"/>
      <c r="AP38" s="26"/>
      <c r="AQ38" s="26"/>
      <c r="AR38" s="26"/>
      <c r="AS38" s="54"/>
      <c r="AT38" s="28" t="s">
        <v>9</v>
      </c>
      <c r="AU38" s="26"/>
      <c r="AV38" s="26"/>
      <c r="AW38" s="26"/>
      <c r="AX38" s="26"/>
      <c r="AY38" s="54"/>
      <c r="AZ38" s="28" t="s">
        <v>43</v>
      </c>
      <c r="BA38" s="26"/>
      <c r="BB38" s="26"/>
      <c r="BC38" s="26"/>
      <c r="BD38" s="26"/>
      <c r="BE38" s="54"/>
      <c r="BF38" s="4"/>
      <c r="BG38" s="5"/>
      <c r="BH38" s="5"/>
      <c r="BI38" s="18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</row>
    <row r="39" spans="1:81" ht="14.25" customHeight="1">
      <c r="A39" s="5"/>
      <c r="B39" s="14"/>
      <c r="C39" s="24"/>
      <c r="D39" s="24"/>
      <c r="E39" s="24"/>
      <c r="F39" s="24"/>
      <c r="G39" s="24"/>
      <c r="H39" s="24"/>
      <c r="I39" s="52"/>
      <c r="J39" s="14"/>
      <c r="K39" s="24"/>
      <c r="L39" s="24"/>
      <c r="M39" s="24"/>
      <c r="N39" s="24"/>
      <c r="O39" s="24"/>
      <c r="P39" s="24"/>
      <c r="Q39" s="24"/>
      <c r="R39" s="24"/>
      <c r="S39" s="52"/>
      <c r="T39" s="14"/>
      <c r="U39" s="52"/>
      <c r="V39" s="29" t="s">
        <v>3</v>
      </c>
      <c r="W39" s="26"/>
      <c r="X39" s="36" t="s">
        <v>76</v>
      </c>
      <c r="Y39" s="42" t="s">
        <v>0</v>
      </c>
      <c r="Z39" s="36">
        <v>12</v>
      </c>
      <c r="AA39" s="55" t="s">
        <v>7</v>
      </c>
      <c r="AB39" s="29" t="s">
        <v>3</v>
      </c>
      <c r="AC39" s="26"/>
      <c r="AD39" s="36">
        <v>2</v>
      </c>
      <c r="AE39" s="42" t="s">
        <v>0</v>
      </c>
      <c r="AF39" s="36">
        <v>1</v>
      </c>
      <c r="AG39" s="55" t="s">
        <v>7</v>
      </c>
      <c r="AH39" s="29" t="s">
        <v>3</v>
      </c>
      <c r="AI39" s="26"/>
      <c r="AJ39" s="36">
        <v>2</v>
      </c>
      <c r="AK39" s="42" t="s">
        <v>0</v>
      </c>
      <c r="AL39" s="36">
        <v>2</v>
      </c>
      <c r="AM39" s="55" t="s">
        <v>7</v>
      </c>
      <c r="AN39" s="29" t="s">
        <v>3</v>
      </c>
      <c r="AO39" s="26"/>
      <c r="AP39" s="36">
        <v>2</v>
      </c>
      <c r="AQ39" s="42" t="s">
        <v>0</v>
      </c>
      <c r="AR39" s="36">
        <v>3</v>
      </c>
      <c r="AS39" s="55" t="s">
        <v>7</v>
      </c>
      <c r="AT39" s="29" t="s">
        <v>3</v>
      </c>
      <c r="AU39" s="26"/>
      <c r="AV39" s="36"/>
      <c r="AW39" s="42" t="s">
        <v>0</v>
      </c>
      <c r="AX39" s="36"/>
      <c r="AY39" s="55" t="s">
        <v>7</v>
      </c>
      <c r="AZ39" s="29" t="s">
        <v>3</v>
      </c>
      <c r="BA39" s="26"/>
      <c r="BB39" s="36"/>
      <c r="BC39" s="42" t="s">
        <v>0</v>
      </c>
      <c r="BD39" s="36"/>
      <c r="BE39" s="106" t="s">
        <v>7</v>
      </c>
      <c r="BF39" s="4"/>
      <c r="BG39" s="5"/>
      <c r="BH39" s="5"/>
      <c r="BI39" s="18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</row>
    <row r="40" spans="1:81" ht="14.25" customHeight="1">
      <c r="A40" s="5"/>
      <c r="B40" s="15"/>
      <c r="C40" s="25"/>
      <c r="D40" s="25"/>
      <c r="E40" s="25"/>
      <c r="F40" s="25"/>
      <c r="G40" s="25"/>
      <c r="H40" s="25"/>
      <c r="I40" s="53"/>
      <c r="J40" s="15"/>
      <c r="K40" s="25"/>
      <c r="L40" s="25"/>
      <c r="M40" s="25"/>
      <c r="N40" s="25"/>
      <c r="O40" s="25"/>
      <c r="P40" s="25"/>
      <c r="Q40" s="25"/>
      <c r="R40" s="25"/>
      <c r="S40" s="53"/>
      <c r="T40" s="15"/>
      <c r="U40" s="53"/>
      <c r="V40" s="28" t="s">
        <v>21</v>
      </c>
      <c r="W40" s="26"/>
      <c r="X40" s="37"/>
      <c r="Y40" s="43" t="s">
        <v>54</v>
      </c>
      <c r="Z40" s="26"/>
      <c r="AA40" s="54"/>
      <c r="AB40" s="28" t="s">
        <v>21</v>
      </c>
      <c r="AC40" s="26"/>
      <c r="AD40" s="37"/>
      <c r="AE40" s="43" t="s">
        <v>54</v>
      </c>
      <c r="AF40" s="26"/>
      <c r="AG40" s="54"/>
      <c r="AH40" s="28" t="s">
        <v>21</v>
      </c>
      <c r="AI40" s="26"/>
      <c r="AJ40" s="37"/>
      <c r="AK40" s="43" t="s">
        <v>54</v>
      </c>
      <c r="AL40" s="26"/>
      <c r="AM40" s="54"/>
      <c r="AN40" s="28" t="s">
        <v>21</v>
      </c>
      <c r="AO40" s="26"/>
      <c r="AP40" s="37"/>
      <c r="AQ40" s="43" t="s">
        <v>54</v>
      </c>
      <c r="AR40" s="26"/>
      <c r="AS40" s="54"/>
      <c r="AT40" s="28" t="s">
        <v>21</v>
      </c>
      <c r="AU40" s="26"/>
      <c r="AV40" s="37"/>
      <c r="AW40" s="43" t="s">
        <v>54</v>
      </c>
      <c r="AX40" s="26"/>
      <c r="AY40" s="54"/>
      <c r="AZ40" s="28" t="s">
        <v>21</v>
      </c>
      <c r="BA40" s="26"/>
      <c r="BB40" s="37"/>
      <c r="BC40" s="43" t="s">
        <v>54</v>
      </c>
      <c r="BD40" s="26"/>
      <c r="BE40" s="54"/>
      <c r="BF40" s="4"/>
      <c r="BG40" s="5"/>
      <c r="BH40" s="5"/>
      <c r="BI40" s="18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</row>
    <row r="41" spans="1:81" ht="14.25" customHeight="1">
      <c r="A41" s="5"/>
      <c r="B41" s="19" t="s">
        <v>77</v>
      </c>
      <c r="C41" s="26"/>
      <c r="D41" s="26"/>
      <c r="E41" s="26"/>
      <c r="F41" s="26"/>
      <c r="G41" s="26"/>
      <c r="H41" s="26"/>
      <c r="I41" s="54"/>
      <c r="J41" s="19" t="s">
        <v>78</v>
      </c>
      <c r="K41" s="26"/>
      <c r="L41" s="26"/>
      <c r="M41" s="26"/>
      <c r="N41" s="26"/>
      <c r="O41" s="26"/>
      <c r="P41" s="26"/>
      <c r="Q41" s="26"/>
      <c r="R41" s="26"/>
      <c r="S41" s="54"/>
      <c r="T41" s="63" t="s">
        <v>79</v>
      </c>
      <c r="U41" s="54"/>
      <c r="V41" s="30">
        <v>13.5</v>
      </c>
      <c r="W41" s="26"/>
      <c r="X41" s="37"/>
      <c r="Y41" s="44">
        <v>83000</v>
      </c>
      <c r="Z41" s="26"/>
      <c r="AA41" s="54"/>
      <c r="AB41" s="30">
        <v>13.5</v>
      </c>
      <c r="AC41" s="26"/>
      <c r="AD41" s="37"/>
      <c r="AE41" s="44">
        <v>85000</v>
      </c>
      <c r="AF41" s="26"/>
      <c r="AG41" s="54"/>
      <c r="AH41" s="30">
        <v>13.55</v>
      </c>
      <c r="AI41" s="26"/>
      <c r="AJ41" s="37"/>
      <c r="AK41" s="44">
        <v>87000</v>
      </c>
      <c r="AL41" s="26"/>
      <c r="AM41" s="54"/>
      <c r="AN41" s="30"/>
      <c r="AO41" s="26"/>
      <c r="AP41" s="37"/>
      <c r="AQ41" s="44"/>
      <c r="AR41" s="26"/>
      <c r="AS41" s="54"/>
      <c r="AT41" s="30"/>
      <c r="AU41" s="26"/>
      <c r="AV41" s="37"/>
      <c r="AW41" s="44"/>
      <c r="AX41" s="26"/>
      <c r="AY41" s="54"/>
      <c r="AZ41" s="30"/>
      <c r="BA41" s="26"/>
      <c r="BB41" s="37"/>
      <c r="BC41" s="44"/>
      <c r="BD41" s="26"/>
      <c r="BE41" s="54"/>
      <c r="BF41" s="4"/>
      <c r="BG41" s="5"/>
      <c r="BH41" s="5"/>
      <c r="BI41" s="18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</row>
    <row r="42" spans="1:81" ht="14.25" customHeight="1">
      <c r="A42" s="5"/>
      <c r="B42" s="19" t="s">
        <v>77</v>
      </c>
      <c r="C42" s="26"/>
      <c r="D42" s="26"/>
      <c r="E42" s="26"/>
      <c r="F42" s="26"/>
      <c r="G42" s="26"/>
      <c r="H42" s="26"/>
      <c r="I42" s="54"/>
      <c r="J42" s="19" t="s">
        <v>80</v>
      </c>
      <c r="K42" s="26"/>
      <c r="L42" s="26"/>
      <c r="M42" s="26"/>
      <c r="N42" s="26"/>
      <c r="O42" s="26"/>
      <c r="P42" s="26"/>
      <c r="Q42" s="26"/>
      <c r="R42" s="26"/>
      <c r="S42" s="54"/>
      <c r="T42" s="63" t="s">
        <v>79</v>
      </c>
      <c r="U42" s="54"/>
      <c r="V42" s="30">
        <v>20</v>
      </c>
      <c r="W42" s="26"/>
      <c r="X42" s="37"/>
      <c r="Y42" s="44">
        <v>83000</v>
      </c>
      <c r="Z42" s="26"/>
      <c r="AA42" s="54"/>
      <c r="AB42" s="30">
        <v>30</v>
      </c>
      <c r="AC42" s="26"/>
      <c r="AD42" s="37"/>
      <c r="AE42" s="44">
        <v>85000</v>
      </c>
      <c r="AF42" s="26"/>
      <c r="AG42" s="54"/>
      <c r="AH42" s="30">
        <v>25</v>
      </c>
      <c r="AI42" s="26"/>
      <c r="AJ42" s="37"/>
      <c r="AK42" s="44">
        <v>87000</v>
      </c>
      <c r="AL42" s="26"/>
      <c r="AM42" s="54"/>
      <c r="AN42" s="30"/>
      <c r="AO42" s="26"/>
      <c r="AP42" s="37"/>
      <c r="AQ42" s="44"/>
      <c r="AR42" s="26"/>
      <c r="AS42" s="54"/>
      <c r="AT42" s="30"/>
      <c r="AU42" s="26"/>
      <c r="AV42" s="37"/>
      <c r="AW42" s="44"/>
      <c r="AX42" s="26"/>
      <c r="AY42" s="54"/>
      <c r="AZ42" s="30"/>
      <c r="BA42" s="26"/>
      <c r="BB42" s="37"/>
      <c r="BC42" s="44"/>
      <c r="BD42" s="26"/>
      <c r="BE42" s="54"/>
      <c r="BF42" s="4"/>
      <c r="BG42" s="5"/>
      <c r="BH42" s="5"/>
      <c r="BI42" s="18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</row>
    <row r="43" spans="1:81" ht="14.25" customHeight="1">
      <c r="A43" s="5"/>
      <c r="B43" s="19" t="s">
        <v>81</v>
      </c>
      <c r="C43" s="26"/>
      <c r="D43" s="26"/>
      <c r="E43" s="26"/>
      <c r="F43" s="26"/>
      <c r="G43" s="26"/>
      <c r="H43" s="26"/>
      <c r="I43" s="54"/>
      <c r="J43" s="19" t="s">
        <v>82</v>
      </c>
      <c r="K43" s="26"/>
      <c r="L43" s="26"/>
      <c r="M43" s="26"/>
      <c r="N43" s="26"/>
      <c r="O43" s="26"/>
      <c r="P43" s="26"/>
      <c r="Q43" s="26"/>
      <c r="R43" s="26"/>
      <c r="S43" s="54"/>
      <c r="T43" s="63" t="s">
        <v>83</v>
      </c>
      <c r="U43" s="54"/>
      <c r="V43" s="30"/>
      <c r="W43" s="26"/>
      <c r="X43" s="37"/>
      <c r="Y43" s="44"/>
      <c r="Z43" s="26"/>
      <c r="AA43" s="54"/>
      <c r="AB43" s="30"/>
      <c r="AC43" s="26"/>
      <c r="AD43" s="37"/>
      <c r="AE43" s="45"/>
      <c r="AF43" s="26"/>
      <c r="AG43" s="54"/>
      <c r="AH43" s="30">
        <v>10000</v>
      </c>
      <c r="AI43" s="26"/>
      <c r="AJ43" s="37"/>
      <c r="AK43" s="45">
        <v>260</v>
      </c>
      <c r="AL43" s="26"/>
      <c r="AM43" s="54"/>
      <c r="AN43" s="30">
        <v>10000</v>
      </c>
      <c r="AO43" s="26"/>
      <c r="AP43" s="37"/>
      <c r="AQ43" s="45">
        <v>270</v>
      </c>
      <c r="AR43" s="26"/>
      <c r="AS43" s="54"/>
      <c r="AT43" s="30"/>
      <c r="AU43" s="26"/>
      <c r="AV43" s="37"/>
      <c r="AW43" s="45"/>
      <c r="AX43" s="26"/>
      <c r="AY43" s="54"/>
      <c r="AZ43" s="30"/>
      <c r="BA43" s="26"/>
      <c r="BB43" s="37"/>
      <c r="BC43" s="45"/>
      <c r="BD43" s="26"/>
      <c r="BE43" s="54"/>
      <c r="BF43" s="4"/>
      <c r="BG43" s="5"/>
      <c r="BH43" s="5"/>
      <c r="BI43" s="18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</row>
    <row r="44" spans="1:81" ht="14.25" customHeight="1">
      <c r="A44" s="5"/>
      <c r="B44" s="19"/>
      <c r="C44" s="26"/>
      <c r="D44" s="26"/>
      <c r="E44" s="26"/>
      <c r="F44" s="26"/>
      <c r="G44" s="26"/>
      <c r="H44" s="26"/>
      <c r="I44" s="54"/>
      <c r="J44" s="19"/>
      <c r="K44" s="26"/>
      <c r="L44" s="26"/>
      <c r="M44" s="26"/>
      <c r="N44" s="26"/>
      <c r="O44" s="26"/>
      <c r="P44" s="26"/>
      <c r="Q44" s="26"/>
      <c r="R44" s="26"/>
      <c r="S44" s="54"/>
      <c r="T44" s="63"/>
      <c r="U44" s="54"/>
      <c r="V44" s="30"/>
      <c r="W44" s="26"/>
      <c r="X44" s="37"/>
      <c r="Y44" s="44"/>
      <c r="Z44" s="26"/>
      <c r="AA44" s="54"/>
      <c r="AB44" s="30"/>
      <c r="AC44" s="26"/>
      <c r="AD44" s="37"/>
      <c r="AE44" s="44"/>
      <c r="AF44" s="26"/>
      <c r="AG44" s="54"/>
      <c r="AH44" s="30"/>
      <c r="AI44" s="26"/>
      <c r="AJ44" s="37"/>
      <c r="AK44" s="44"/>
      <c r="AL44" s="26"/>
      <c r="AM44" s="54"/>
      <c r="AN44" s="30"/>
      <c r="AO44" s="26"/>
      <c r="AP44" s="37"/>
      <c r="AQ44" s="44"/>
      <c r="AR44" s="26"/>
      <c r="AS44" s="54"/>
      <c r="AT44" s="30"/>
      <c r="AU44" s="26"/>
      <c r="AV44" s="37"/>
      <c r="AW44" s="44"/>
      <c r="AX44" s="26"/>
      <c r="AY44" s="54"/>
      <c r="AZ44" s="30"/>
      <c r="BA44" s="26"/>
      <c r="BB44" s="37"/>
      <c r="BC44" s="44"/>
      <c r="BD44" s="26"/>
      <c r="BE44" s="54"/>
      <c r="BF44" s="4"/>
      <c r="BG44" s="5"/>
      <c r="BH44" s="5"/>
      <c r="BI44" s="18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</row>
    <row r="45" spans="1:81" ht="14.25" customHeight="1">
      <c r="A45" s="5"/>
      <c r="B45" s="19"/>
      <c r="C45" s="26"/>
      <c r="D45" s="26"/>
      <c r="E45" s="26"/>
      <c r="F45" s="26"/>
      <c r="G45" s="26"/>
      <c r="H45" s="26"/>
      <c r="I45" s="54"/>
      <c r="J45" s="19"/>
      <c r="K45" s="26"/>
      <c r="L45" s="26"/>
      <c r="M45" s="26"/>
      <c r="N45" s="26"/>
      <c r="O45" s="26"/>
      <c r="P45" s="26"/>
      <c r="Q45" s="26"/>
      <c r="R45" s="26"/>
      <c r="S45" s="54"/>
      <c r="T45" s="63"/>
      <c r="U45" s="54"/>
      <c r="V45" s="30"/>
      <c r="W45" s="26"/>
      <c r="X45" s="37"/>
      <c r="Y45" s="44"/>
      <c r="Z45" s="26"/>
      <c r="AA45" s="54"/>
      <c r="AB45" s="30"/>
      <c r="AC45" s="26"/>
      <c r="AD45" s="37"/>
      <c r="AE45" s="44"/>
      <c r="AF45" s="26"/>
      <c r="AG45" s="54"/>
      <c r="AH45" s="30"/>
      <c r="AI45" s="26"/>
      <c r="AJ45" s="37"/>
      <c r="AK45" s="44"/>
      <c r="AL45" s="26"/>
      <c r="AM45" s="54"/>
      <c r="AN45" s="30"/>
      <c r="AO45" s="26"/>
      <c r="AP45" s="37"/>
      <c r="AQ45" s="44"/>
      <c r="AR45" s="26"/>
      <c r="AS45" s="54"/>
      <c r="AT45" s="30"/>
      <c r="AU45" s="26"/>
      <c r="AV45" s="37"/>
      <c r="AW45" s="44"/>
      <c r="AX45" s="26"/>
      <c r="AY45" s="54"/>
      <c r="AZ45" s="30"/>
      <c r="BA45" s="26"/>
      <c r="BB45" s="37"/>
      <c r="BC45" s="44"/>
      <c r="BD45" s="26"/>
      <c r="BE45" s="54"/>
      <c r="BF45" s="4"/>
      <c r="BG45" s="5"/>
      <c r="BH45" s="5"/>
      <c r="BI45" s="18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</row>
    <row r="46" spans="1:81" ht="14.25" customHeight="1">
      <c r="A46" s="5"/>
      <c r="B46" s="19"/>
      <c r="C46" s="26"/>
      <c r="D46" s="26"/>
      <c r="E46" s="26"/>
      <c r="F46" s="26"/>
      <c r="G46" s="26"/>
      <c r="H46" s="26"/>
      <c r="I46" s="54"/>
      <c r="J46" s="19"/>
      <c r="K46" s="26"/>
      <c r="L46" s="26"/>
      <c r="M46" s="26"/>
      <c r="N46" s="26"/>
      <c r="O46" s="26"/>
      <c r="P46" s="26"/>
      <c r="Q46" s="26"/>
      <c r="R46" s="26"/>
      <c r="S46" s="54"/>
      <c r="T46" s="63"/>
      <c r="U46" s="54"/>
      <c r="V46" s="30"/>
      <c r="W46" s="26"/>
      <c r="X46" s="37"/>
      <c r="Y46" s="44"/>
      <c r="Z46" s="26"/>
      <c r="AA46" s="54"/>
      <c r="AB46" s="30"/>
      <c r="AC46" s="26"/>
      <c r="AD46" s="37"/>
      <c r="AE46" s="44"/>
      <c r="AF46" s="26"/>
      <c r="AG46" s="54"/>
      <c r="AH46" s="30"/>
      <c r="AI46" s="26"/>
      <c r="AJ46" s="37"/>
      <c r="AK46" s="44"/>
      <c r="AL46" s="26"/>
      <c r="AM46" s="54"/>
      <c r="AN46" s="30"/>
      <c r="AO46" s="26"/>
      <c r="AP46" s="37"/>
      <c r="AQ46" s="44"/>
      <c r="AR46" s="26"/>
      <c r="AS46" s="54"/>
      <c r="AT46" s="30"/>
      <c r="AU46" s="26"/>
      <c r="AV46" s="37"/>
      <c r="AW46" s="44"/>
      <c r="AX46" s="26"/>
      <c r="AY46" s="54"/>
      <c r="AZ46" s="30"/>
      <c r="BA46" s="26"/>
      <c r="BB46" s="37"/>
      <c r="BC46" s="44"/>
      <c r="BD46" s="26"/>
      <c r="BE46" s="54"/>
      <c r="BF46" s="4"/>
      <c r="BG46" s="5"/>
      <c r="BH46" s="5"/>
      <c r="BI46" s="18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</row>
    <row r="47" spans="1:81" ht="14.25" customHeight="1">
      <c r="A47" s="5"/>
      <c r="B47" s="19"/>
      <c r="C47" s="26"/>
      <c r="D47" s="26"/>
      <c r="E47" s="26"/>
      <c r="F47" s="26"/>
      <c r="G47" s="26"/>
      <c r="H47" s="26"/>
      <c r="I47" s="54"/>
      <c r="J47" s="19"/>
      <c r="K47" s="26"/>
      <c r="L47" s="26"/>
      <c r="M47" s="26"/>
      <c r="N47" s="26"/>
      <c r="O47" s="26"/>
      <c r="P47" s="26"/>
      <c r="Q47" s="26"/>
      <c r="R47" s="26"/>
      <c r="S47" s="54"/>
      <c r="T47" s="63"/>
      <c r="U47" s="54"/>
      <c r="V47" s="30"/>
      <c r="W47" s="26"/>
      <c r="X47" s="37"/>
      <c r="Y47" s="44"/>
      <c r="Z47" s="26"/>
      <c r="AA47" s="54"/>
      <c r="AB47" s="30"/>
      <c r="AC47" s="26"/>
      <c r="AD47" s="37"/>
      <c r="AE47" s="44"/>
      <c r="AF47" s="26"/>
      <c r="AG47" s="54"/>
      <c r="AH47" s="30"/>
      <c r="AI47" s="26"/>
      <c r="AJ47" s="37"/>
      <c r="AK47" s="44"/>
      <c r="AL47" s="26"/>
      <c r="AM47" s="54"/>
      <c r="AN47" s="30"/>
      <c r="AO47" s="26"/>
      <c r="AP47" s="37"/>
      <c r="AQ47" s="44"/>
      <c r="AR47" s="26"/>
      <c r="AS47" s="54"/>
      <c r="AT47" s="30"/>
      <c r="AU47" s="26"/>
      <c r="AV47" s="37"/>
      <c r="AW47" s="44"/>
      <c r="AX47" s="26"/>
      <c r="AY47" s="54"/>
      <c r="AZ47" s="30"/>
      <c r="BA47" s="26"/>
      <c r="BB47" s="37"/>
      <c r="BC47" s="44"/>
      <c r="BD47" s="26"/>
      <c r="BE47" s="54"/>
      <c r="BF47" s="4"/>
      <c r="BG47" s="5"/>
      <c r="BH47" s="5"/>
      <c r="BI47" s="18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</row>
    <row r="48" spans="1:81" ht="14.25" customHeight="1">
      <c r="A48" s="5"/>
      <c r="B48" s="19"/>
      <c r="C48" s="26"/>
      <c r="D48" s="26"/>
      <c r="E48" s="26"/>
      <c r="F48" s="26"/>
      <c r="G48" s="26"/>
      <c r="H48" s="26"/>
      <c r="I48" s="54"/>
      <c r="J48" s="19"/>
      <c r="K48" s="26"/>
      <c r="L48" s="26"/>
      <c r="M48" s="26"/>
      <c r="N48" s="26"/>
      <c r="O48" s="26"/>
      <c r="P48" s="26"/>
      <c r="Q48" s="26"/>
      <c r="R48" s="26"/>
      <c r="S48" s="54"/>
      <c r="T48" s="63"/>
      <c r="U48" s="54"/>
      <c r="V48" s="30"/>
      <c r="W48" s="26"/>
      <c r="X48" s="37"/>
      <c r="Y48" s="44"/>
      <c r="Z48" s="26"/>
      <c r="AA48" s="54"/>
      <c r="AB48" s="30"/>
      <c r="AC48" s="26"/>
      <c r="AD48" s="37"/>
      <c r="AE48" s="44"/>
      <c r="AF48" s="26"/>
      <c r="AG48" s="54"/>
      <c r="AH48" s="30"/>
      <c r="AI48" s="26"/>
      <c r="AJ48" s="37"/>
      <c r="AK48" s="44"/>
      <c r="AL48" s="26"/>
      <c r="AM48" s="54"/>
      <c r="AN48" s="30"/>
      <c r="AO48" s="26"/>
      <c r="AP48" s="37"/>
      <c r="AQ48" s="44"/>
      <c r="AR48" s="26"/>
      <c r="AS48" s="54"/>
      <c r="AT48" s="30"/>
      <c r="AU48" s="26"/>
      <c r="AV48" s="37"/>
      <c r="AW48" s="44"/>
      <c r="AX48" s="26"/>
      <c r="AY48" s="54"/>
      <c r="AZ48" s="30"/>
      <c r="BA48" s="26"/>
      <c r="BB48" s="37"/>
      <c r="BC48" s="44"/>
      <c r="BD48" s="26"/>
      <c r="BE48" s="54"/>
      <c r="BF48" s="4"/>
      <c r="BG48" s="5"/>
      <c r="BH48" s="5"/>
      <c r="BI48" s="18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</row>
    <row r="49" spans="1:81" ht="14.25" customHeight="1">
      <c r="A49" s="5"/>
      <c r="B49" s="19"/>
      <c r="C49" s="26"/>
      <c r="D49" s="26"/>
      <c r="E49" s="26"/>
      <c r="F49" s="26"/>
      <c r="G49" s="26"/>
      <c r="H49" s="26"/>
      <c r="I49" s="54"/>
      <c r="J49" s="19"/>
      <c r="K49" s="26"/>
      <c r="L49" s="26"/>
      <c r="M49" s="26"/>
      <c r="N49" s="26"/>
      <c r="O49" s="26"/>
      <c r="P49" s="26"/>
      <c r="Q49" s="26"/>
      <c r="R49" s="26"/>
      <c r="S49" s="54"/>
      <c r="T49" s="63"/>
      <c r="U49" s="54"/>
      <c r="V49" s="30"/>
      <c r="W49" s="26"/>
      <c r="X49" s="37"/>
      <c r="Y49" s="44"/>
      <c r="Z49" s="26"/>
      <c r="AA49" s="54"/>
      <c r="AB49" s="30"/>
      <c r="AC49" s="26"/>
      <c r="AD49" s="37"/>
      <c r="AE49" s="44"/>
      <c r="AF49" s="26"/>
      <c r="AG49" s="54"/>
      <c r="AH49" s="30"/>
      <c r="AI49" s="26"/>
      <c r="AJ49" s="37"/>
      <c r="AK49" s="44"/>
      <c r="AL49" s="26"/>
      <c r="AM49" s="54"/>
      <c r="AN49" s="30"/>
      <c r="AO49" s="26"/>
      <c r="AP49" s="37"/>
      <c r="AQ49" s="44"/>
      <c r="AR49" s="26"/>
      <c r="AS49" s="54"/>
      <c r="AT49" s="30"/>
      <c r="AU49" s="26"/>
      <c r="AV49" s="37"/>
      <c r="AW49" s="44"/>
      <c r="AX49" s="26"/>
      <c r="AY49" s="54"/>
      <c r="AZ49" s="30"/>
      <c r="BA49" s="26"/>
      <c r="BB49" s="37"/>
      <c r="BC49" s="44"/>
      <c r="BD49" s="26"/>
      <c r="BE49" s="54"/>
      <c r="BF49" s="4"/>
      <c r="BG49" s="5"/>
      <c r="BH49" s="5"/>
      <c r="BI49" s="18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</row>
    <row r="50" spans="1:81" ht="14.25" customHeight="1">
      <c r="A50" s="5"/>
      <c r="B50" s="19"/>
      <c r="C50" s="26"/>
      <c r="D50" s="26"/>
      <c r="E50" s="26"/>
      <c r="F50" s="26"/>
      <c r="G50" s="26"/>
      <c r="H50" s="26"/>
      <c r="I50" s="54"/>
      <c r="J50" s="19"/>
      <c r="K50" s="26"/>
      <c r="L50" s="26"/>
      <c r="M50" s="26"/>
      <c r="N50" s="26"/>
      <c r="O50" s="26"/>
      <c r="P50" s="26"/>
      <c r="Q50" s="26"/>
      <c r="R50" s="26"/>
      <c r="S50" s="54"/>
      <c r="T50" s="63"/>
      <c r="U50" s="54"/>
      <c r="V50" s="30"/>
      <c r="W50" s="26"/>
      <c r="X50" s="37"/>
      <c r="Y50" s="44"/>
      <c r="Z50" s="26"/>
      <c r="AA50" s="54"/>
      <c r="AB50" s="30"/>
      <c r="AC50" s="26"/>
      <c r="AD50" s="37"/>
      <c r="AE50" s="44"/>
      <c r="AF50" s="26"/>
      <c r="AG50" s="54"/>
      <c r="AH50" s="30"/>
      <c r="AI50" s="26"/>
      <c r="AJ50" s="37"/>
      <c r="AK50" s="44"/>
      <c r="AL50" s="26"/>
      <c r="AM50" s="54"/>
      <c r="AN50" s="30"/>
      <c r="AO50" s="26"/>
      <c r="AP50" s="37"/>
      <c r="AQ50" s="44"/>
      <c r="AR50" s="26"/>
      <c r="AS50" s="54"/>
      <c r="AT50" s="30"/>
      <c r="AU50" s="26"/>
      <c r="AV50" s="37"/>
      <c r="AW50" s="44"/>
      <c r="AX50" s="26"/>
      <c r="AY50" s="54"/>
      <c r="AZ50" s="30"/>
      <c r="BA50" s="26"/>
      <c r="BB50" s="37"/>
      <c r="BC50" s="44"/>
      <c r="BD50" s="26"/>
      <c r="BE50" s="54"/>
      <c r="BF50" s="4"/>
      <c r="BG50" s="5"/>
      <c r="BH50" s="5"/>
      <c r="BI50" s="18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</row>
    <row r="51" spans="1:81" ht="14.25" customHeight="1">
      <c r="A51" s="5"/>
      <c r="B51" s="17"/>
      <c r="C51" s="17"/>
      <c r="D51" s="18"/>
      <c r="E51" s="18"/>
      <c r="F51" s="18"/>
      <c r="G51" s="18"/>
      <c r="H51" s="18"/>
      <c r="I51" s="1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4"/>
      <c r="BG51" s="4"/>
      <c r="BH51" s="4"/>
      <c r="BI51" s="2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</row>
    <row r="52" spans="1:81" ht="14.25" customHeight="1">
      <c r="A52" s="5"/>
      <c r="B52" s="5"/>
      <c r="C52" s="5"/>
      <c r="D52" s="28" t="s">
        <v>58</v>
      </c>
      <c r="E52" s="26"/>
      <c r="F52" s="26"/>
      <c r="G52" s="26"/>
      <c r="H52" s="26"/>
      <c r="I52" s="54"/>
      <c r="J52" s="28" t="s">
        <v>59</v>
      </c>
      <c r="K52" s="26"/>
      <c r="L52" s="26"/>
      <c r="M52" s="26"/>
      <c r="N52" s="26"/>
      <c r="O52" s="54"/>
      <c r="P52" s="28" t="s">
        <v>60</v>
      </c>
      <c r="Q52" s="26"/>
      <c r="R52" s="26"/>
      <c r="S52" s="26"/>
      <c r="T52" s="26"/>
      <c r="U52" s="54"/>
      <c r="V52" s="28" t="s">
        <v>25</v>
      </c>
      <c r="W52" s="26"/>
      <c r="X52" s="26"/>
      <c r="Y52" s="26"/>
      <c r="Z52" s="26"/>
      <c r="AA52" s="54"/>
      <c r="AB52" s="28" t="s">
        <v>32</v>
      </c>
      <c r="AC52" s="26"/>
      <c r="AD52" s="26"/>
      <c r="AE52" s="26"/>
      <c r="AF52" s="26"/>
      <c r="AG52" s="54"/>
      <c r="AH52" s="28" t="s">
        <v>12</v>
      </c>
      <c r="AI52" s="26"/>
      <c r="AJ52" s="26"/>
      <c r="AK52" s="26"/>
      <c r="AL52" s="26"/>
      <c r="AM52" s="54"/>
      <c r="AN52" s="97" t="s">
        <v>8</v>
      </c>
      <c r="AO52" s="23"/>
      <c r="AP52" s="23"/>
      <c r="AQ52" s="23"/>
      <c r="AR52" s="23"/>
      <c r="AS52" s="51"/>
      <c r="AT52" s="13" t="s">
        <v>61</v>
      </c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51"/>
      <c r="BF52" s="4"/>
      <c r="BG52" s="5"/>
      <c r="BH52" s="5"/>
      <c r="BI52" s="18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</row>
    <row r="53" spans="1:81" ht="14.25" customHeight="1">
      <c r="A53" s="5"/>
      <c r="B53" s="5"/>
      <c r="C53" s="5"/>
      <c r="D53" s="29" t="s">
        <v>3</v>
      </c>
      <c r="E53" s="26"/>
      <c r="F53" s="36"/>
      <c r="G53" s="42" t="s">
        <v>0</v>
      </c>
      <c r="H53" s="36"/>
      <c r="I53" s="55" t="s">
        <v>7</v>
      </c>
      <c r="J53" s="29" t="s">
        <v>3</v>
      </c>
      <c r="K53" s="26"/>
      <c r="L53" s="36"/>
      <c r="M53" s="42" t="s">
        <v>0</v>
      </c>
      <c r="N53" s="36"/>
      <c r="O53" s="55" t="s">
        <v>7</v>
      </c>
      <c r="P53" s="29" t="s">
        <v>3</v>
      </c>
      <c r="Q53" s="26"/>
      <c r="R53" s="36"/>
      <c r="S53" s="42" t="s">
        <v>0</v>
      </c>
      <c r="T53" s="36"/>
      <c r="U53" s="55" t="s">
        <v>7</v>
      </c>
      <c r="V53" s="29" t="s">
        <v>3</v>
      </c>
      <c r="W53" s="26"/>
      <c r="X53" s="36"/>
      <c r="Y53" s="42" t="s">
        <v>0</v>
      </c>
      <c r="Z53" s="36"/>
      <c r="AA53" s="55" t="s">
        <v>7</v>
      </c>
      <c r="AB53" s="29" t="s">
        <v>3</v>
      </c>
      <c r="AC53" s="26"/>
      <c r="AD53" s="36"/>
      <c r="AE53" s="42" t="s">
        <v>0</v>
      </c>
      <c r="AF53" s="36"/>
      <c r="AG53" s="55" t="s">
        <v>7</v>
      </c>
      <c r="AH53" s="29" t="s">
        <v>3</v>
      </c>
      <c r="AI53" s="26"/>
      <c r="AJ53" s="36"/>
      <c r="AK53" s="42" t="s">
        <v>0</v>
      </c>
      <c r="AL53" s="36"/>
      <c r="AM53" s="55" t="s">
        <v>7</v>
      </c>
      <c r="AN53" s="15"/>
      <c r="AO53" s="25"/>
      <c r="AP53" s="25"/>
      <c r="AQ53" s="25"/>
      <c r="AR53" s="25"/>
      <c r="AS53" s="53"/>
      <c r="AT53" s="1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53"/>
      <c r="BF53" s="4"/>
      <c r="BG53" s="5"/>
      <c r="BH53" s="5"/>
      <c r="BI53" s="18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</row>
    <row r="54" spans="1:81" ht="14.25" customHeight="1">
      <c r="A54" s="5"/>
      <c r="B54" s="5"/>
      <c r="C54" s="5"/>
      <c r="D54" s="28" t="s">
        <v>21</v>
      </c>
      <c r="E54" s="26"/>
      <c r="F54" s="37"/>
      <c r="G54" s="43" t="s">
        <v>54</v>
      </c>
      <c r="H54" s="26"/>
      <c r="I54" s="54"/>
      <c r="J54" s="28" t="s">
        <v>21</v>
      </c>
      <c r="K54" s="26"/>
      <c r="L54" s="37"/>
      <c r="M54" s="43" t="s">
        <v>54</v>
      </c>
      <c r="N54" s="26"/>
      <c r="O54" s="54"/>
      <c r="P54" s="28" t="s">
        <v>21</v>
      </c>
      <c r="Q54" s="26"/>
      <c r="R54" s="37"/>
      <c r="S54" s="43" t="s">
        <v>54</v>
      </c>
      <c r="T54" s="26"/>
      <c r="U54" s="54"/>
      <c r="V54" s="28" t="s">
        <v>21</v>
      </c>
      <c r="W54" s="26"/>
      <c r="X54" s="37"/>
      <c r="Y54" s="43" t="s">
        <v>54</v>
      </c>
      <c r="Z54" s="26"/>
      <c r="AA54" s="54"/>
      <c r="AB54" s="28" t="s">
        <v>21</v>
      </c>
      <c r="AC54" s="26"/>
      <c r="AD54" s="37"/>
      <c r="AE54" s="43" t="s">
        <v>54</v>
      </c>
      <c r="AF54" s="26"/>
      <c r="AG54" s="54"/>
      <c r="AH54" s="28" t="s">
        <v>21</v>
      </c>
      <c r="AI54" s="26"/>
      <c r="AJ54" s="37"/>
      <c r="AK54" s="43" t="s">
        <v>54</v>
      </c>
      <c r="AL54" s="26"/>
      <c r="AM54" s="54"/>
      <c r="AN54" s="98" t="s">
        <v>21</v>
      </c>
      <c r="AO54" s="26"/>
      <c r="AP54" s="37"/>
      <c r="AQ54" s="100" t="s">
        <v>62</v>
      </c>
      <c r="AR54" s="26"/>
      <c r="AS54" s="54"/>
      <c r="AT54" s="28" t="s">
        <v>21</v>
      </c>
      <c r="AU54" s="26"/>
      <c r="AV54" s="26"/>
      <c r="AW54" s="26"/>
      <c r="AX54" s="37"/>
      <c r="AY54" s="104" t="s">
        <v>63</v>
      </c>
      <c r="AZ54" s="26"/>
      <c r="BA54" s="26"/>
      <c r="BB54" s="26"/>
      <c r="BC54" s="26"/>
      <c r="BD54" s="26"/>
      <c r="BE54" s="54"/>
      <c r="BF54" s="4"/>
      <c r="BG54" s="5"/>
      <c r="BH54" s="5"/>
      <c r="BI54" s="18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</row>
    <row r="55" spans="1:81" ht="14.25" customHeight="1">
      <c r="A55" s="5"/>
      <c r="B55" s="5"/>
      <c r="C55" s="5"/>
      <c r="D55" s="30"/>
      <c r="E55" s="26"/>
      <c r="F55" s="37"/>
      <c r="G55" s="44"/>
      <c r="H55" s="26"/>
      <c r="I55" s="54"/>
      <c r="J55" s="30"/>
      <c r="K55" s="26"/>
      <c r="L55" s="37"/>
      <c r="M55" s="44"/>
      <c r="N55" s="26"/>
      <c r="O55" s="54"/>
      <c r="P55" s="30"/>
      <c r="Q55" s="26"/>
      <c r="R55" s="37"/>
      <c r="S55" s="44"/>
      <c r="T55" s="26"/>
      <c r="U55" s="54"/>
      <c r="V55" s="30"/>
      <c r="W55" s="26"/>
      <c r="X55" s="37"/>
      <c r="Y55" s="44"/>
      <c r="Z55" s="26"/>
      <c r="AA55" s="54"/>
      <c r="AB55" s="30"/>
      <c r="AC55" s="26"/>
      <c r="AD55" s="37"/>
      <c r="AE55" s="44"/>
      <c r="AF55" s="26"/>
      <c r="AG55" s="54"/>
      <c r="AH55" s="30"/>
      <c r="AI55" s="26"/>
      <c r="AJ55" s="37"/>
      <c r="AK55" s="44"/>
      <c r="AL55" s="26"/>
      <c r="AM55" s="54"/>
      <c r="AN55" s="99"/>
      <c r="AO55" s="26"/>
      <c r="AP55" s="37"/>
      <c r="AQ55" s="101"/>
      <c r="AR55" s="26"/>
      <c r="AS55" s="54"/>
      <c r="AT55" s="72">
        <f t="shared" ref="AT55:AT64" si="5">SUM(V41,AB41,AH41,AN41,AT41,AZ41,D55,J55,P55,V55,AB55,AH55,AN55)</f>
        <v>40.549999999999997</v>
      </c>
      <c r="AU55" s="26"/>
      <c r="AV55" s="26"/>
      <c r="AW55" s="26"/>
      <c r="AX55" s="37"/>
      <c r="AY55" s="81">
        <f t="shared" ref="AY55:AY64" si="6">SUM(ROUNDDOWN(V41*Y41,0),ROUNDDOWN(AB41*AE41,0),ROUNDDOWN(AH41*AK41,0),ROUNDDOWN(AN41*AQ41,0),ROUNDDOWN(AT41*AW41,0),ROUNDDOWN(AZ41*BC41,0),ROUNDDOWN(D55*G55,0),ROUNDDOWN(J55*M55,0),ROUNDDOWN(P55*S55,0),ROUNDDOWN(V55*Y55,0),ROUNDDOWN(AB55*AE55,0),ROUNDDOWN(AH55*AK55,0),ROUNDDOWN(AN55*AQ55,0))</f>
        <v>3446850</v>
      </c>
      <c r="AZ55" s="26"/>
      <c r="BA55" s="26"/>
      <c r="BB55" s="26"/>
      <c r="BC55" s="26"/>
      <c r="BD55" s="26"/>
      <c r="BE55" s="54"/>
      <c r="BF55" s="4"/>
      <c r="BG55" s="5"/>
      <c r="BH55" s="5"/>
      <c r="BI55" s="18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</row>
    <row r="56" spans="1:81" ht="14.25" customHeight="1">
      <c r="A56" s="5"/>
      <c r="B56" s="5"/>
      <c r="C56" s="5"/>
      <c r="D56" s="30"/>
      <c r="E56" s="26"/>
      <c r="F56" s="37"/>
      <c r="G56" s="44"/>
      <c r="H56" s="26"/>
      <c r="I56" s="54"/>
      <c r="J56" s="30"/>
      <c r="K56" s="26"/>
      <c r="L56" s="37"/>
      <c r="M56" s="44"/>
      <c r="N56" s="26"/>
      <c r="O56" s="54"/>
      <c r="P56" s="30"/>
      <c r="Q56" s="26"/>
      <c r="R56" s="37"/>
      <c r="S56" s="44"/>
      <c r="T56" s="26"/>
      <c r="U56" s="54"/>
      <c r="V56" s="30"/>
      <c r="W56" s="26"/>
      <c r="X56" s="37"/>
      <c r="Y56" s="44"/>
      <c r="Z56" s="26"/>
      <c r="AA56" s="54"/>
      <c r="AB56" s="30"/>
      <c r="AC56" s="26"/>
      <c r="AD56" s="37"/>
      <c r="AE56" s="44"/>
      <c r="AF56" s="26"/>
      <c r="AG56" s="54"/>
      <c r="AH56" s="30"/>
      <c r="AI56" s="26"/>
      <c r="AJ56" s="37"/>
      <c r="AK56" s="44"/>
      <c r="AL56" s="26"/>
      <c r="AM56" s="54"/>
      <c r="AN56" s="99"/>
      <c r="AO56" s="26"/>
      <c r="AP56" s="37"/>
      <c r="AQ56" s="101"/>
      <c r="AR56" s="26"/>
      <c r="AS56" s="54"/>
      <c r="AT56" s="72">
        <f t="shared" si="5"/>
        <v>75</v>
      </c>
      <c r="AU56" s="26"/>
      <c r="AV56" s="26"/>
      <c r="AW56" s="26"/>
      <c r="AX56" s="37"/>
      <c r="AY56" s="81">
        <f t="shared" si="6"/>
        <v>6385000</v>
      </c>
      <c r="AZ56" s="26"/>
      <c r="BA56" s="26"/>
      <c r="BB56" s="26"/>
      <c r="BC56" s="26"/>
      <c r="BD56" s="26"/>
      <c r="BE56" s="54"/>
      <c r="BF56" s="4"/>
      <c r="BG56" s="5"/>
      <c r="BH56" s="5"/>
      <c r="BI56" s="18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</row>
    <row r="57" spans="1:81" ht="14.25" customHeight="1">
      <c r="A57" s="5"/>
      <c r="B57" s="5"/>
      <c r="C57" s="5"/>
      <c r="D57" s="30"/>
      <c r="E57" s="26"/>
      <c r="F57" s="37"/>
      <c r="G57" s="45"/>
      <c r="H57" s="26"/>
      <c r="I57" s="54"/>
      <c r="J57" s="30"/>
      <c r="K57" s="26"/>
      <c r="L57" s="37"/>
      <c r="M57" s="45"/>
      <c r="N57" s="26"/>
      <c r="O57" s="54"/>
      <c r="P57" s="30"/>
      <c r="Q57" s="26"/>
      <c r="R57" s="37"/>
      <c r="S57" s="45"/>
      <c r="T57" s="26"/>
      <c r="U57" s="54"/>
      <c r="V57" s="30"/>
      <c r="W57" s="26"/>
      <c r="X57" s="37"/>
      <c r="Y57" s="45"/>
      <c r="Z57" s="26"/>
      <c r="AA57" s="54"/>
      <c r="AB57" s="30"/>
      <c r="AC57" s="26"/>
      <c r="AD57" s="37"/>
      <c r="AE57" s="45"/>
      <c r="AF57" s="26"/>
      <c r="AG57" s="54"/>
      <c r="AH57" s="30"/>
      <c r="AI57" s="26"/>
      <c r="AJ57" s="37"/>
      <c r="AK57" s="45"/>
      <c r="AL57" s="26"/>
      <c r="AM57" s="54"/>
      <c r="AN57" s="99"/>
      <c r="AO57" s="26"/>
      <c r="AP57" s="37"/>
      <c r="AQ57" s="102"/>
      <c r="AR57" s="26"/>
      <c r="AS57" s="54"/>
      <c r="AT57" s="72">
        <f t="shared" si="5"/>
        <v>20000</v>
      </c>
      <c r="AU57" s="26"/>
      <c r="AV57" s="26"/>
      <c r="AW57" s="26"/>
      <c r="AX57" s="37"/>
      <c r="AY57" s="81">
        <f t="shared" si="6"/>
        <v>5300000</v>
      </c>
      <c r="AZ57" s="26"/>
      <c r="BA57" s="26"/>
      <c r="BB57" s="26"/>
      <c r="BC57" s="26"/>
      <c r="BD57" s="26"/>
      <c r="BE57" s="54"/>
      <c r="BF57" s="4"/>
      <c r="BG57" s="5"/>
      <c r="BH57" s="5"/>
      <c r="BI57" s="18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</row>
    <row r="58" spans="1:81" ht="14.25" customHeight="1">
      <c r="A58" s="5"/>
      <c r="B58" s="5"/>
      <c r="C58" s="5"/>
      <c r="D58" s="30"/>
      <c r="E58" s="26"/>
      <c r="F58" s="37"/>
      <c r="G58" s="44"/>
      <c r="H58" s="26"/>
      <c r="I58" s="54"/>
      <c r="J58" s="30"/>
      <c r="K58" s="26"/>
      <c r="L58" s="37"/>
      <c r="M58" s="44"/>
      <c r="N58" s="26"/>
      <c r="O58" s="54"/>
      <c r="P58" s="30"/>
      <c r="Q58" s="26"/>
      <c r="R58" s="37"/>
      <c r="S58" s="44"/>
      <c r="T58" s="26"/>
      <c r="U58" s="54"/>
      <c r="V58" s="30"/>
      <c r="W58" s="26"/>
      <c r="X58" s="37"/>
      <c r="Y58" s="44"/>
      <c r="Z58" s="26"/>
      <c r="AA58" s="54"/>
      <c r="AB58" s="30"/>
      <c r="AC58" s="26"/>
      <c r="AD58" s="37"/>
      <c r="AE58" s="44"/>
      <c r="AF58" s="26"/>
      <c r="AG58" s="54"/>
      <c r="AH58" s="30"/>
      <c r="AI58" s="26"/>
      <c r="AJ58" s="37"/>
      <c r="AK58" s="44"/>
      <c r="AL58" s="26"/>
      <c r="AM58" s="54"/>
      <c r="AN58" s="99"/>
      <c r="AO58" s="26"/>
      <c r="AP58" s="37"/>
      <c r="AQ58" s="101"/>
      <c r="AR58" s="26"/>
      <c r="AS58" s="54"/>
      <c r="AT58" s="72">
        <f t="shared" si="5"/>
        <v>0</v>
      </c>
      <c r="AU58" s="26"/>
      <c r="AV58" s="26"/>
      <c r="AW58" s="26"/>
      <c r="AX58" s="37"/>
      <c r="AY58" s="81">
        <f t="shared" si="6"/>
        <v>0</v>
      </c>
      <c r="AZ58" s="26"/>
      <c r="BA58" s="26"/>
      <c r="BB58" s="26"/>
      <c r="BC58" s="26"/>
      <c r="BD58" s="26"/>
      <c r="BE58" s="54"/>
      <c r="BF58" s="4"/>
      <c r="BG58" s="5"/>
      <c r="BH58" s="5"/>
      <c r="BI58" s="18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</row>
    <row r="59" spans="1:81" ht="14.25" customHeight="1">
      <c r="A59" s="5"/>
      <c r="B59" s="5"/>
      <c r="C59" s="5"/>
      <c r="D59" s="30"/>
      <c r="E59" s="26"/>
      <c r="F59" s="37"/>
      <c r="G59" s="44"/>
      <c r="H59" s="26"/>
      <c r="I59" s="54"/>
      <c r="J59" s="30"/>
      <c r="K59" s="26"/>
      <c r="L59" s="37"/>
      <c r="M59" s="44"/>
      <c r="N59" s="26"/>
      <c r="O59" s="54"/>
      <c r="P59" s="30"/>
      <c r="Q59" s="26"/>
      <c r="R59" s="37"/>
      <c r="S59" s="44"/>
      <c r="T59" s="26"/>
      <c r="U59" s="54"/>
      <c r="V59" s="30"/>
      <c r="W59" s="26"/>
      <c r="X59" s="37"/>
      <c r="Y59" s="44"/>
      <c r="Z59" s="26"/>
      <c r="AA59" s="54"/>
      <c r="AB59" s="30"/>
      <c r="AC59" s="26"/>
      <c r="AD59" s="37"/>
      <c r="AE59" s="44"/>
      <c r="AF59" s="26"/>
      <c r="AG59" s="54"/>
      <c r="AH59" s="30"/>
      <c r="AI59" s="26"/>
      <c r="AJ59" s="37"/>
      <c r="AK59" s="44"/>
      <c r="AL59" s="26"/>
      <c r="AM59" s="54"/>
      <c r="AN59" s="99"/>
      <c r="AO59" s="26"/>
      <c r="AP59" s="37"/>
      <c r="AQ59" s="101"/>
      <c r="AR59" s="26"/>
      <c r="AS59" s="54"/>
      <c r="AT59" s="72">
        <f t="shared" si="5"/>
        <v>0</v>
      </c>
      <c r="AU59" s="26"/>
      <c r="AV59" s="26"/>
      <c r="AW59" s="26"/>
      <c r="AX59" s="37"/>
      <c r="AY59" s="81">
        <f t="shared" si="6"/>
        <v>0</v>
      </c>
      <c r="AZ59" s="26"/>
      <c r="BA59" s="26"/>
      <c r="BB59" s="26"/>
      <c r="BC59" s="26"/>
      <c r="BD59" s="26"/>
      <c r="BE59" s="54"/>
      <c r="BF59" s="4"/>
      <c r="BG59" s="5"/>
      <c r="BH59" s="5"/>
      <c r="BI59" s="18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</row>
    <row r="60" spans="1:81" ht="14.25" customHeight="1">
      <c r="A60" s="5"/>
      <c r="B60" s="5"/>
      <c r="C60" s="5"/>
      <c r="D60" s="30"/>
      <c r="E60" s="26"/>
      <c r="F60" s="37"/>
      <c r="G60" s="44"/>
      <c r="H60" s="26"/>
      <c r="I60" s="54"/>
      <c r="J60" s="30"/>
      <c r="K60" s="26"/>
      <c r="L60" s="37"/>
      <c r="M60" s="44"/>
      <c r="N60" s="26"/>
      <c r="O60" s="54"/>
      <c r="P60" s="30"/>
      <c r="Q60" s="26"/>
      <c r="R60" s="37"/>
      <c r="S60" s="44"/>
      <c r="T60" s="26"/>
      <c r="U60" s="54"/>
      <c r="V60" s="30"/>
      <c r="W60" s="26"/>
      <c r="X60" s="37"/>
      <c r="Y60" s="44"/>
      <c r="Z60" s="26"/>
      <c r="AA60" s="54"/>
      <c r="AB60" s="30"/>
      <c r="AC60" s="26"/>
      <c r="AD60" s="37"/>
      <c r="AE60" s="44"/>
      <c r="AF60" s="26"/>
      <c r="AG60" s="54"/>
      <c r="AH60" s="30"/>
      <c r="AI60" s="26"/>
      <c r="AJ60" s="37"/>
      <c r="AK60" s="44"/>
      <c r="AL60" s="26"/>
      <c r="AM60" s="54"/>
      <c r="AN60" s="99"/>
      <c r="AO60" s="26"/>
      <c r="AP60" s="37"/>
      <c r="AQ60" s="101"/>
      <c r="AR60" s="26"/>
      <c r="AS60" s="54"/>
      <c r="AT60" s="72">
        <f t="shared" si="5"/>
        <v>0</v>
      </c>
      <c r="AU60" s="26"/>
      <c r="AV60" s="26"/>
      <c r="AW60" s="26"/>
      <c r="AX60" s="37"/>
      <c r="AY60" s="81">
        <f t="shared" si="6"/>
        <v>0</v>
      </c>
      <c r="AZ60" s="26"/>
      <c r="BA60" s="26"/>
      <c r="BB60" s="26"/>
      <c r="BC60" s="26"/>
      <c r="BD60" s="26"/>
      <c r="BE60" s="54"/>
      <c r="BF60" s="4"/>
      <c r="BG60" s="5"/>
      <c r="BH60" s="5"/>
      <c r="BI60" s="18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1:81" ht="14.25" customHeight="1">
      <c r="A61" s="5"/>
      <c r="B61" s="5"/>
      <c r="C61" s="5"/>
      <c r="D61" s="30"/>
      <c r="E61" s="26"/>
      <c r="F61" s="37"/>
      <c r="G61" s="44"/>
      <c r="H61" s="26"/>
      <c r="I61" s="54"/>
      <c r="J61" s="30"/>
      <c r="K61" s="26"/>
      <c r="L61" s="37"/>
      <c r="M61" s="44"/>
      <c r="N61" s="26"/>
      <c r="O61" s="54"/>
      <c r="P61" s="30"/>
      <c r="Q61" s="26"/>
      <c r="R61" s="37"/>
      <c r="S61" s="44"/>
      <c r="T61" s="26"/>
      <c r="U61" s="54"/>
      <c r="V61" s="30"/>
      <c r="W61" s="26"/>
      <c r="X61" s="37"/>
      <c r="Y61" s="44"/>
      <c r="Z61" s="26"/>
      <c r="AA61" s="54"/>
      <c r="AB61" s="30"/>
      <c r="AC61" s="26"/>
      <c r="AD61" s="37"/>
      <c r="AE61" s="44"/>
      <c r="AF61" s="26"/>
      <c r="AG61" s="54"/>
      <c r="AH61" s="30"/>
      <c r="AI61" s="26"/>
      <c r="AJ61" s="37"/>
      <c r="AK61" s="44"/>
      <c r="AL61" s="26"/>
      <c r="AM61" s="54"/>
      <c r="AN61" s="99"/>
      <c r="AO61" s="26"/>
      <c r="AP61" s="37"/>
      <c r="AQ61" s="101"/>
      <c r="AR61" s="26"/>
      <c r="AS61" s="54"/>
      <c r="AT61" s="72">
        <f t="shared" si="5"/>
        <v>0</v>
      </c>
      <c r="AU61" s="26"/>
      <c r="AV61" s="26"/>
      <c r="AW61" s="26"/>
      <c r="AX61" s="37"/>
      <c r="AY61" s="81">
        <f t="shared" si="6"/>
        <v>0</v>
      </c>
      <c r="AZ61" s="26"/>
      <c r="BA61" s="26"/>
      <c r="BB61" s="26"/>
      <c r="BC61" s="26"/>
      <c r="BD61" s="26"/>
      <c r="BE61" s="54"/>
      <c r="BF61" s="4"/>
      <c r="BG61" s="5"/>
      <c r="BH61" s="5"/>
      <c r="BI61" s="18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1:81" ht="14.25" customHeight="1">
      <c r="A62" s="5"/>
      <c r="B62" s="5"/>
      <c r="C62" s="5"/>
      <c r="D62" s="30"/>
      <c r="E62" s="26"/>
      <c r="F62" s="37"/>
      <c r="G62" s="44"/>
      <c r="H62" s="26"/>
      <c r="I62" s="54"/>
      <c r="J62" s="30"/>
      <c r="K62" s="26"/>
      <c r="L62" s="37"/>
      <c r="M62" s="44"/>
      <c r="N62" s="26"/>
      <c r="O62" s="54"/>
      <c r="P62" s="30"/>
      <c r="Q62" s="26"/>
      <c r="R62" s="37"/>
      <c r="S62" s="44"/>
      <c r="T62" s="26"/>
      <c r="U62" s="54"/>
      <c r="V62" s="30"/>
      <c r="W62" s="26"/>
      <c r="X62" s="37"/>
      <c r="Y62" s="44"/>
      <c r="Z62" s="26"/>
      <c r="AA62" s="54"/>
      <c r="AB62" s="30"/>
      <c r="AC62" s="26"/>
      <c r="AD62" s="37"/>
      <c r="AE62" s="44"/>
      <c r="AF62" s="26"/>
      <c r="AG62" s="54"/>
      <c r="AH62" s="30"/>
      <c r="AI62" s="26"/>
      <c r="AJ62" s="37"/>
      <c r="AK62" s="44"/>
      <c r="AL62" s="26"/>
      <c r="AM62" s="54"/>
      <c r="AN62" s="99"/>
      <c r="AO62" s="26"/>
      <c r="AP62" s="37"/>
      <c r="AQ62" s="101"/>
      <c r="AR62" s="26"/>
      <c r="AS62" s="54"/>
      <c r="AT62" s="72">
        <f t="shared" si="5"/>
        <v>0</v>
      </c>
      <c r="AU62" s="26"/>
      <c r="AV62" s="26"/>
      <c r="AW62" s="26"/>
      <c r="AX62" s="37"/>
      <c r="AY62" s="81">
        <f t="shared" si="6"/>
        <v>0</v>
      </c>
      <c r="AZ62" s="26"/>
      <c r="BA62" s="26"/>
      <c r="BB62" s="26"/>
      <c r="BC62" s="26"/>
      <c r="BD62" s="26"/>
      <c r="BE62" s="54"/>
      <c r="BF62" s="4"/>
      <c r="BG62" s="5"/>
      <c r="BH62" s="5"/>
      <c r="BI62" s="18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</row>
    <row r="63" spans="1:81" ht="14.25" customHeight="1">
      <c r="A63" s="5"/>
      <c r="B63" s="5"/>
      <c r="C63" s="5"/>
      <c r="D63" s="30"/>
      <c r="E63" s="26"/>
      <c r="F63" s="37"/>
      <c r="G63" s="44"/>
      <c r="H63" s="26"/>
      <c r="I63" s="54"/>
      <c r="J63" s="30"/>
      <c r="K63" s="26"/>
      <c r="L63" s="37"/>
      <c r="M63" s="44"/>
      <c r="N63" s="26"/>
      <c r="O63" s="54"/>
      <c r="P63" s="30"/>
      <c r="Q63" s="26"/>
      <c r="R63" s="37"/>
      <c r="S63" s="44"/>
      <c r="T63" s="26"/>
      <c r="U63" s="54"/>
      <c r="V63" s="30"/>
      <c r="W63" s="26"/>
      <c r="X63" s="37"/>
      <c r="Y63" s="44"/>
      <c r="Z63" s="26"/>
      <c r="AA63" s="54"/>
      <c r="AB63" s="30"/>
      <c r="AC63" s="26"/>
      <c r="AD63" s="37"/>
      <c r="AE63" s="44"/>
      <c r="AF63" s="26"/>
      <c r="AG63" s="54"/>
      <c r="AH63" s="30"/>
      <c r="AI63" s="26"/>
      <c r="AJ63" s="37"/>
      <c r="AK63" s="44"/>
      <c r="AL63" s="26"/>
      <c r="AM63" s="54"/>
      <c r="AN63" s="99"/>
      <c r="AO63" s="26"/>
      <c r="AP63" s="37"/>
      <c r="AQ63" s="101"/>
      <c r="AR63" s="26"/>
      <c r="AS63" s="54"/>
      <c r="AT63" s="72">
        <f t="shared" si="5"/>
        <v>0</v>
      </c>
      <c r="AU63" s="26"/>
      <c r="AV63" s="26"/>
      <c r="AW63" s="26"/>
      <c r="AX63" s="37"/>
      <c r="AY63" s="81">
        <f t="shared" si="6"/>
        <v>0</v>
      </c>
      <c r="AZ63" s="26"/>
      <c r="BA63" s="26"/>
      <c r="BB63" s="26"/>
      <c r="BC63" s="26"/>
      <c r="BD63" s="26"/>
      <c r="BE63" s="54"/>
      <c r="BF63" s="4"/>
      <c r="BG63" s="5"/>
      <c r="BH63" s="5"/>
      <c r="BI63" s="18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</row>
    <row r="64" spans="1:81" ht="14.25" customHeight="1">
      <c r="A64" s="5"/>
      <c r="B64" s="5"/>
      <c r="C64" s="5"/>
      <c r="D64" s="30"/>
      <c r="E64" s="26"/>
      <c r="F64" s="37"/>
      <c r="G64" s="45"/>
      <c r="H64" s="26"/>
      <c r="I64" s="54"/>
      <c r="J64" s="30"/>
      <c r="K64" s="26"/>
      <c r="L64" s="37"/>
      <c r="M64" s="45"/>
      <c r="N64" s="26"/>
      <c r="O64" s="54"/>
      <c r="P64" s="30"/>
      <c r="Q64" s="26"/>
      <c r="R64" s="37"/>
      <c r="S64" s="45"/>
      <c r="T64" s="26"/>
      <c r="U64" s="54"/>
      <c r="V64" s="30"/>
      <c r="W64" s="26"/>
      <c r="X64" s="37"/>
      <c r="Y64" s="45"/>
      <c r="Z64" s="26"/>
      <c r="AA64" s="54"/>
      <c r="AB64" s="30"/>
      <c r="AC64" s="26"/>
      <c r="AD64" s="37"/>
      <c r="AE64" s="45"/>
      <c r="AF64" s="26"/>
      <c r="AG64" s="54"/>
      <c r="AH64" s="30"/>
      <c r="AI64" s="26"/>
      <c r="AJ64" s="37"/>
      <c r="AK64" s="45"/>
      <c r="AL64" s="26"/>
      <c r="AM64" s="54"/>
      <c r="AN64" s="99"/>
      <c r="AO64" s="26"/>
      <c r="AP64" s="37"/>
      <c r="AQ64" s="102"/>
      <c r="AR64" s="26"/>
      <c r="AS64" s="54"/>
      <c r="AT64" s="72">
        <f t="shared" si="5"/>
        <v>0</v>
      </c>
      <c r="AU64" s="26"/>
      <c r="AV64" s="26"/>
      <c r="AW64" s="26"/>
      <c r="AX64" s="37"/>
      <c r="AY64" s="81">
        <f t="shared" si="6"/>
        <v>0</v>
      </c>
      <c r="AZ64" s="26"/>
      <c r="BA64" s="26"/>
      <c r="BB64" s="26"/>
      <c r="BC64" s="26"/>
      <c r="BD64" s="26"/>
      <c r="BE64" s="54"/>
      <c r="BF64" s="4"/>
      <c r="BG64" s="5"/>
      <c r="BH64" s="5"/>
      <c r="BI64" s="18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spans="1:81" ht="14.25" customHeight="1">
      <c r="A65" s="5"/>
      <c r="B65" s="5"/>
      <c r="C65" s="5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62"/>
      <c r="AM65" s="62"/>
      <c r="AN65" s="5"/>
      <c r="AO65" s="5"/>
      <c r="AP65" s="5"/>
      <c r="AQ65" s="5"/>
      <c r="AR65" s="62"/>
      <c r="AS65" s="62"/>
      <c r="AT65" s="73" t="s">
        <v>53</v>
      </c>
      <c r="AU65" s="26"/>
      <c r="AV65" s="26"/>
      <c r="AW65" s="26"/>
      <c r="AX65" s="78"/>
      <c r="AY65" s="82">
        <f>ROUNDDOWN(SUM(AY55:BE64),0)</f>
        <v>15131850</v>
      </c>
      <c r="AZ65" s="85"/>
      <c r="BA65" s="85"/>
      <c r="BB65" s="85"/>
      <c r="BC65" s="85"/>
      <c r="BD65" s="85"/>
      <c r="BE65" s="93"/>
      <c r="BF65" s="4"/>
      <c r="BG65" s="5"/>
      <c r="BH65" s="5"/>
      <c r="BI65" s="18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</row>
    <row r="66" spans="1:81" ht="13.5" customHeight="1">
      <c r="A66" s="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4"/>
      <c r="BG66" s="5"/>
      <c r="BH66" s="5"/>
      <c r="BI66" s="18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1:81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5"/>
      <c r="BH67" s="5"/>
      <c r="BI67" s="18"/>
      <c r="BJ67" s="4"/>
      <c r="BK67" s="4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ht="18" customHeight="1">
      <c r="A68" s="3" t="s">
        <v>28</v>
      </c>
      <c r="B68" s="4"/>
      <c r="C68" s="6"/>
      <c r="D68" s="31"/>
      <c r="E68" s="35"/>
      <c r="F68" s="4"/>
      <c r="G68" s="4"/>
      <c r="H68" s="4"/>
      <c r="I68" s="4"/>
      <c r="J68" s="4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5"/>
      <c r="BH68" s="5"/>
      <c r="BI68" s="18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</row>
    <row r="69" spans="1:81" ht="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9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18" customHeight="1">
      <c r="A70" s="1"/>
      <c r="B70" s="1" t="str">
        <f>"（1）価格変動前の金額（当初見積り単価ベース）：M当初"&amp;TEXT(BI6,0)</f>
        <v>（1）価格変動前の金額（当初見積り単価ベース）：M当初鋼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9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18" customHeight="1">
      <c r="A71" s="1"/>
      <c r="B71" s="1"/>
      <c r="C71" s="1"/>
      <c r="D71" s="10" t="str">
        <f>"Ｍ当初"&amp;TEXT(BI6,0)</f>
        <v>Ｍ当初鋼</v>
      </c>
      <c r="E71" s="1"/>
      <c r="F71" s="1"/>
      <c r="G71" s="1"/>
      <c r="H71" s="1" t="s">
        <v>64</v>
      </c>
      <c r="I71" s="1"/>
      <c r="J71" s="1" t="s">
        <v>65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24"/>
      <c r="AT71" s="24"/>
      <c r="AU71" s="24"/>
      <c r="AV71" s="24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9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8" customHeight="1">
      <c r="A72" s="1"/>
      <c r="B72" s="1"/>
      <c r="C72" s="1"/>
      <c r="D72" s="1"/>
      <c r="E72" s="1"/>
      <c r="F72" s="1"/>
      <c r="G72" s="1"/>
      <c r="H72" s="1" t="s">
        <v>64</v>
      </c>
      <c r="I72" s="1"/>
      <c r="J72" s="1" t="str">
        <f>FIXED(AD34,0)&amp;" × 1.10"</f>
        <v>13,088,500 × 1.10</v>
      </c>
      <c r="K72" s="1"/>
      <c r="L72" s="1"/>
      <c r="M72" s="1"/>
      <c r="N72" s="1"/>
      <c r="O72" s="61"/>
      <c r="P72" s="61"/>
      <c r="Q72" s="61"/>
      <c r="R72" s="61"/>
      <c r="S72" s="6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9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18" customHeight="1">
      <c r="A73" s="1"/>
      <c r="B73" s="1"/>
      <c r="C73" s="1"/>
      <c r="D73" s="1"/>
      <c r="E73" s="1"/>
      <c r="F73" s="1"/>
      <c r="G73" s="1"/>
      <c r="H73" s="1" t="s">
        <v>64</v>
      </c>
      <c r="I73" s="1"/>
      <c r="J73" s="58">
        <f>ROUNDDOWN(AD34*1.1,0)</f>
        <v>14397350</v>
      </c>
      <c r="K73" s="26"/>
      <c r="L73" s="26"/>
      <c r="M73" s="26"/>
      <c r="N73" s="26"/>
      <c r="O73" s="26"/>
      <c r="P73" s="54"/>
      <c r="Q73" s="1"/>
      <c r="R73" s="1" t="s">
        <v>66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6"/>
      <c r="AG73" s="1"/>
      <c r="AH73" s="1"/>
      <c r="AI73" s="1"/>
      <c r="AJ73" s="6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9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9" customHeight="1">
      <c r="A74" s="1"/>
      <c r="B74" s="1"/>
      <c r="C74" s="1"/>
      <c r="D74" s="1"/>
      <c r="E74" s="1"/>
      <c r="F74" s="1"/>
      <c r="G74" s="1"/>
      <c r="H74" s="49"/>
      <c r="I74" s="1"/>
      <c r="J74" s="49"/>
      <c r="K74" s="49"/>
      <c r="L74" s="4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6"/>
      <c r="AE74" s="1"/>
      <c r="AF74" s="1"/>
      <c r="AG74" s="1"/>
      <c r="AH74" s="6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9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18" customHeight="1">
      <c r="A75" s="1"/>
      <c r="B75" s="1" t="str">
        <f>"（2）価格変動後の金額（納入実績ベース）：M変更"&amp;TEXT(BI6,0)</f>
        <v>（2）価格変動後の金額（納入実績ベース）：M変更鋼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9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18" customHeight="1">
      <c r="A76" s="1"/>
      <c r="B76" s="1"/>
      <c r="C76" s="1"/>
      <c r="D76" s="10" t="str">
        <f>"Ｍ変更"&amp;TEXT(BI6,0)</f>
        <v>Ｍ変更鋼</v>
      </c>
      <c r="E76" s="1"/>
      <c r="F76" s="1"/>
      <c r="G76" s="1"/>
      <c r="H76" s="1" t="s">
        <v>64</v>
      </c>
      <c r="I76" s="1"/>
      <c r="J76" s="1" t="s">
        <v>67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9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18" customHeight="1">
      <c r="A77" s="1"/>
      <c r="B77" s="1"/>
      <c r="C77" s="1"/>
      <c r="D77" s="1"/>
      <c r="E77" s="1"/>
      <c r="F77" s="1"/>
      <c r="G77" s="1"/>
      <c r="H77" s="1" t="s">
        <v>64</v>
      </c>
      <c r="I77" s="1"/>
      <c r="J77" s="1" t="str">
        <f>FIXED(AY65,0)&amp;" × 1.10"</f>
        <v>15,131,850 × 1.10</v>
      </c>
      <c r="K77" s="1"/>
      <c r="L77" s="1"/>
      <c r="M77" s="1"/>
      <c r="N77" s="1"/>
      <c r="O77" s="61"/>
      <c r="P77" s="61"/>
      <c r="Q77" s="61"/>
      <c r="R77" s="61"/>
      <c r="S77" s="6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9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8" customHeight="1">
      <c r="A78" s="1"/>
      <c r="B78" s="1"/>
      <c r="C78" s="1"/>
      <c r="D78" s="1"/>
      <c r="E78" s="1"/>
      <c r="F78" s="1"/>
      <c r="G78" s="1"/>
      <c r="H78" s="1" t="s">
        <v>64</v>
      </c>
      <c r="I78" s="1"/>
      <c r="J78" s="58">
        <f>ROUNDDOWN(AY65*1.1,0)</f>
        <v>16645035</v>
      </c>
      <c r="K78" s="26"/>
      <c r="L78" s="26"/>
      <c r="M78" s="26"/>
      <c r="N78" s="26"/>
      <c r="O78" s="26"/>
      <c r="P78" s="54"/>
      <c r="Q78" s="1"/>
      <c r="R78" s="1" t="s">
        <v>66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9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9" customHeight="1">
      <c r="A79" s="1"/>
      <c r="B79" s="1"/>
      <c r="C79" s="1"/>
      <c r="D79" s="1"/>
      <c r="E79" s="1"/>
      <c r="F79" s="1"/>
      <c r="G79" s="1"/>
      <c r="H79" s="1"/>
      <c r="I79" s="49"/>
      <c r="J79" s="49"/>
      <c r="K79" s="49"/>
      <c r="L79" s="49"/>
      <c r="M79" s="4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9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18" customHeight="1">
      <c r="A80" s="1"/>
      <c r="B80" s="1" t="s">
        <v>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9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18" customHeight="1">
      <c r="A81" s="1"/>
      <c r="B81" s="1"/>
      <c r="C81" s="1"/>
      <c r="D81" s="1"/>
      <c r="E81" s="32" t="s">
        <v>69</v>
      </c>
      <c r="F81" s="9" t="str">
        <f>D76</f>
        <v>Ｍ変更鋼</v>
      </c>
      <c r="G81" s="24"/>
      <c r="H81" s="24"/>
      <c r="I81" s="24"/>
      <c r="J81" s="24"/>
      <c r="K81" s="24"/>
      <c r="L81" s="9" t="s">
        <v>70</v>
      </c>
      <c r="M81" s="24"/>
      <c r="N81" s="9" t="str">
        <f>D71</f>
        <v>Ｍ当初鋼</v>
      </c>
      <c r="O81" s="24"/>
      <c r="P81" s="24"/>
      <c r="Q81" s="24"/>
      <c r="R81" s="24"/>
      <c r="S81" s="24"/>
      <c r="T81" s="1" t="s">
        <v>71</v>
      </c>
      <c r="U81" s="9" t="s">
        <v>70</v>
      </c>
      <c r="V81" s="24"/>
      <c r="W81" s="9" t="s">
        <v>72</v>
      </c>
      <c r="X81" s="24"/>
      <c r="Y81" s="24"/>
      <c r="Z81" s="24"/>
      <c r="AA81" s="24"/>
      <c r="AB81" s="24"/>
      <c r="AC81" s="9" t="s">
        <v>73</v>
      </c>
      <c r="AD81" s="24"/>
      <c r="AE81" s="86">
        <v>1</v>
      </c>
      <c r="AF81" s="24"/>
      <c r="AG81" s="10" t="s">
        <v>74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9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18" customHeight="1">
      <c r="A82" s="1"/>
      <c r="B82" s="1"/>
      <c r="C82" s="1"/>
      <c r="D82" s="32" t="s">
        <v>64</v>
      </c>
      <c r="E82" s="32" t="s">
        <v>69</v>
      </c>
      <c r="F82" s="38">
        <f>J78</f>
        <v>16645035</v>
      </c>
      <c r="G82" s="24"/>
      <c r="H82" s="24"/>
      <c r="I82" s="24"/>
      <c r="J82" s="24"/>
      <c r="K82" s="24"/>
      <c r="L82" s="9" t="s">
        <v>70</v>
      </c>
      <c r="M82" s="24"/>
      <c r="N82" s="38">
        <f>J73</f>
        <v>14397350</v>
      </c>
      <c r="O82" s="24"/>
      <c r="P82" s="24"/>
      <c r="Q82" s="24"/>
      <c r="R82" s="24"/>
      <c r="S82" s="24"/>
      <c r="T82" s="1" t="s">
        <v>71</v>
      </c>
      <c r="U82" s="9" t="s">
        <v>70</v>
      </c>
      <c r="V82" s="24"/>
      <c r="W82" s="38">
        <f>V15</f>
        <v>147000000</v>
      </c>
      <c r="X82" s="24"/>
      <c r="Y82" s="24"/>
      <c r="Z82" s="24"/>
      <c r="AA82" s="24"/>
      <c r="AB82" s="24"/>
      <c r="AC82" s="9" t="s">
        <v>73</v>
      </c>
      <c r="AD82" s="24"/>
      <c r="AE82" s="86">
        <v>1</v>
      </c>
      <c r="AF82" s="24"/>
      <c r="AG82" s="10" t="s">
        <v>74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9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18" customHeight="1">
      <c r="A83" s="1"/>
      <c r="B83" s="1"/>
      <c r="C83" s="1"/>
      <c r="D83" s="32" t="s">
        <v>64</v>
      </c>
      <c r="E83" s="1"/>
      <c r="F83" s="38">
        <f>F82-N82</f>
        <v>2247685</v>
      </c>
      <c r="G83" s="24"/>
      <c r="H83" s="24"/>
      <c r="I83" s="24"/>
      <c r="J83" s="24"/>
      <c r="K83" s="24"/>
      <c r="L83" s="9" t="s">
        <v>70</v>
      </c>
      <c r="M83" s="24"/>
      <c r="N83" s="38">
        <f>ROUNDDOWN(W82*0.01,0)</f>
        <v>1470000</v>
      </c>
      <c r="O83" s="24"/>
      <c r="P83" s="24"/>
      <c r="Q83" s="24"/>
      <c r="R83" s="24"/>
      <c r="S83" s="24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9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18" customHeight="1">
      <c r="A84" s="1"/>
      <c r="B84" s="1"/>
      <c r="C84" s="1"/>
      <c r="D84" s="32" t="s">
        <v>64</v>
      </c>
      <c r="E84" s="1"/>
      <c r="F84" s="38">
        <f>F83-N83</f>
        <v>777685</v>
      </c>
      <c r="G84" s="24"/>
      <c r="H84" s="24"/>
      <c r="I84" s="24"/>
      <c r="J84" s="24"/>
      <c r="K84" s="24"/>
      <c r="L84" s="60" t="str">
        <f>IF(F84&gt;0,"＞","≦")</f>
        <v>＞</v>
      </c>
      <c r="M84" s="24"/>
      <c r="N84" s="38">
        <v>0</v>
      </c>
      <c r="O84" s="24"/>
      <c r="P84" s="24"/>
      <c r="Q84" s="24"/>
      <c r="R84" s="24"/>
      <c r="S84" s="24"/>
      <c r="T84" s="1"/>
      <c r="U84" s="66" t="str">
        <f>IF(V15=0,"",IF(F84&gt;0,"∴ ["&amp;BG10&amp;"]について、単品スライド（増額）の対象となる可能性がある","∴ [ "&amp;BG10&amp;" ]について、単品スライド（増額）の対象とはならない"))</f>
        <v>∴ [鋼材類]について、単品スライド（増額）の対象となる可能性がある</v>
      </c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1"/>
      <c r="BG84" s="1"/>
      <c r="BH84" s="1"/>
      <c r="BI84" s="9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9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5"/>
      <c r="BH86" s="5"/>
      <c r="BI86" s="18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</row>
    <row r="87" spans="1:81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5"/>
      <c r="BH87" s="5"/>
      <c r="BI87" s="18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1:81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5"/>
      <c r="BH88" s="5"/>
      <c r="BI88" s="18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</row>
    <row r="89" spans="1:81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5"/>
      <c r="BH89" s="5"/>
      <c r="BI89" s="18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1:81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5"/>
      <c r="BH90" s="5"/>
      <c r="BI90" s="18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</row>
    <row r="91" spans="1:8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5"/>
      <c r="BH91" s="5"/>
      <c r="BI91" s="18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</row>
    <row r="92" spans="1:81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5"/>
      <c r="BH92" s="5"/>
      <c r="BI92" s="18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</row>
    <row r="93" spans="1:81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5"/>
      <c r="BH93" s="5"/>
      <c r="BI93" s="18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1:81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5"/>
      <c r="BH94" s="5"/>
      <c r="BI94" s="18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</row>
    <row r="95" spans="1:81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5"/>
      <c r="BH95" s="5"/>
      <c r="BI95" s="18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1:81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5"/>
      <c r="BH96" s="5"/>
      <c r="BI96" s="18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</row>
    <row r="97" spans="1:81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5"/>
      <c r="BH97" s="5"/>
      <c r="BI97" s="18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1:81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5"/>
      <c r="BH98" s="5"/>
      <c r="BI98" s="18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</row>
    <row r="99" spans="1:81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5"/>
      <c r="BH99" s="5"/>
      <c r="BI99" s="18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</row>
    <row r="100" spans="1:81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5"/>
      <c r="BH100" s="5"/>
      <c r="BI100" s="18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</row>
    <row r="101" spans="1:8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5"/>
      <c r="BH101" s="5"/>
      <c r="BI101" s="18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</row>
    <row r="102" spans="1:81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5"/>
      <c r="BH102" s="5"/>
      <c r="BI102" s="18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</row>
    <row r="103" spans="1:81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5"/>
      <c r="BH103" s="5"/>
      <c r="BI103" s="18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</row>
    <row r="104" spans="1:81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5"/>
      <c r="BH104" s="5"/>
      <c r="BI104" s="18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</row>
    <row r="105" spans="1:81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5"/>
      <c r="BH105" s="5"/>
      <c r="BI105" s="18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</row>
    <row r="106" spans="1:81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5"/>
      <c r="BH106" s="5"/>
      <c r="BI106" s="18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</row>
    <row r="107" spans="1:81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5"/>
      <c r="BH107" s="5"/>
      <c r="BI107" s="18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</row>
    <row r="108" spans="1:81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5"/>
      <c r="BH108" s="5"/>
      <c r="BI108" s="18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</row>
    <row r="109" spans="1:81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5"/>
      <c r="BH109" s="5"/>
      <c r="BI109" s="18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</row>
    <row r="110" spans="1:81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5"/>
      <c r="BH110" s="5"/>
      <c r="BI110" s="18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</row>
    <row r="111" spans="1:8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5"/>
      <c r="BH111" s="5"/>
      <c r="BI111" s="18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</row>
    <row r="112" spans="1:81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5"/>
      <c r="BH112" s="5"/>
      <c r="BI112" s="18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</row>
    <row r="113" spans="1:81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5"/>
      <c r="BH113" s="5"/>
      <c r="BI113" s="18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</row>
    <row r="114" spans="1:81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5"/>
      <c r="BH114" s="5"/>
      <c r="BI114" s="18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</row>
    <row r="115" spans="1:81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5"/>
      <c r="BH115" s="5"/>
      <c r="BI115" s="18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</row>
    <row r="116" spans="1:81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5"/>
      <c r="BH116" s="5"/>
      <c r="BI116" s="18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</row>
    <row r="117" spans="1:81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5"/>
      <c r="BH117" s="5"/>
      <c r="BI117" s="18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</row>
    <row r="118" spans="1:81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5"/>
      <c r="BH118" s="5"/>
      <c r="BI118" s="18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</row>
    <row r="119" spans="1:81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5"/>
      <c r="BH119" s="5"/>
      <c r="BI119" s="18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</row>
    <row r="120" spans="1:81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5"/>
      <c r="BH120" s="5"/>
      <c r="BI120" s="18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</row>
    <row r="121" spans="1:8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5"/>
      <c r="BH121" s="5"/>
      <c r="BI121" s="18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</row>
    <row r="122" spans="1:81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5"/>
      <c r="BH122" s="5"/>
      <c r="BI122" s="18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</row>
    <row r="123" spans="1:81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5"/>
      <c r="BH123" s="5"/>
      <c r="BI123" s="18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</row>
    <row r="124" spans="1:81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5"/>
      <c r="BH124" s="5"/>
      <c r="BI124" s="18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</row>
    <row r="125" spans="1:81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5"/>
      <c r="BH125" s="5"/>
      <c r="BI125" s="18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</row>
    <row r="126" spans="1:81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5"/>
      <c r="BH126" s="5"/>
      <c r="BI126" s="18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</row>
    <row r="127" spans="1:81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5"/>
      <c r="BH127" s="5"/>
      <c r="BI127" s="18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</row>
    <row r="128" spans="1:81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5"/>
      <c r="BH128" s="5"/>
      <c r="BI128" s="18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</row>
    <row r="129" spans="1:81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5"/>
      <c r="BH129" s="5"/>
      <c r="BI129" s="18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</row>
    <row r="130" spans="1:81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5"/>
      <c r="BH130" s="5"/>
      <c r="BI130" s="18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</row>
    <row r="131" spans="1:8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5"/>
      <c r="BH131" s="5"/>
      <c r="BI131" s="18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</row>
    <row r="132" spans="1:81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5"/>
      <c r="BH132" s="5"/>
      <c r="BI132" s="18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</row>
    <row r="133" spans="1:81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5"/>
      <c r="BH133" s="5"/>
      <c r="BI133" s="18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</row>
    <row r="134" spans="1:81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5"/>
      <c r="BH134" s="5"/>
      <c r="BI134" s="18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</row>
    <row r="135" spans="1:81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5"/>
      <c r="BH135" s="5"/>
      <c r="BI135" s="18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</row>
    <row r="136" spans="1:81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5"/>
      <c r="BH136" s="5"/>
      <c r="BI136" s="18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</row>
    <row r="137" spans="1:81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5"/>
      <c r="BH137" s="5"/>
      <c r="BI137" s="18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</row>
    <row r="138" spans="1:81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5"/>
      <c r="BH138" s="5"/>
      <c r="BI138" s="18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</row>
    <row r="139" spans="1:81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5"/>
      <c r="BH139" s="5"/>
      <c r="BI139" s="18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</row>
    <row r="140" spans="1:81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5"/>
      <c r="BH140" s="5"/>
      <c r="BI140" s="18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</row>
    <row r="141" spans="1:8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5"/>
      <c r="BH141" s="5"/>
      <c r="BI141" s="18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</row>
    <row r="142" spans="1:81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5"/>
      <c r="BH142" s="5"/>
      <c r="BI142" s="18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</row>
    <row r="143" spans="1:81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5"/>
      <c r="BH143" s="5"/>
      <c r="BI143" s="18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</row>
    <row r="144" spans="1:81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5"/>
      <c r="BH144" s="5"/>
      <c r="BI144" s="18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</row>
    <row r="145" spans="1:81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5"/>
      <c r="BH145" s="5"/>
      <c r="BI145" s="18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</row>
    <row r="146" spans="1:81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5"/>
      <c r="BH146" s="5"/>
      <c r="BI146" s="18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</row>
    <row r="147" spans="1:81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5"/>
      <c r="BH147" s="5"/>
      <c r="BI147" s="18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</row>
    <row r="148" spans="1:81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5"/>
      <c r="BH148" s="5"/>
      <c r="BI148" s="18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</row>
    <row r="149" spans="1:81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5"/>
      <c r="BH149" s="5"/>
      <c r="BI149" s="18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</row>
    <row r="150" spans="1:81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5"/>
      <c r="BH150" s="5"/>
      <c r="BI150" s="18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</row>
    <row r="151" spans="1:8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5"/>
      <c r="BH151" s="5"/>
      <c r="BI151" s="18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</row>
    <row r="152" spans="1:81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5"/>
      <c r="BH152" s="5"/>
      <c r="BI152" s="18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</row>
    <row r="153" spans="1:81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5"/>
      <c r="BH153" s="5"/>
      <c r="BI153" s="18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</row>
    <row r="154" spans="1:81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5"/>
      <c r="BH154" s="5"/>
      <c r="BI154" s="18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</row>
    <row r="155" spans="1:81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5"/>
      <c r="BH155" s="5"/>
      <c r="BI155" s="18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</row>
    <row r="156" spans="1:81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5"/>
      <c r="BH156" s="5"/>
      <c r="BI156" s="18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</row>
    <row r="157" spans="1:81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5"/>
      <c r="BH157" s="5"/>
      <c r="BI157" s="18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</row>
    <row r="158" spans="1:81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5"/>
      <c r="BH158" s="5"/>
      <c r="BI158" s="18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</row>
    <row r="159" spans="1:81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5"/>
      <c r="BH159" s="5"/>
      <c r="BI159" s="18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</row>
    <row r="160" spans="1:81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5"/>
      <c r="BH160" s="5"/>
      <c r="BI160" s="18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</row>
    <row r="161" spans="1:8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5"/>
      <c r="BH161" s="5"/>
      <c r="BI161" s="18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</row>
    <row r="162" spans="1:81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5"/>
      <c r="BH162" s="5"/>
      <c r="BI162" s="18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</row>
    <row r="163" spans="1:81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5"/>
      <c r="BH163" s="5"/>
      <c r="BI163" s="18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</row>
    <row r="164" spans="1:81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5"/>
      <c r="BH164" s="5"/>
      <c r="BI164" s="18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</row>
    <row r="165" spans="1:81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5"/>
      <c r="BH165" s="5"/>
      <c r="BI165" s="18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</row>
    <row r="166" spans="1:81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5"/>
      <c r="BH166" s="5"/>
      <c r="BI166" s="18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</row>
    <row r="167" spans="1:81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5"/>
      <c r="BH167" s="5"/>
      <c r="BI167" s="18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</row>
    <row r="168" spans="1:81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5"/>
      <c r="BH168" s="5"/>
      <c r="BI168" s="18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</row>
    <row r="169" spans="1:81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5"/>
      <c r="BH169" s="5"/>
      <c r="BI169" s="18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</row>
    <row r="170" spans="1:81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5"/>
      <c r="BH170" s="5"/>
      <c r="BI170" s="18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</row>
    <row r="171" spans="1:8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5"/>
      <c r="BH171" s="5"/>
      <c r="BI171" s="18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</row>
    <row r="172" spans="1:81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5"/>
      <c r="BH172" s="5"/>
      <c r="BI172" s="18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</row>
    <row r="173" spans="1:81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5"/>
      <c r="BH173" s="5"/>
      <c r="BI173" s="18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</row>
    <row r="174" spans="1:81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5"/>
      <c r="BH174" s="5"/>
      <c r="BI174" s="18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</row>
    <row r="175" spans="1:81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5"/>
      <c r="BH175" s="5"/>
      <c r="BI175" s="18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</row>
    <row r="176" spans="1:81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5"/>
      <c r="BH176" s="5"/>
      <c r="BI176" s="18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</row>
    <row r="177" spans="1:81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5"/>
      <c r="BH177" s="5"/>
      <c r="BI177" s="18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</row>
    <row r="178" spans="1:81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5"/>
      <c r="BH178" s="5"/>
      <c r="BI178" s="18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</row>
    <row r="179" spans="1:81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5"/>
      <c r="BH179" s="5"/>
      <c r="BI179" s="18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</row>
    <row r="180" spans="1:81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5"/>
      <c r="BH180" s="5"/>
      <c r="BI180" s="18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</row>
    <row r="181" spans="1: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5"/>
      <c r="BH181" s="5"/>
      <c r="BI181" s="18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</row>
    <row r="182" spans="1:81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5"/>
      <c r="BH182" s="5"/>
      <c r="BI182" s="18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</row>
    <row r="183" spans="1:81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5"/>
      <c r="BH183" s="5"/>
      <c r="BI183" s="18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</row>
    <row r="184" spans="1:81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5"/>
      <c r="BH184" s="5"/>
      <c r="BI184" s="18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</row>
    <row r="185" spans="1:81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5"/>
      <c r="BH185" s="5"/>
      <c r="BI185" s="18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</row>
    <row r="186" spans="1:81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5"/>
      <c r="BH186" s="5"/>
      <c r="BI186" s="18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</row>
    <row r="187" spans="1:81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5"/>
      <c r="BH187" s="5"/>
      <c r="BI187" s="18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</row>
    <row r="188" spans="1:81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5"/>
      <c r="BH188" s="5"/>
      <c r="BI188" s="18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</row>
    <row r="189" spans="1:81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5"/>
      <c r="BH189" s="5"/>
      <c r="BI189" s="18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</row>
    <row r="190" spans="1:81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5"/>
      <c r="BH190" s="5"/>
      <c r="BI190" s="18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</row>
    <row r="191" spans="1:8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5"/>
      <c r="BH191" s="5"/>
      <c r="BI191" s="18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</row>
    <row r="192" spans="1:81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5"/>
      <c r="BH192" s="5"/>
      <c r="BI192" s="18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</row>
    <row r="193" spans="1:81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5"/>
      <c r="BH193" s="5"/>
      <c r="BI193" s="18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</row>
    <row r="194" spans="1:81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5"/>
      <c r="BH194" s="5"/>
      <c r="BI194" s="18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</row>
    <row r="195" spans="1:81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5"/>
      <c r="BH195" s="5"/>
      <c r="BI195" s="18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</row>
    <row r="196" spans="1:81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5"/>
      <c r="BH196" s="5"/>
      <c r="BI196" s="18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</row>
    <row r="197" spans="1:81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5"/>
      <c r="BH197" s="5"/>
      <c r="BI197" s="18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</row>
    <row r="198" spans="1:81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5"/>
      <c r="BH198" s="5"/>
      <c r="BI198" s="18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</row>
    <row r="199" spans="1:81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5"/>
      <c r="BH199" s="5"/>
      <c r="BI199" s="18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</row>
    <row r="200" spans="1:81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5"/>
      <c r="BH200" s="5"/>
      <c r="BI200" s="18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</row>
    <row r="201" spans="1:8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5"/>
      <c r="BH201" s="5"/>
      <c r="BI201" s="18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</row>
    <row r="202" spans="1:81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5"/>
      <c r="BH202" s="5"/>
      <c r="BI202" s="18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</row>
    <row r="203" spans="1:81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5"/>
      <c r="BH203" s="5"/>
      <c r="BI203" s="18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</row>
    <row r="204" spans="1:81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5"/>
      <c r="BH204" s="5"/>
      <c r="BI204" s="18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</row>
    <row r="205" spans="1:81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5"/>
      <c r="BH205" s="5"/>
      <c r="BI205" s="18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</row>
    <row r="206" spans="1:81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5"/>
      <c r="BH206" s="5"/>
      <c r="BI206" s="18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</row>
    <row r="207" spans="1:81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5"/>
      <c r="BH207" s="5"/>
      <c r="BI207" s="18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</row>
    <row r="208" spans="1:81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5"/>
      <c r="BH208" s="5"/>
      <c r="BI208" s="18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</row>
    <row r="209" spans="1:81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5"/>
      <c r="BH209" s="5"/>
      <c r="BI209" s="18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</row>
    <row r="210" spans="1:81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5"/>
      <c r="BH210" s="5"/>
      <c r="BI210" s="18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</row>
    <row r="211" spans="1:8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5"/>
      <c r="BH211" s="5"/>
      <c r="BI211" s="18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</row>
    <row r="212" spans="1:81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5"/>
      <c r="BH212" s="5"/>
      <c r="BI212" s="18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</row>
    <row r="213" spans="1:81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5"/>
      <c r="BH213" s="5"/>
      <c r="BI213" s="18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</row>
    <row r="214" spans="1:81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5"/>
      <c r="BH214" s="5"/>
      <c r="BI214" s="18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</row>
    <row r="215" spans="1:81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5"/>
      <c r="BH215" s="5"/>
      <c r="BI215" s="18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</row>
    <row r="216" spans="1:81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5"/>
      <c r="BH216" s="5"/>
      <c r="BI216" s="18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1:81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5"/>
      <c r="BH217" s="5"/>
      <c r="BI217" s="18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1:81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5"/>
      <c r="BH218" s="5"/>
      <c r="BI218" s="18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1:81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5"/>
      <c r="BH219" s="5"/>
      <c r="BI219" s="18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</row>
    <row r="220" spans="1:81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5"/>
      <c r="BH220" s="5"/>
      <c r="BI220" s="18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</row>
    <row r="221" spans="1:8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5"/>
      <c r="BH221" s="5"/>
      <c r="BI221" s="18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</row>
    <row r="222" spans="1:81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5"/>
      <c r="BH222" s="5"/>
      <c r="BI222" s="18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</row>
    <row r="223" spans="1:81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5"/>
      <c r="BH223" s="5"/>
      <c r="BI223" s="18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</row>
    <row r="224" spans="1:81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5"/>
      <c r="BH224" s="5"/>
      <c r="BI224" s="18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</row>
    <row r="225" spans="1:81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5"/>
      <c r="BH225" s="5"/>
      <c r="BI225" s="18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</row>
    <row r="226" spans="1:81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5"/>
      <c r="BH226" s="5"/>
      <c r="BI226" s="18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</row>
    <row r="227" spans="1:81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5"/>
      <c r="BH227" s="5"/>
      <c r="BI227" s="18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</row>
    <row r="228" spans="1:81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5"/>
      <c r="BH228" s="5"/>
      <c r="BI228" s="18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</row>
    <row r="229" spans="1:81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5"/>
      <c r="BH229" s="5"/>
      <c r="BI229" s="18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</row>
    <row r="230" spans="1:81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5"/>
      <c r="BH230" s="5"/>
      <c r="BI230" s="18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</row>
    <row r="231" spans="1:8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5"/>
      <c r="BH231" s="5"/>
      <c r="BI231" s="18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</row>
    <row r="232" spans="1:81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5"/>
      <c r="BH232" s="5"/>
      <c r="BI232" s="18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</row>
    <row r="233" spans="1:81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5"/>
      <c r="BH233" s="5"/>
      <c r="BI233" s="18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</row>
    <row r="234" spans="1:81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5"/>
      <c r="BH234" s="5"/>
      <c r="BI234" s="18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</row>
    <row r="235" spans="1:81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5"/>
      <c r="BH235" s="5"/>
      <c r="BI235" s="18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</row>
    <row r="236" spans="1:81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5"/>
      <c r="BH236" s="5"/>
      <c r="BI236" s="18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</row>
    <row r="237" spans="1:81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5"/>
      <c r="BH237" s="5"/>
      <c r="BI237" s="18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</row>
    <row r="238" spans="1:81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5"/>
      <c r="BH238" s="5"/>
      <c r="BI238" s="18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</row>
    <row r="239" spans="1:81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5"/>
      <c r="BH239" s="5"/>
      <c r="BI239" s="18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</row>
    <row r="240" spans="1:81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5"/>
      <c r="BH240" s="5"/>
      <c r="BI240" s="18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</row>
    <row r="241" spans="1:8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5"/>
      <c r="BH241" s="5"/>
      <c r="BI241" s="18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</row>
    <row r="242" spans="1:81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5"/>
      <c r="BH242" s="5"/>
      <c r="BI242" s="18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</row>
    <row r="243" spans="1:81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5"/>
      <c r="BH243" s="5"/>
      <c r="BI243" s="18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</row>
    <row r="244" spans="1:81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5"/>
      <c r="BH244" s="5"/>
      <c r="BI244" s="18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</row>
    <row r="245" spans="1:81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5"/>
      <c r="BH245" s="5"/>
      <c r="BI245" s="18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</row>
    <row r="246" spans="1:81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5"/>
      <c r="BH246" s="5"/>
      <c r="BI246" s="18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</row>
    <row r="247" spans="1:81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5"/>
      <c r="BH247" s="5"/>
      <c r="BI247" s="18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</row>
    <row r="248" spans="1:81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5"/>
      <c r="BH248" s="5"/>
      <c r="BI248" s="18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</row>
    <row r="249" spans="1:81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5"/>
      <c r="BH249" s="5"/>
      <c r="BI249" s="18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</row>
    <row r="250" spans="1:81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5"/>
      <c r="BH250" s="5"/>
      <c r="BI250" s="18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</row>
    <row r="251" spans="1:8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5"/>
      <c r="BH251" s="5"/>
      <c r="BI251" s="18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</row>
    <row r="252" spans="1:81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5"/>
      <c r="BH252" s="5"/>
      <c r="BI252" s="18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</row>
    <row r="253" spans="1:81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5"/>
      <c r="BH253" s="5"/>
      <c r="BI253" s="18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</row>
    <row r="254" spans="1:81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5"/>
      <c r="BH254" s="5"/>
      <c r="BI254" s="18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</row>
    <row r="255" spans="1:81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5"/>
      <c r="BH255" s="5"/>
      <c r="BI255" s="18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</row>
    <row r="256" spans="1:81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5"/>
      <c r="BH256" s="5"/>
      <c r="BI256" s="18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</row>
    <row r="257" spans="1:81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5"/>
      <c r="BH257" s="5"/>
      <c r="BI257" s="18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</row>
    <row r="258" spans="1:81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5"/>
      <c r="BH258" s="5"/>
      <c r="BI258" s="18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</row>
    <row r="259" spans="1:81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5"/>
      <c r="BH259" s="5"/>
      <c r="BI259" s="18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</row>
    <row r="260" spans="1:81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5"/>
      <c r="BH260" s="5"/>
      <c r="BI260" s="18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</row>
    <row r="261" spans="1:8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5"/>
      <c r="BH261" s="5"/>
      <c r="BI261" s="18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</row>
    <row r="262" spans="1:81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5"/>
      <c r="BH262" s="5"/>
      <c r="BI262" s="18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</row>
    <row r="263" spans="1:81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5"/>
      <c r="BH263" s="5"/>
      <c r="BI263" s="18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</row>
    <row r="264" spans="1:81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5"/>
      <c r="BH264" s="5"/>
      <c r="BI264" s="18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</row>
    <row r="265" spans="1:81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5"/>
      <c r="BH265" s="5"/>
      <c r="BI265" s="18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</row>
    <row r="266" spans="1:81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5"/>
      <c r="BH266" s="5"/>
      <c r="BI266" s="18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</row>
    <row r="267" spans="1:81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5"/>
      <c r="BH267" s="5"/>
      <c r="BI267" s="18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</row>
    <row r="268" spans="1:81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5"/>
      <c r="BH268" s="5"/>
      <c r="BI268" s="18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</row>
    <row r="269" spans="1:81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5"/>
      <c r="BH269" s="5"/>
      <c r="BI269" s="18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</row>
    <row r="270" spans="1:81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5"/>
      <c r="BH270" s="5"/>
      <c r="BI270" s="18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</row>
    <row r="271" spans="1:8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5"/>
      <c r="BH271" s="5"/>
      <c r="BI271" s="18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</row>
    <row r="272" spans="1:81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5"/>
      <c r="BH272" s="5"/>
      <c r="BI272" s="18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</row>
    <row r="273" spans="1:81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5"/>
      <c r="BH273" s="5"/>
      <c r="BI273" s="18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</row>
    <row r="274" spans="1:81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5"/>
      <c r="BH274" s="5"/>
      <c r="BI274" s="18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</row>
    <row r="275" spans="1:81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5"/>
      <c r="BH275" s="5"/>
      <c r="BI275" s="18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</row>
    <row r="276" spans="1:81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5"/>
      <c r="BH276" s="5"/>
      <c r="BI276" s="18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</row>
    <row r="277" spans="1:81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5"/>
      <c r="BH277" s="5"/>
      <c r="BI277" s="18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</row>
    <row r="278" spans="1:81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5"/>
      <c r="BH278" s="5"/>
      <c r="BI278" s="18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</row>
    <row r="279" spans="1:81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5"/>
      <c r="BH279" s="5"/>
      <c r="BI279" s="18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</row>
    <row r="280" spans="1:81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5"/>
      <c r="BH280" s="5"/>
      <c r="BI280" s="18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</row>
    <row r="281" spans="1: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5"/>
      <c r="BH281" s="5"/>
      <c r="BI281" s="18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</row>
    <row r="282" spans="1:81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5"/>
      <c r="BH282" s="5"/>
      <c r="BI282" s="18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</row>
    <row r="283" spans="1:81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5"/>
      <c r="BH283" s="5"/>
      <c r="BI283" s="18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</row>
    <row r="284" spans="1:81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5"/>
      <c r="BH284" s="5"/>
      <c r="BI284" s="18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</row>
    <row r="285" spans="1:81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5"/>
      <c r="BH285" s="5"/>
      <c r="BI285" s="18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</row>
    <row r="286" spans="1:81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5"/>
      <c r="BH286" s="5"/>
      <c r="BI286" s="18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</row>
    <row r="287" spans="1:81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5"/>
      <c r="BH287" s="5"/>
      <c r="BI287" s="18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</row>
    <row r="288" spans="1:81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5"/>
      <c r="BH288" s="5"/>
      <c r="BI288" s="18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</row>
    <row r="289" spans="1:81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5"/>
      <c r="BH289" s="5"/>
      <c r="BI289" s="18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</row>
    <row r="290" spans="1:81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5"/>
      <c r="BH290" s="5"/>
      <c r="BI290" s="18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</row>
    <row r="291" spans="1:8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5"/>
      <c r="BH291" s="5"/>
      <c r="BI291" s="18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</row>
    <row r="292" spans="1:81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5"/>
      <c r="BH292" s="5"/>
      <c r="BI292" s="18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</row>
    <row r="293" spans="1:81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5"/>
      <c r="BH293" s="5"/>
      <c r="BI293" s="18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</row>
    <row r="294" spans="1:81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5"/>
      <c r="BH294" s="5"/>
      <c r="BI294" s="18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</row>
    <row r="295" spans="1:81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5"/>
      <c r="BH295" s="5"/>
      <c r="BI295" s="18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</row>
    <row r="296" spans="1:81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5"/>
      <c r="BH296" s="5"/>
      <c r="BI296" s="18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</row>
    <row r="297" spans="1:81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5"/>
      <c r="BH297" s="5"/>
      <c r="BI297" s="18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</row>
    <row r="298" spans="1:81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5"/>
      <c r="BH298" s="5"/>
      <c r="BI298" s="18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</row>
    <row r="299" spans="1:81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5"/>
      <c r="BH299" s="5"/>
      <c r="BI299" s="18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</row>
    <row r="300" spans="1:81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5"/>
      <c r="BH300" s="5"/>
      <c r="BI300" s="18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</row>
    <row r="301" spans="1:8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5"/>
      <c r="BH301" s="5"/>
      <c r="BI301" s="18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</row>
    <row r="302" spans="1:81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5"/>
      <c r="BH302" s="5"/>
      <c r="BI302" s="18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</row>
    <row r="303" spans="1:81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5"/>
      <c r="BH303" s="5"/>
      <c r="BI303" s="18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</row>
    <row r="304" spans="1:81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5"/>
      <c r="BH304" s="5"/>
      <c r="BI304" s="18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</row>
    <row r="305" spans="1:81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5"/>
      <c r="BH305" s="5"/>
      <c r="BI305" s="18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</row>
    <row r="306" spans="1:81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5"/>
      <c r="BH306" s="5"/>
      <c r="BI306" s="18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</row>
    <row r="307" spans="1:81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5"/>
      <c r="BH307" s="5"/>
      <c r="BI307" s="18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</row>
    <row r="308" spans="1:81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5"/>
      <c r="BH308" s="5"/>
      <c r="BI308" s="18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</row>
    <row r="309" spans="1:81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5"/>
      <c r="BH309" s="5"/>
      <c r="BI309" s="18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</row>
    <row r="310" spans="1:81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5"/>
      <c r="BH310" s="5"/>
      <c r="BI310" s="18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</row>
    <row r="311" spans="1:8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5"/>
      <c r="BH311" s="5"/>
      <c r="BI311" s="18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</row>
    <row r="312" spans="1:81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5"/>
      <c r="BH312" s="5"/>
      <c r="BI312" s="18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</row>
    <row r="313" spans="1:81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5"/>
      <c r="BH313" s="5"/>
      <c r="BI313" s="18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</row>
    <row r="314" spans="1:81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5"/>
      <c r="BH314" s="5"/>
      <c r="BI314" s="18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</row>
    <row r="315" spans="1:81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5"/>
      <c r="BH315" s="5"/>
      <c r="BI315" s="18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</row>
    <row r="316" spans="1:81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5"/>
      <c r="BH316" s="5"/>
      <c r="BI316" s="18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</row>
    <row r="317" spans="1:81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5"/>
      <c r="BH317" s="5"/>
      <c r="BI317" s="18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</row>
    <row r="318" spans="1:81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5"/>
      <c r="BH318" s="5"/>
      <c r="BI318" s="18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</row>
    <row r="319" spans="1:81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5"/>
      <c r="BH319" s="5"/>
      <c r="BI319" s="18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</row>
    <row r="320" spans="1:81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5"/>
      <c r="BH320" s="5"/>
      <c r="BI320" s="18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</row>
    <row r="321" spans="1:8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5"/>
      <c r="BH321" s="5"/>
      <c r="BI321" s="18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</row>
    <row r="322" spans="1:81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5"/>
      <c r="BH322" s="5"/>
      <c r="BI322" s="18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</row>
    <row r="323" spans="1:81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5"/>
      <c r="BH323" s="5"/>
      <c r="BI323" s="18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</row>
    <row r="324" spans="1:81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5"/>
      <c r="BH324" s="5"/>
      <c r="BI324" s="18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</row>
    <row r="325" spans="1:81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5"/>
      <c r="BH325" s="5"/>
      <c r="BI325" s="18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</row>
    <row r="326" spans="1:81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5"/>
      <c r="BH326" s="5"/>
      <c r="BI326" s="18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</row>
    <row r="327" spans="1:81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5"/>
      <c r="BH327" s="5"/>
      <c r="BI327" s="18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</row>
    <row r="328" spans="1:81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5"/>
      <c r="BH328" s="5"/>
      <c r="BI328" s="18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</row>
    <row r="329" spans="1:81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5"/>
      <c r="BH329" s="5"/>
      <c r="BI329" s="18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</row>
    <row r="330" spans="1:81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5"/>
      <c r="BH330" s="5"/>
      <c r="BI330" s="18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</row>
    <row r="331" spans="1:8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5"/>
      <c r="BH331" s="5"/>
      <c r="BI331" s="18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</row>
    <row r="332" spans="1:81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5"/>
      <c r="BH332" s="5"/>
      <c r="BI332" s="18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</row>
    <row r="333" spans="1:81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5"/>
      <c r="BH333" s="5"/>
      <c r="BI333" s="18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</row>
    <row r="334" spans="1:81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5"/>
      <c r="BH334" s="5"/>
      <c r="BI334" s="18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</row>
    <row r="335" spans="1:81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5"/>
      <c r="BH335" s="5"/>
      <c r="BI335" s="18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</row>
    <row r="336" spans="1:81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5"/>
      <c r="BH336" s="5"/>
      <c r="BI336" s="18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</row>
    <row r="337" spans="1:81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5"/>
      <c r="BH337" s="5"/>
      <c r="BI337" s="18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</row>
    <row r="338" spans="1:81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5"/>
      <c r="BH338" s="5"/>
      <c r="BI338" s="18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</row>
    <row r="339" spans="1:81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5"/>
      <c r="BH339" s="5"/>
      <c r="BI339" s="18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</row>
    <row r="340" spans="1:81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5"/>
      <c r="BH340" s="5"/>
      <c r="BI340" s="18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</row>
    <row r="341" spans="1:8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5"/>
      <c r="BH341" s="5"/>
      <c r="BI341" s="18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</row>
    <row r="342" spans="1:81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5"/>
      <c r="BH342" s="5"/>
      <c r="BI342" s="18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</row>
    <row r="343" spans="1:81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5"/>
      <c r="BH343" s="5"/>
      <c r="BI343" s="18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</row>
    <row r="344" spans="1:81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5"/>
      <c r="BH344" s="5"/>
      <c r="BI344" s="18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</row>
    <row r="345" spans="1:81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5"/>
      <c r="BH345" s="5"/>
      <c r="BI345" s="18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</row>
    <row r="346" spans="1:81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5"/>
      <c r="BH346" s="5"/>
      <c r="BI346" s="18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</row>
    <row r="347" spans="1:81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5"/>
      <c r="BH347" s="5"/>
      <c r="BI347" s="18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</row>
    <row r="348" spans="1:81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5"/>
      <c r="BH348" s="5"/>
      <c r="BI348" s="18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</row>
    <row r="349" spans="1:81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5"/>
      <c r="BH349" s="5"/>
      <c r="BI349" s="18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</row>
    <row r="350" spans="1:81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5"/>
      <c r="BH350" s="5"/>
      <c r="BI350" s="18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</row>
    <row r="351" spans="1:8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5"/>
      <c r="BH351" s="5"/>
      <c r="BI351" s="18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</row>
    <row r="352" spans="1:81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5"/>
      <c r="BH352" s="5"/>
      <c r="BI352" s="18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</row>
    <row r="353" spans="1:81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5"/>
      <c r="BH353" s="5"/>
      <c r="BI353" s="18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</row>
    <row r="354" spans="1:81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5"/>
      <c r="BH354" s="5"/>
      <c r="BI354" s="18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</row>
    <row r="355" spans="1:81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5"/>
      <c r="BH355" s="5"/>
      <c r="BI355" s="18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</row>
    <row r="356" spans="1:81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5"/>
      <c r="BH356" s="5"/>
      <c r="BI356" s="18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</row>
    <row r="357" spans="1:81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5"/>
      <c r="BH357" s="5"/>
      <c r="BI357" s="18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</row>
    <row r="358" spans="1:81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5"/>
      <c r="BH358" s="5"/>
      <c r="BI358" s="18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</row>
    <row r="359" spans="1:81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5"/>
      <c r="BH359" s="5"/>
      <c r="BI359" s="18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</row>
    <row r="360" spans="1:81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5"/>
      <c r="BH360" s="5"/>
      <c r="BI360" s="18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</row>
    <row r="361" spans="1:8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5"/>
      <c r="BH361" s="5"/>
      <c r="BI361" s="18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</row>
    <row r="362" spans="1:81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5"/>
      <c r="BH362" s="5"/>
      <c r="BI362" s="18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</row>
    <row r="363" spans="1:81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5"/>
      <c r="BH363" s="5"/>
      <c r="BI363" s="18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</row>
    <row r="364" spans="1:81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5"/>
      <c r="BH364" s="5"/>
      <c r="BI364" s="18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</row>
    <row r="365" spans="1:81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5"/>
      <c r="BH365" s="5"/>
      <c r="BI365" s="18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</row>
    <row r="366" spans="1:81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5"/>
      <c r="BH366" s="5"/>
      <c r="BI366" s="18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</row>
    <row r="367" spans="1:81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5"/>
      <c r="BH367" s="5"/>
      <c r="BI367" s="18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</row>
    <row r="368" spans="1:81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5"/>
      <c r="BH368" s="5"/>
      <c r="BI368" s="18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</row>
    <row r="369" spans="1:81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5"/>
      <c r="BH369" s="5"/>
      <c r="BI369" s="18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</row>
    <row r="370" spans="1:81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5"/>
      <c r="BH370" s="5"/>
      <c r="BI370" s="18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</row>
    <row r="371" spans="1:8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5"/>
      <c r="BH371" s="5"/>
      <c r="BI371" s="18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</row>
    <row r="372" spans="1:81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5"/>
      <c r="BH372" s="5"/>
      <c r="BI372" s="18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</row>
    <row r="373" spans="1:81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5"/>
      <c r="BH373" s="5"/>
      <c r="BI373" s="18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</row>
    <row r="374" spans="1:81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5"/>
      <c r="BH374" s="5"/>
      <c r="BI374" s="18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</row>
    <row r="375" spans="1:81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5"/>
      <c r="BH375" s="5"/>
      <c r="BI375" s="18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</row>
    <row r="376" spans="1:81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5"/>
      <c r="BH376" s="5"/>
      <c r="BI376" s="18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</row>
    <row r="377" spans="1:81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5"/>
      <c r="BH377" s="5"/>
      <c r="BI377" s="18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</row>
    <row r="378" spans="1:81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5"/>
      <c r="BH378" s="5"/>
      <c r="BI378" s="18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</row>
    <row r="379" spans="1:81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5"/>
      <c r="BH379" s="5"/>
      <c r="BI379" s="18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</row>
    <row r="380" spans="1:81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5"/>
      <c r="BH380" s="5"/>
      <c r="BI380" s="18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</row>
    <row r="381" spans="1: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5"/>
      <c r="BH381" s="5"/>
      <c r="BI381" s="18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</row>
    <row r="382" spans="1:81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5"/>
      <c r="BH382" s="5"/>
      <c r="BI382" s="18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</row>
    <row r="383" spans="1:81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5"/>
      <c r="BH383" s="5"/>
      <c r="BI383" s="18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</row>
    <row r="384" spans="1:81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5"/>
      <c r="BH384" s="5"/>
      <c r="BI384" s="18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</row>
    <row r="385" spans="1:81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5"/>
      <c r="BH385" s="5"/>
      <c r="BI385" s="18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</row>
    <row r="386" spans="1:81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5"/>
      <c r="BH386" s="5"/>
      <c r="BI386" s="18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</row>
    <row r="387" spans="1:81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5"/>
      <c r="BH387" s="5"/>
      <c r="BI387" s="18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</row>
    <row r="388" spans="1:81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5"/>
      <c r="BH388" s="5"/>
      <c r="BI388" s="18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</row>
    <row r="389" spans="1:81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5"/>
      <c r="BH389" s="5"/>
      <c r="BI389" s="18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</row>
    <row r="390" spans="1:81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5"/>
      <c r="BH390" s="5"/>
      <c r="BI390" s="18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</row>
    <row r="391" spans="1:8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5"/>
      <c r="BH391" s="5"/>
      <c r="BI391" s="18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</row>
    <row r="392" spans="1:81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5"/>
      <c r="BH392" s="5"/>
      <c r="BI392" s="18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</row>
    <row r="393" spans="1:81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5"/>
      <c r="BH393" s="5"/>
      <c r="BI393" s="18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</row>
    <row r="394" spans="1:81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5"/>
      <c r="BH394" s="5"/>
      <c r="BI394" s="18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</row>
    <row r="395" spans="1:81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5"/>
      <c r="BH395" s="5"/>
      <c r="BI395" s="18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</row>
    <row r="396" spans="1:81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5"/>
      <c r="BH396" s="5"/>
      <c r="BI396" s="18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</row>
    <row r="397" spans="1:81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5"/>
      <c r="BH397" s="5"/>
      <c r="BI397" s="18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</row>
    <row r="398" spans="1:81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5"/>
      <c r="BH398" s="5"/>
      <c r="BI398" s="18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</row>
    <row r="399" spans="1:81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5"/>
      <c r="BH399" s="5"/>
      <c r="BI399" s="18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</row>
    <row r="400" spans="1:81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5"/>
      <c r="BH400" s="5"/>
      <c r="BI400" s="18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</row>
    <row r="401" spans="1:8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5"/>
      <c r="BH401" s="5"/>
      <c r="BI401" s="18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</row>
    <row r="402" spans="1:81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5"/>
      <c r="BH402" s="5"/>
      <c r="BI402" s="18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</row>
    <row r="403" spans="1:81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5"/>
      <c r="BH403" s="5"/>
      <c r="BI403" s="18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</row>
    <row r="404" spans="1:81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5"/>
      <c r="BH404" s="5"/>
      <c r="BI404" s="18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</row>
    <row r="405" spans="1:81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5"/>
      <c r="BH405" s="5"/>
      <c r="BI405" s="18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</row>
    <row r="406" spans="1:81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5"/>
      <c r="BH406" s="5"/>
      <c r="BI406" s="18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</row>
    <row r="407" spans="1:81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5"/>
      <c r="BH407" s="5"/>
      <c r="BI407" s="18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</row>
    <row r="408" spans="1:81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5"/>
      <c r="BH408" s="5"/>
      <c r="BI408" s="18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</row>
    <row r="409" spans="1:81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5"/>
      <c r="BH409" s="5"/>
      <c r="BI409" s="18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</row>
    <row r="410" spans="1:81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5"/>
      <c r="BH410" s="5"/>
      <c r="BI410" s="18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</row>
    <row r="411" spans="1:8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5"/>
      <c r="BH411" s="5"/>
      <c r="BI411" s="18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</row>
    <row r="412" spans="1:81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5"/>
      <c r="BH412" s="5"/>
      <c r="BI412" s="18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</row>
    <row r="413" spans="1:81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5"/>
      <c r="BH413" s="5"/>
      <c r="BI413" s="18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</row>
    <row r="414" spans="1:81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5"/>
      <c r="BH414" s="5"/>
      <c r="BI414" s="18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</row>
    <row r="415" spans="1:81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5"/>
      <c r="BH415" s="5"/>
      <c r="BI415" s="18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</row>
    <row r="416" spans="1:81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5"/>
      <c r="BH416" s="5"/>
      <c r="BI416" s="18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</row>
    <row r="417" spans="1:81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5"/>
      <c r="BH417" s="5"/>
      <c r="BI417" s="18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</row>
    <row r="418" spans="1:81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5"/>
      <c r="BH418" s="5"/>
      <c r="BI418" s="18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</row>
    <row r="419" spans="1:81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5"/>
      <c r="BH419" s="5"/>
      <c r="BI419" s="18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</row>
    <row r="420" spans="1:81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5"/>
      <c r="BH420" s="5"/>
      <c r="BI420" s="18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</row>
    <row r="421" spans="1:8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5"/>
      <c r="BH421" s="5"/>
      <c r="BI421" s="18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</row>
    <row r="422" spans="1:81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5"/>
      <c r="BH422" s="5"/>
      <c r="BI422" s="18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</row>
    <row r="423" spans="1:81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5"/>
      <c r="BH423" s="5"/>
      <c r="BI423" s="18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</row>
    <row r="424" spans="1:81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5"/>
      <c r="BH424" s="5"/>
      <c r="BI424" s="18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</row>
    <row r="425" spans="1:81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5"/>
      <c r="BH425" s="5"/>
      <c r="BI425" s="18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</row>
    <row r="426" spans="1:81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5"/>
      <c r="BH426" s="5"/>
      <c r="BI426" s="18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</row>
    <row r="427" spans="1:81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5"/>
      <c r="BH427" s="5"/>
      <c r="BI427" s="18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</row>
    <row r="428" spans="1:81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5"/>
      <c r="BH428" s="5"/>
      <c r="BI428" s="18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</row>
    <row r="429" spans="1:81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5"/>
      <c r="BH429" s="5"/>
      <c r="BI429" s="18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</row>
    <row r="430" spans="1:81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5"/>
      <c r="BH430" s="5"/>
      <c r="BI430" s="18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</row>
    <row r="431" spans="1:8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5"/>
      <c r="BH431" s="5"/>
      <c r="BI431" s="18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</row>
    <row r="432" spans="1:81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5"/>
      <c r="BH432" s="5"/>
      <c r="BI432" s="18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</row>
    <row r="433" spans="1:81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5"/>
      <c r="BH433" s="5"/>
      <c r="BI433" s="18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</row>
    <row r="434" spans="1:81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5"/>
      <c r="BH434" s="5"/>
      <c r="BI434" s="18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</row>
    <row r="435" spans="1:81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5"/>
      <c r="BH435" s="5"/>
      <c r="BI435" s="18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</row>
    <row r="436" spans="1:81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5"/>
      <c r="BH436" s="5"/>
      <c r="BI436" s="18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</row>
    <row r="437" spans="1:81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5"/>
      <c r="BH437" s="5"/>
      <c r="BI437" s="18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</row>
    <row r="438" spans="1:81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5"/>
      <c r="BH438" s="5"/>
      <c r="BI438" s="18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</row>
    <row r="439" spans="1:81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5"/>
      <c r="BH439" s="5"/>
      <c r="BI439" s="18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</row>
    <row r="440" spans="1:81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5"/>
      <c r="BH440" s="5"/>
      <c r="BI440" s="18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</row>
    <row r="441" spans="1:8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5"/>
      <c r="BH441" s="5"/>
      <c r="BI441" s="18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</row>
    <row r="442" spans="1:81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5"/>
      <c r="BH442" s="5"/>
      <c r="BI442" s="18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</row>
    <row r="443" spans="1:81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5"/>
      <c r="BH443" s="5"/>
      <c r="BI443" s="18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</row>
    <row r="444" spans="1:81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5"/>
      <c r="BH444" s="5"/>
      <c r="BI444" s="18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</row>
    <row r="445" spans="1:81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5"/>
      <c r="BH445" s="5"/>
      <c r="BI445" s="18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</row>
    <row r="446" spans="1:81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5"/>
      <c r="BH446" s="5"/>
      <c r="BI446" s="18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</row>
    <row r="447" spans="1:81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5"/>
      <c r="BH447" s="5"/>
      <c r="BI447" s="18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</row>
    <row r="448" spans="1:81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5"/>
      <c r="BH448" s="5"/>
      <c r="BI448" s="18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</row>
    <row r="449" spans="1:81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5"/>
      <c r="BH449" s="5"/>
      <c r="BI449" s="18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</row>
    <row r="450" spans="1:81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5"/>
      <c r="BH450" s="5"/>
      <c r="BI450" s="18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</row>
    <row r="451" spans="1:8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5"/>
      <c r="BH451" s="5"/>
      <c r="BI451" s="18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</row>
    <row r="452" spans="1:81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5"/>
      <c r="BH452" s="5"/>
      <c r="BI452" s="18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</row>
    <row r="453" spans="1:81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5"/>
      <c r="BH453" s="5"/>
      <c r="BI453" s="18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</row>
    <row r="454" spans="1:81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5"/>
      <c r="BH454" s="5"/>
      <c r="BI454" s="18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</row>
    <row r="455" spans="1:81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5"/>
      <c r="BH455" s="5"/>
      <c r="BI455" s="18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</row>
    <row r="456" spans="1:81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5"/>
      <c r="BH456" s="5"/>
      <c r="BI456" s="18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</row>
    <row r="457" spans="1:81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5"/>
      <c r="BH457" s="5"/>
      <c r="BI457" s="18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</row>
    <row r="458" spans="1:81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5"/>
      <c r="BH458" s="5"/>
      <c r="BI458" s="18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</row>
    <row r="459" spans="1:81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5"/>
      <c r="BH459" s="5"/>
      <c r="BI459" s="18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</row>
    <row r="460" spans="1:81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5"/>
      <c r="BH460" s="5"/>
      <c r="BI460" s="18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</row>
    <row r="461" spans="1:8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5"/>
      <c r="BH461" s="5"/>
      <c r="BI461" s="18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</row>
    <row r="462" spans="1:81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5"/>
      <c r="BH462" s="5"/>
      <c r="BI462" s="18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</row>
    <row r="463" spans="1:81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5"/>
      <c r="BH463" s="5"/>
      <c r="BI463" s="18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</row>
    <row r="464" spans="1:81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5"/>
      <c r="BH464" s="5"/>
      <c r="BI464" s="18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</row>
    <row r="465" spans="1:81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5"/>
      <c r="BH465" s="5"/>
      <c r="BI465" s="18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</row>
    <row r="466" spans="1:81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5"/>
      <c r="BH466" s="5"/>
      <c r="BI466" s="18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</row>
    <row r="467" spans="1:81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5"/>
      <c r="BH467" s="5"/>
      <c r="BI467" s="18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</row>
    <row r="468" spans="1:81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5"/>
      <c r="BH468" s="5"/>
      <c r="BI468" s="18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</row>
    <row r="469" spans="1:81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5"/>
      <c r="BH469" s="5"/>
      <c r="BI469" s="18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</row>
    <row r="470" spans="1:81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5"/>
      <c r="BH470" s="5"/>
      <c r="BI470" s="18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</row>
    <row r="471" spans="1:8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5"/>
      <c r="BH471" s="5"/>
      <c r="BI471" s="18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</row>
    <row r="472" spans="1:81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5"/>
      <c r="BH472" s="5"/>
      <c r="BI472" s="18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</row>
    <row r="473" spans="1:81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5"/>
      <c r="BH473" s="5"/>
      <c r="BI473" s="18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</row>
    <row r="474" spans="1:81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5"/>
      <c r="BH474" s="5"/>
      <c r="BI474" s="18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</row>
    <row r="475" spans="1:81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5"/>
      <c r="BH475" s="5"/>
      <c r="BI475" s="18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</row>
    <row r="476" spans="1:81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5"/>
      <c r="BH476" s="5"/>
      <c r="BI476" s="18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</row>
    <row r="477" spans="1:81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5"/>
      <c r="BH477" s="5"/>
      <c r="BI477" s="18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</row>
    <row r="478" spans="1:81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5"/>
      <c r="BH478" s="5"/>
      <c r="BI478" s="18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</row>
    <row r="479" spans="1:81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5"/>
      <c r="BH479" s="5"/>
      <c r="BI479" s="18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</row>
    <row r="480" spans="1:81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5"/>
      <c r="BH480" s="5"/>
      <c r="BI480" s="18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</row>
    <row r="481" spans="1: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5"/>
      <c r="BH481" s="5"/>
      <c r="BI481" s="18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</row>
    <row r="482" spans="1:81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5"/>
      <c r="BH482" s="5"/>
      <c r="BI482" s="18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</row>
    <row r="483" spans="1:81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5"/>
      <c r="BH483" s="5"/>
      <c r="BI483" s="18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</row>
    <row r="484" spans="1:81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5"/>
      <c r="BH484" s="5"/>
      <c r="BI484" s="18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</row>
    <row r="485" spans="1:81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5"/>
      <c r="BH485" s="5"/>
      <c r="BI485" s="18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</row>
    <row r="486" spans="1:81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5"/>
      <c r="BH486" s="5"/>
      <c r="BI486" s="18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</row>
    <row r="487" spans="1:81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5"/>
      <c r="BH487" s="5"/>
      <c r="BI487" s="18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</row>
    <row r="488" spans="1:81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5"/>
      <c r="BH488" s="5"/>
      <c r="BI488" s="18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</row>
    <row r="489" spans="1:81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5"/>
      <c r="BH489" s="5"/>
      <c r="BI489" s="18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</row>
    <row r="490" spans="1:81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5"/>
      <c r="BH490" s="5"/>
      <c r="BI490" s="18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</row>
    <row r="491" spans="1:8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5"/>
      <c r="BH491" s="5"/>
      <c r="BI491" s="18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</row>
    <row r="492" spans="1:81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5"/>
      <c r="BH492" s="5"/>
      <c r="BI492" s="18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</row>
    <row r="493" spans="1:81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5"/>
      <c r="BH493" s="5"/>
      <c r="BI493" s="18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</row>
    <row r="494" spans="1:81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5"/>
      <c r="BH494" s="5"/>
      <c r="BI494" s="18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</row>
    <row r="495" spans="1:81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5"/>
      <c r="BH495" s="5"/>
      <c r="BI495" s="18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</row>
    <row r="496" spans="1:81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5"/>
      <c r="BH496" s="5"/>
      <c r="BI496" s="18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</row>
    <row r="497" spans="1:81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5"/>
      <c r="BH497" s="5"/>
      <c r="BI497" s="18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</row>
    <row r="498" spans="1:81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5"/>
      <c r="BH498" s="5"/>
      <c r="BI498" s="18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</row>
    <row r="499" spans="1:81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5"/>
      <c r="BH499" s="5"/>
      <c r="BI499" s="18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</row>
    <row r="500" spans="1:81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5"/>
      <c r="BH500" s="5"/>
      <c r="BI500" s="18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</row>
    <row r="501" spans="1:8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5"/>
      <c r="BH501" s="5"/>
      <c r="BI501" s="18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</row>
    <row r="502" spans="1:81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5"/>
      <c r="BH502" s="5"/>
      <c r="BI502" s="18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</row>
    <row r="503" spans="1:81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5"/>
      <c r="BH503" s="5"/>
      <c r="BI503" s="18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</row>
    <row r="504" spans="1:81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5"/>
      <c r="BH504" s="5"/>
      <c r="BI504" s="18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</row>
    <row r="505" spans="1:81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5"/>
      <c r="BH505" s="5"/>
      <c r="BI505" s="18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</row>
    <row r="506" spans="1:81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5"/>
      <c r="BH506" s="5"/>
      <c r="BI506" s="18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</row>
    <row r="507" spans="1:81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5"/>
      <c r="BH507" s="5"/>
      <c r="BI507" s="18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</row>
    <row r="508" spans="1:81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5"/>
      <c r="BH508" s="5"/>
      <c r="BI508" s="18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</row>
    <row r="509" spans="1:81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5"/>
      <c r="BH509" s="5"/>
      <c r="BI509" s="18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</row>
    <row r="510" spans="1:81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5"/>
      <c r="BH510" s="5"/>
      <c r="BI510" s="18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</row>
    <row r="511" spans="1:8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5"/>
      <c r="BH511" s="5"/>
      <c r="BI511" s="18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</row>
    <row r="512" spans="1:81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5"/>
      <c r="BH512" s="5"/>
      <c r="BI512" s="18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</row>
    <row r="513" spans="1:81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5"/>
      <c r="BH513" s="5"/>
      <c r="BI513" s="18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</row>
    <row r="514" spans="1:81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5"/>
      <c r="BH514" s="5"/>
      <c r="BI514" s="18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</row>
    <row r="515" spans="1:81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5"/>
      <c r="BH515" s="5"/>
      <c r="BI515" s="18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</row>
    <row r="516" spans="1:81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5"/>
      <c r="BH516" s="5"/>
      <c r="BI516" s="18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</row>
    <row r="517" spans="1:81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5"/>
      <c r="BH517" s="5"/>
      <c r="BI517" s="18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</row>
    <row r="518" spans="1:81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5"/>
      <c r="BH518" s="5"/>
      <c r="BI518" s="18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</row>
    <row r="519" spans="1:81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5"/>
      <c r="BH519" s="5"/>
      <c r="BI519" s="18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</row>
    <row r="520" spans="1:81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5"/>
      <c r="BH520" s="5"/>
      <c r="BI520" s="18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</row>
    <row r="521" spans="1:8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5"/>
      <c r="BH521" s="5"/>
      <c r="BI521" s="18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</row>
    <row r="522" spans="1:81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5"/>
      <c r="BH522" s="5"/>
      <c r="BI522" s="18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</row>
    <row r="523" spans="1:81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5"/>
      <c r="BH523" s="5"/>
      <c r="BI523" s="18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</row>
    <row r="524" spans="1:81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5"/>
      <c r="BH524" s="5"/>
      <c r="BI524" s="18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</row>
    <row r="525" spans="1:81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5"/>
      <c r="BH525" s="5"/>
      <c r="BI525" s="18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</row>
    <row r="526" spans="1:81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5"/>
      <c r="BH526" s="5"/>
      <c r="BI526" s="18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</row>
    <row r="527" spans="1:81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5"/>
      <c r="BH527" s="5"/>
      <c r="BI527" s="18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</row>
    <row r="528" spans="1:81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5"/>
      <c r="BH528" s="5"/>
      <c r="BI528" s="18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</row>
    <row r="529" spans="1:81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5"/>
      <c r="BH529" s="5"/>
      <c r="BI529" s="18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</row>
    <row r="530" spans="1:81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5"/>
      <c r="BH530" s="5"/>
      <c r="BI530" s="18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</row>
    <row r="531" spans="1:8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5"/>
      <c r="BH531" s="5"/>
      <c r="BI531" s="18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</row>
    <row r="532" spans="1:81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5"/>
      <c r="BH532" s="5"/>
      <c r="BI532" s="18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</row>
    <row r="533" spans="1:81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5"/>
      <c r="BH533" s="5"/>
      <c r="BI533" s="18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</row>
    <row r="534" spans="1:81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5"/>
      <c r="BH534" s="5"/>
      <c r="BI534" s="18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</row>
    <row r="535" spans="1:81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5"/>
      <c r="BH535" s="5"/>
      <c r="BI535" s="18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</row>
    <row r="536" spans="1:81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5"/>
      <c r="BH536" s="5"/>
      <c r="BI536" s="18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</row>
    <row r="537" spans="1:81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5"/>
      <c r="BH537" s="5"/>
      <c r="BI537" s="18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</row>
    <row r="538" spans="1:81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5"/>
      <c r="BH538" s="5"/>
      <c r="BI538" s="18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</row>
    <row r="539" spans="1:81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5"/>
      <c r="BH539" s="5"/>
      <c r="BI539" s="18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</row>
    <row r="540" spans="1:81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5"/>
      <c r="BH540" s="5"/>
      <c r="BI540" s="18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</row>
    <row r="541" spans="1:8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5"/>
      <c r="BH541" s="5"/>
      <c r="BI541" s="18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</row>
    <row r="542" spans="1:81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5"/>
      <c r="BH542" s="5"/>
      <c r="BI542" s="18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</row>
    <row r="543" spans="1:81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5"/>
      <c r="BH543" s="5"/>
      <c r="BI543" s="18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</row>
    <row r="544" spans="1:81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5"/>
      <c r="BH544" s="5"/>
      <c r="BI544" s="18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</row>
    <row r="545" spans="1:81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5"/>
      <c r="BH545" s="5"/>
      <c r="BI545" s="18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</row>
    <row r="546" spans="1:81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5"/>
      <c r="BH546" s="5"/>
      <c r="BI546" s="18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</row>
    <row r="547" spans="1:81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5"/>
      <c r="BH547" s="5"/>
      <c r="BI547" s="18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</row>
    <row r="548" spans="1:81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5"/>
      <c r="BH548" s="5"/>
      <c r="BI548" s="18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</row>
    <row r="549" spans="1:81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5"/>
      <c r="BH549" s="5"/>
      <c r="BI549" s="18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</row>
    <row r="550" spans="1:81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5"/>
      <c r="BH550" s="5"/>
      <c r="BI550" s="18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</row>
    <row r="551" spans="1:8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5"/>
      <c r="BH551" s="5"/>
      <c r="BI551" s="18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</row>
    <row r="552" spans="1:81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5"/>
      <c r="BH552" s="5"/>
      <c r="BI552" s="18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</row>
    <row r="553" spans="1:81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5"/>
      <c r="BH553" s="5"/>
      <c r="BI553" s="18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</row>
    <row r="554" spans="1:81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5"/>
      <c r="BH554" s="5"/>
      <c r="BI554" s="18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</row>
    <row r="555" spans="1:81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5"/>
      <c r="BH555" s="5"/>
      <c r="BI555" s="18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</row>
    <row r="556" spans="1:81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5"/>
      <c r="BH556" s="5"/>
      <c r="BI556" s="18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</row>
    <row r="557" spans="1:81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5"/>
      <c r="BH557" s="5"/>
      <c r="BI557" s="18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</row>
    <row r="558" spans="1:81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5"/>
      <c r="BH558" s="5"/>
      <c r="BI558" s="18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</row>
    <row r="559" spans="1:81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5"/>
      <c r="BH559" s="5"/>
      <c r="BI559" s="18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</row>
    <row r="560" spans="1:81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5"/>
      <c r="BH560" s="5"/>
      <c r="BI560" s="18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</row>
    <row r="561" spans="1:8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5"/>
      <c r="BH561" s="5"/>
      <c r="BI561" s="18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</row>
    <row r="562" spans="1:81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5"/>
      <c r="BH562" s="5"/>
      <c r="BI562" s="18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</row>
    <row r="563" spans="1:81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5"/>
      <c r="BH563" s="5"/>
      <c r="BI563" s="18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</row>
    <row r="564" spans="1:81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5"/>
      <c r="BH564" s="5"/>
      <c r="BI564" s="18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</row>
    <row r="565" spans="1:81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5"/>
      <c r="BH565" s="5"/>
      <c r="BI565" s="18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</row>
    <row r="566" spans="1:81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5"/>
      <c r="BH566" s="5"/>
      <c r="BI566" s="18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</row>
    <row r="567" spans="1:81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5"/>
      <c r="BH567" s="5"/>
      <c r="BI567" s="18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</row>
    <row r="568" spans="1:81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5"/>
      <c r="BH568" s="5"/>
      <c r="BI568" s="18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</row>
    <row r="569" spans="1:81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5"/>
      <c r="BH569" s="5"/>
      <c r="BI569" s="18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</row>
    <row r="570" spans="1:81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5"/>
      <c r="BH570" s="5"/>
      <c r="BI570" s="18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</row>
    <row r="571" spans="1:8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5"/>
      <c r="BH571" s="5"/>
      <c r="BI571" s="18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</row>
    <row r="572" spans="1:81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5"/>
      <c r="BH572" s="5"/>
      <c r="BI572" s="18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</row>
    <row r="573" spans="1:81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5"/>
      <c r="BH573" s="5"/>
      <c r="BI573" s="18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</row>
    <row r="574" spans="1:81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5"/>
      <c r="BH574" s="5"/>
      <c r="BI574" s="18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</row>
    <row r="575" spans="1:81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5"/>
      <c r="BH575" s="5"/>
      <c r="BI575" s="18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</row>
    <row r="576" spans="1:81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5"/>
      <c r="BH576" s="5"/>
      <c r="BI576" s="18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</row>
    <row r="577" spans="1:81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5"/>
      <c r="BH577" s="5"/>
      <c r="BI577" s="18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</row>
    <row r="578" spans="1:81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5"/>
      <c r="BH578" s="5"/>
      <c r="BI578" s="18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</row>
    <row r="579" spans="1:81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5"/>
      <c r="BH579" s="5"/>
      <c r="BI579" s="18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</row>
    <row r="580" spans="1:81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5"/>
      <c r="BH580" s="5"/>
      <c r="BI580" s="18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</row>
    <row r="581" spans="1: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5"/>
      <c r="BH581" s="5"/>
      <c r="BI581" s="18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</row>
    <row r="582" spans="1:81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5"/>
      <c r="BH582" s="5"/>
      <c r="BI582" s="18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</row>
    <row r="583" spans="1:81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5"/>
      <c r="BH583" s="5"/>
      <c r="BI583" s="18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</row>
    <row r="584" spans="1:81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5"/>
      <c r="BH584" s="5"/>
      <c r="BI584" s="18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</row>
    <row r="585" spans="1:81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5"/>
      <c r="BH585" s="5"/>
      <c r="BI585" s="18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</row>
    <row r="586" spans="1:81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5"/>
      <c r="BH586" s="5"/>
      <c r="BI586" s="18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</row>
    <row r="587" spans="1:81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5"/>
      <c r="BH587" s="5"/>
      <c r="BI587" s="18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</row>
    <row r="588" spans="1:81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5"/>
      <c r="BH588" s="5"/>
      <c r="BI588" s="18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</row>
    <row r="589" spans="1:81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5"/>
      <c r="BH589" s="5"/>
      <c r="BI589" s="18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</row>
    <row r="590" spans="1:81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5"/>
      <c r="BH590" s="5"/>
      <c r="BI590" s="18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</row>
    <row r="591" spans="1:8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5"/>
      <c r="BH591" s="5"/>
      <c r="BI591" s="18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</row>
    <row r="592" spans="1:81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5"/>
      <c r="BH592" s="5"/>
      <c r="BI592" s="18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</row>
    <row r="593" spans="1:81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5"/>
      <c r="BH593" s="5"/>
      <c r="BI593" s="18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</row>
    <row r="594" spans="1:81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5"/>
      <c r="BH594" s="5"/>
      <c r="BI594" s="18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</row>
    <row r="595" spans="1:81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5"/>
      <c r="BH595" s="5"/>
      <c r="BI595" s="18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</row>
    <row r="596" spans="1:81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5"/>
      <c r="BH596" s="5"/>
      <c r="BI596" s="18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</row>
    <row r="597" spans="1:81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5"/>
      <c r="BH597" s="5"/>
      <c r="BI597" s="18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</row>
    <row r="598" spans="1:81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5"/>
      <c r="BH598" s="5"/>
      <c r="BI598" s="18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</row>
    <row r="599" spans="1:81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5"/>
      <c r="BH599" s="5"/>
      <c r="BI599" s="18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</row>
    <row r="600" spans="1:81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5"/>
      <c r="BH600" s="5"/>
      <c r="BI600" s="18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</row>
    <row r="601" spans="1:8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5"/>
      <c r="BH601" s="5"/>
      <c r="BI601" s="18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</row>
    <row r="602" spans="1:81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5"/>
      <c r="BH602" s="5"/>
      <c r="BI602" s="18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</row>
    <row r="603" spans="1:81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5"/>
      <c r="BH603" s="5"/>
      <c r="BI603" s="18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</row>
    <row r="604" spans="1:81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5"/>
      <c r="BH604" s="5"/>
      <c r="BI604" s="18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</row>
    <row r="605" spans="1:81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5"/>
      <c r="BH605" s="5"/>
      <c r="BI605" s="18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</row>
    <row r="606" spans="1:81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5"/>
      <c r="BH606" s="5"/>
      <c r="BI606" s="18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</row>
    <row r="607" spans="1:81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5"/>
      <c r="BH607" s="5"/>
      <c r="BI607" s="18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</row>
    <row r="608" spans="1:81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5"/>
      <c r="BH608" s="5"/>
      <c r="BI608" s="18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</row>
    <row r="609" spans="1:81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5"/>
      <c r="BH609" s="5"/>
      <c r="BI609" s="18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</row>
    <row r="610" spans="1:81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5"/>
      <c r="BH610" s="5"/>
      <c r="BI610" s="18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</row>
    <row r="611" spans="1:8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5"/>
      <c r="BH611" s="5"/>
      <c r="BI611" s="18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</row>
    <row r="612" spans="1:81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5"/>
      <c r="BH612" s="5"/>
      <c r="BI612" s="18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</row>
    <row r="613" spans="1:81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5"/>
      <c r="BH613" s="5"/>
      <c r="BI613" s="18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</row>
    <row r="614" spans="1:81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5"/>
      <c r="BH614" s="5"/>
      <c r="BI614" s="18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</row>
    <row r="615" spans="1:81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5"/>
      <c r="BH615" s="5"/>
      <c r="BI615" s="18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</row>
    <row r="616" spans="1:81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5"/>
      <c r="BH616" s="5"/>
      <c r="BI616" s="18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</row>
    <row r="617" spans="1:81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5"/>
      <c r="BH617" s="5"/>
      <c r="BI617" s="18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</row>
    <row r="618" spans="1:81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5"/>
      <c r="BH618" s="5"/>
      <c r="BI618" s="18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</row>
    <row r="619" spans="1:81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5"/>
      <c r="BH619" s="5"/>
      <c r="BI619" s="18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</row>
    <row r="620" spans="1:81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5"/>
      <c r="BH620" s="5"/>
      <c r="BI620" s="18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</row>
    <row r="621" spans="1:8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5"/>
      <c r="BH621" s="5"/>
      <c r="BI621" s="18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</row>
    <row r="622" spans="1:81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5"/>
      <c r="BH622" s="5"/>
      <c r="BI622" s="18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</row>
    <row r="623" spans="1:81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5"/>
      <c r="BH623" s="5"/>
      <c r="BI623" s="18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</row>
    <row r="624" spans="1:81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5"/>
      <c r="BH624" s="5"/>
      <c r="BI624" s="18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</row>
    <row r="625" spans="1:81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5"/>
      <c r="BH625" s="5"/>
      <c r="BI625" s="18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</row>
    <row r="626" spans="1:81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5"/>
      <c r="BH626" s="5"/>
      <c r="BI626" s="18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</row>
    <row r="627" spans="1:81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5"/>
      <c r="BH627" s="5"/>
      <c r="BI627" s="18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</row>
    <row r="628" spans="1:81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5"/>
      <c r="BH628" s="5"/>
      <c r="BI628" s="18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</row>
    <row r="629" spans="1:81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5"/>
      <c r="BH629" s="5"/>
      <c r="BI629" s="18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</row>
    <row r="630" spans="1:81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5"/>
      <c r="BH630" s="5"/>
      <c r="BI630" s="18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</row>
    <row r="631" spans="1:8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5"/>
      <c r="BH631" s="5"/>
      <c r="BI631" s="18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</row>
    <row r="632" spans="1:81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5"/>
      <c r="BH632" s="5"/>
      <c r="BI632" s="18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</row>
    <row r="633" spans="1:81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5"/>
      <c r="BH633" s="5"/>
      <c r="BI633" s="18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</row>
    <row r="634" spans="1:81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5"/>
      <c r="BH634" s="5"/>
      <c r="BI634" s="18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</row>
    <row r="635" spans="1:81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5"/>
      <c r="BH635" s="5"/>
      <c r="BI635" s="18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</row>
    <row r="636" spans="1:81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5"/>
      <c r="BH636" s="5"/>
      <c r="BI636" s="18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</row>
    <row r="637" spans="1:81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5"/>
      <c r="BH637" s="5"/>
      <c r="BI637" s="18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</row>
    <row r="638" spans="1:81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5"/>
      <c r="BH638" s="5"/>
      <c r="BI638" s="18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</row>
    <row r="639" spans="1:81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5"/>
      <c r="BH639" s="5"/>
      <c r="BI639" s="18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</row>
    <row r="640" spans="1:81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5"/>
      <c r="BH640" s="5"/>
      <c r="BI640" s="18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</row>
    <row r="641" spans="1:8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5"/>
      <c r="BH641" s="5"/>
      <c r="BI641" s="18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</row>
    <row r="642" spans="1:81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5"/>
      <c r="BH642" s="5"/>
      <c r="BI642" s="18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</row>
    <row r="643" spans="1:81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5"/>
      <c r="BH643" s="5"/>
      <c r="BI643" s="18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</row>
    <row r="644" spans="1:81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5"/>
      <c r="BH644" s="5"/>
      <c r="BI644" s="18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</row>
    <row r="645" spans="1:81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5"/>
      <c r="BH645" s="5"/>
      <c r="BI645" s="18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</row>
    <row r="646" spans="1:81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5"/>
      <c r="BH646" s="5"/>
      <c r="BI646" s="18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</row>
    <row r="647" spans="1:81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5"/>
      <c r="BH647" s="5"/>
      <c r="BI647" s="18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</row>
    <row r="648" spans="1:81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5"/>
      <c r="BH648" s="5"/>
      <c r="BI648" s="18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</row>
    <row r="649" spans="1:81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5"/>
      <c r="BH649" s="5"/>
      <c r="BI649" s="18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</row>
    <row r="650" spans="1:81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5"/>
      <c r="BH650" s="5"/>
      <c r="BI650" s="18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</row>
    <row r="651" spans="1:8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5"/>
      <c r="BH651" s="5"/>
      <c r="BI651" s="18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</row>
    <row r="652" spans="1:81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5"/>
      <c r="BH652" s="5"/>
      <c r="BI652" s="18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</row>
    <row r="653" spans="1:81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5"/>
      <c r="BH653" s="5"/>
      <c r="BI653" s="18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</row>
    <row r="654" spans="1:81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5"/>
      <c r="BH654" s="5"/>
      <c r="BI654" s="18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</row>
    <row r="655" spans="1:81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5"/>
      <c r="BH655" s="5"/>
      <c r="BI655" s="18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</row>
    <row r="656" spans="1:81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5"/>
      <c r="BH656" s="5"/>
      <c r="BI656" s="18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</row>
    <row r="657" spans="1:81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5"/>
      <c r="BH657" s="5"/>
      <c r="BI657" s="18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</row>
    <row r="658" spans="1:81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5"/>
      <c r="BH658" s="5"/>
      <c r="BI658" s="18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</row>
    <row r="659" spans="1:81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5"/>
      <c r="BH659" s="5"/>
      <c r="BI659" s="18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</row>
    <row r="660" spans="1:81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5"/>
      <c r="BH660" s="5"/>
      <c r="BI660" s="18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</row>
    <row r="661" spans="1:8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5"/>
      <c r="BH661" s="5"/>
      <c r="BI661" s="18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</row>
    <row r="662" spans="1:81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5"/>
      <c r="BH662" s="5"/>
      <c r="BI662" s="18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</row>
    <row r="663" spans="1:81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5"/>
      <c r="BH663" s="5"/>
      <c r="BI663" s="18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</row>
    <row r="664" spans="1:81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5"/>
      <c r="BH664" s="5"/>
      <c r="BI664" s="18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</row>
    <row r="665" spans="1:81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5"/>
      <c r="BH665" s="5"/>
      <c r="BI665" s="18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</row>
    <row r="666" spans="1:81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5"/>
      <c r="BH666" s="5"/>
      <c r="BI666" s="18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</row>
    <row r="667" spans="1:81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5"/>
      <c r="BH667" s="5"/>
      <c r="BI667" s="18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</row>
    <row r="668" spans="1:81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5"/>
      <c r="BH668" s="5"/>
      <c r="BI668" s="18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</row>
    <row r="669" spans="1:81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5"/>
      <c r="BH669" s="5"/>
      <c r="BI669" s="18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</row>
    <row r="670" spans="1:81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5"/>
      <c r="BH670" s="5"/>
      <c r="BI670" s="18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</row>
    <row r="671" spans="1:8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5"/>
      <c r="BH671" s="5"/>
      <c r="BI671" s="18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</row>
    <row r="672" spans="1:81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5"/>
      <c r="BH672" s="5"/>
      <c r="BI672" s="18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</row>
    <row r="673" spans="1:81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5"/>
      <c r="BH673" s="5"/>
      <c r="BI673" s="18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</row>
    <row r="674" spans="1:81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5"/>
      <c r="BH674" s="5"/>
      <c r="BI674" s="18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</row>
    <row r="675" spans="1:81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5"/>
      <c r="BH675" s="5"/>
      <c r="BI675" s="18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</row>
    <row r="676" spans="1:81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5"/>
      <c r="BH676" s="5"/>
      <c r="BI676" s="18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</row>
    <row r="677" spans="1:81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5"/>
      <c r="BH677" s="5"/>
      <c r="BI677" s="18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</row>
    <row r="678" spans="1:81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5"/>
      <c r="BH678" s="5"/>
      <c r="BI678" s="18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</row>
    <row r="679" spans="1:81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5"/>
      <c r="BH679" s="5"/>
      <c r="BI679" s="18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</row>
    <row r="680" spans="1:81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5"/>
      <c r="BH680" s="5"/>
      <c r="BI680" s="18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</row>
    <row r="681" spans="1: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5"/>
      <c r="BH681" s="5"/>
      <c r="BI681" s="18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</row>
    <row r="682" spans="1:81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5"/>
      <c r="BH682" s="5"/>
      <c r="BI682" s="18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</row>
    <row r="683" spans="1:81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5"/>
      <c r="BH683" s="5"/>
      <c r="BI683" s="18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</row>
    <row r="684" spans="1:81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5"/>
      <c r="BH684" s="5"/>
      <c r="BI684" s="18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</row>
    <row r="685" spans="1:81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5"/>
      <c r="BH685" s="5"/>
      <c r="BI685" s="18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</row>
    <row r="686" spans="1:81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5"/>
      <c r="BH686" s="5"/>
      <c r="BI686" s="18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</row>
    <row r="687" spans="1:81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5"/>
      <c r="BH687" s="5"/>
      <c r="BI687" s="18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</row>
    <row r="688" spans="1:81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5"/>
      <c r="BH688" s="5"/>
      <c r="BI688" s="18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</row>
    <row r="689" spans="1:81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5"/>
      <c r="BH689" s="5"/>
      <c r="BI689" s="18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</row>
    <row r="690" spans="1:81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5"/>
      <c r="BH690" s="5"/>
      <c r="BI690" s="18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</row>
    <row r="691" spans="1:8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5"/>
      <c r="BH691" s="5"/>
      <c r="BI691" s="18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</row>
    <row r="692" spans="1:81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5"/>
      <c r="BH692" s="5"/>
      <c r="BI692" s="18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</row>
    <row r="693" spans="1:81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5"/>
      <c r="BH693" s="5"/>
      <c r="BI693" s="18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</row>
    <row r="694" spans="1:81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5"/>
      <c r="BH694" s="5"/>
      <c r="BI694" s="18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</row>
    <row r="695" spans="1:81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5"/>
      <c r="BH695" s="5"/>
      <c r="BI695" s="18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</row>
    <row r="696" spans="1:81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5"/>
      <c r="BH696" s="5"/>
      <c r="BI696" s="18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</row>
    <row r="697" spans="1:81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5"/>
      <c r="BH697" s="5"/>
      <c r="BI697" s="18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</row>
    <row r="698" spans="1:81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5"/>
      <c r="BH698" s="5"/>
      <c r="BI698" s="18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</row>
    <row r="699" spans="1:81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5"/>
      <c r="BH699" s="5"/>
      <c r="BI699" s="18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</row>
    <row r="700" spans="1:81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5"/>
      <c r="BH700" s="5"/>
      <c r="BI700" s="18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</row>
    <row r="701" spans="1:8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5"/>
      <c r="BH701" s="5"/>
      <c r="BI701" s="18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</row>
    <row r="702" spans="1:81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5"/>
      <c r="BH702" s="5"/>
      <c r="BI702" s="18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</row>
    <row r="703" spans="1:81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5"/>
      <c r="BH703" s="5"/>
      <c r="BI703" s="18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</row>
    <row r="704" spans="1:81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5"/>
      <c r="BH704" s="5"/>
      <c r="BI704" s="18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</row>
    <row r="705" spans="1:81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5"/>
      <c r="BH705" s="5"/>
      <c r="BI705" s="18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</row>
    <row r="706" spans="1:81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5"/>
      <c r="BH706" s="5"/>
      <c r="BI706" s="18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</row>
    <row r="707" spans="1:81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5"/>
      <c r="BH707" s="5"/>
      <c r="BI707" s="18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</row>
    <row r="708" spans="1:81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5"/>
      <c r="BH708" s="5"/>
      <c r="BI708" s="18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</row>
    <row r="709" spans="1:81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5"/>
      <c r="BH709" s="5"/>
      <c r="BI709" s="18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</row>
    <row r="710" spans="1:81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5"/>
      <c r="BH710" s="5"/>
      <c r="BI710" s="18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</row>
    <row r="711" spans="1:8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5"/>
      <c r="BH711" s="5"/>
      <c r="BI711" s="18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</row>
    <row r="712" spans="1:81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5"/>
      <c r="BH712" s="5"/>
      <c r="BI712" s="18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</row>
    <row r="713" spans="1:81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5"/>
      <c r="BH713" s="5"/>
      <c r="BI713" s="18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</row>
    <row r="714" spans="1:81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5"/>
      <c r="BH714" s="5"/>
      <c r="BI714" s="18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</row>
    <row r="715" spans="1:81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5"/>
      <c r="BH715" s="5"/>
      <c r="BI715" s="18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</row>
    <row r="716" spans="1:81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5"/>
      <c r="BH716" s="5"/>
      <c r="BI716" s="18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</row>
    <row r="717" spans="1:81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5"/>
      <c r="BH717" s="5"/>
      <c r="BI717" s="18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</row>
    <row r="718" spans="1:81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5"/>
      <c r="BH718" s="5"/>
      <c r="BI718" s="18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</row>
    <row r="719" spans="1:81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5"/>
      <c r="BH719" s="5"/>
      <c r="BI719" s="18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</row>
    <row r="720" spans="1:81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5"/>
      <c r="BH720" s="5"/>
      <c r="BI720" s="18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</row>
    <row r="721" spans="1:8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5"/>
      <c r="BH721" s="5"/>
      <c r="BI721" s="18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</row>
    <row r="722" spans="1:81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5"/>
      <c r="BH722" s="5"/>
      <c r="BI722" s="18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</row>
    <row r="723" spans="1:81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5"/>
      <c r="BH723" s="5"/>
      <c r="BI723" s="18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</row>
    <row r="724" spans="1:81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5"/>
      <c r="BH724" s="5"/>
      <c r="BI724" s="18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</row>
    <row r="725" spans="1:81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5"/>
      <c r="BH725" s="5"/>
      <c r="BI725" s="18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</row>
    <row r="726" spans="1:81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5"/>
      <c r="BH726" s="5"/>
      <c r="BI726" s="18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</row>
    <row r="727" spans="1:81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5"/>
      <c r="BH727" s="5"/>
      <c r="BI727" s="18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</row>
    <row r="728" spans="1:81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5"/>
      <c r="BH728" s="5"/>
      <c r="BI728" s="18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</row>
    <row r="729" spans="1:81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5"/>
      <c r="BH729" s="5"/>
      <c r="BI729" s="18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</row>
    <row r="730" spans="1:81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5"/>
      <c r="BH730" s="5"/>
      <c r="BI730" s="18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</row>
    <row r="731" spans="1:8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5"/>
      <c r="BH731" s="5"/>
      <c r="BI731" s="18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</row>
    <row r="732" spans="1:81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5"/>
      <c r="BH732" s="5"/>
      <c r="BI732" s="18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</row>
    <row r="733" spans="1:81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5"/>
      <c r="BH733" s="5"/>
      <c r="BI733" s="18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</row>
    <row r="734" spans="1:81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5"/>
      <c r="BH734" s="5"/>
      <c r="BI734" s="18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</row>
    <row r="735" spans="1:81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5"/>
      <c r="BH735" s="5"/>
      <c r="BI735" s="18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</row>
    <row r="736" spans="1:81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5"/>
      <c r="BH736" s="5"/>
      <c r="BI736" s="18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</row>
    <row r="737" spans="1:81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5"/>
      <c r="BH737" s="5"/>
      <c r="BI737" s="18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</row>
    <row r="738" spans="1:81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5"/>
      <c r="BH738" s="5"/>
      <c r="BI738" s="18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</row>
    <row r="739" spans="1:81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5"/>
      <c r="BH739" s="5"/>
      <c r="BI739" s="18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</row>
    <row r="740" spans="1:81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5"/>
      <c r="BH740" s="5"/>
      <c r="BI740" s="18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</row>
    <row r="741" spans="1:8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5"/>
      <c r="BH741" s="5"/>
      <c r="BI741" s="18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</row>
    <row r="742" spans="1:81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5"/>
      <c r="BH742" s="5"/>
      <c r="BI742" s="18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</row>
    <row r="743" spans="1:81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5"/>
      <c r="BH743" s="5"/>
      <c r="BI743" s="18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</row>
    <row r="744" spans="1:81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5"/>
      <c r="BH744" s="5"/>
      <c r="BI744" s="18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</row>
    <row r="745" spans="1:81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5"/>
      <c r="BH745" s="5"/>
      <c r="BI745" s="18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</row>
    <row r="746" spans="1:81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5"/>
      <c r="BH746" s="5"/>
      <c r="BI746" s="18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</row>
    <row r="747" spans="1:81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5"/>
      <c r="BH747" s="5"/>
      <c r="BI747" s="18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</row>
    <row r="748" spans="1:81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5"/>
      <c r="BH748" s="5"/>
      <c r="BI748" s="18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</row>
    <row r="749" spans="1:81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5"/>
      <c r="BH749" s="5"/>
      <c r="BI749" s="18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</row>
    <row r="750" spans="1:81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5"/>
      <c r="BH750" s="5"/>
      <c r="BI750" s="18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</row>
    <row r="751" spans="1:8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5"/>
      <c r="BH751" s="5"/>
      <c r="BI751" s="18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</row>
    <row r="752" spans="1:81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5"/>
      <c r="BH752" s="5"/>
      <c r="BI752" s="18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</row>
    <row r="753" spans="1:81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5"/>
      <c r="BH753" s="5"/>
      <c r="BI753" s="18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</row>
    <row r="754" spans="1:81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5"/>
      <c r="BH754" s="5"/>
      <c r="BI754" s="18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</row>
    <row r="755" spans="1:81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5"/>
      <c r="BH755" s="5"/>
      <c r="BI755" s="18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</row>
    <row r="756" spans="1:81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5"/>
      <c r="BH756" s="5"/>
      <c r="BI756" s="18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</row>
    <row r="757" spans="1:81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5"/>
      <c r="BH757" s="5"/>
      <c r="BI757" s="18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</row>
    <row r="758" spans="1:81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5"/>
      <c r="BH758" s="5"/>
      <c r="BI758" s="18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</row>
    <row r="759" spans="1:81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5"/>
      <c r="BH759" s="5"/>
      <c r="BI759" s="18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</row>
    <row r="760" spans="1:81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5"/>
      <c r="BH760" s="5"/>
      <c r="BI760" s="18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</row>
    <row r="761" spans="1:8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5"/>
      <c r="BH761" s="5"/>
      <c r="BI761" s="18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</row>
    <row r="762" spans="1:81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5"/>
      <c r="BH762" s="5"/>
      <c r="BI762" s="18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</row>
    <row r="763" spans="1:81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5"/>
      <c r="BH763" s="5"/>
      <c r="BI763" s="18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</row>
    <row r="764" spans="1:81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5"/>
      <c r="BH764" s="5"/>
      <c r="BI764" s="18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</row>
    <row r="765" spans="1:81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5"/>
      <c r="BH765" s="5"/>
      <c r="BI765" s="18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</row>
    <row r="766" spans="1:81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5"/>
      <c r="BH766" s="5"/>
      <c r="BI766" s="18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</row>
    <row r="767" spans="1:81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5"/>
      <c r="BH767" s="5"/>
      <c r="BI767" s="18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</row>
    <row r="768" spans="1:81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5"/>
      <c r="BH768" s="5"/>
      <c r="BI768" s="18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</row>
    <row r="769" spans="1:81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5"/>
      <c r="BH769" s="5"/>
      <c r="BI769" s="18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</row>
    <row r="770" spans="1:81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5"/>
      <c r="BH770" s="5"/>
      <c r="BI770" s="18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</row>
    <row r="771" spans="1:8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5"/>
      <c r="BH771" s="5"/>
      <c r="BI771" s="18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</row>
    <row r="772" spans="1:81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5"/>
      <c r="BH772" s="5"/>
      <c r="BI772" s="18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</row>
    <row r="773" spans="1:81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5"/>
      <c r="BH773" s="5"/>
      <c r="BI773" s="18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</row>
    <row r="774" spans="1:81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5"/>
      <c r="BH774" s="5"/>
      <c r="BI774" s="18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</row>
    <row r="775" spans="1:81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5"/>
      <c r="BH775" s="5"/>
      <c r="BI775" s="18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</row>
    <row r="776" spans="1:81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5"/>
      <c r="BH776" s="5"/>
      <c r="BI776" s="18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</row>
    <row r="777" spans="1:81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5"/>
      <c r="BH777" s="5"/>
      <c r="BI777" s="18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</row>
    <row r="778" spans="1:81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5"/>
      <c r="BH778" s="5"/>
      <c r="BI778" s="18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</row>
    <row r="779" spans="1:81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5"/>
      <c r="BH779" s="5"/>
      <c r="BI779" s="18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</row>
    <row r="780" spans="1:81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5"/>
      <c r="BH780" s="5"/>
      <c r="BI780" s="18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</row>
    <row r="781" spans="1: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5"/>
      <c r="BH781" s="5"/>
      <c r="BI781" s="18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</row>
    <row r="782" spans="1:81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5"/>
      <c r="BH782" s="5"/>
      <c r="BI782" s="18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</row>
    <row r="783" spans="1:81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5"/>
      <c r="BH783" s="5"/>
      <c r="BI783" s="18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</row>
    <row r="784" spans="1:81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5"/>
      <c r="BH784" s="5"/>
      <c r="BI784" s="18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</row>
    <row r="785" spans="1:81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5"/>
      <c r="BH785" s="5"/>
      <c r="BI785" s="18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</row>
    <row r="786" spans="1:81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5"/>
      <c r="BH786" s="5"/>
      <c r="BI786" s="18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</row>
    <row r="787" spans="1:81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5"/>
      <c r="BH787" s="5"/>
      <c r="BI787" s="18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</row>
    <row r="788" spans="1:81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5"/>
      <c r="BH788" s="5"/>
      <c r="BI788" s="18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</row>
    <row r="789" spans="1:81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5"/>
      <c r="BH789" s="5"/>
      <c r="BI789" s="18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</row>
    <row r="790" spans="1:81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5"/>
      <c r="BH790" s="5"/>
      <c r="BI790" s="18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</row>
    <row r="791" spans="1:8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5"/>
      <c r="BH791" s="5"/>
      <c r="BI791" s="18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</row>
    <row r="792" spans="1:81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5"/>
      <c r="BH792" s="5"/>
      <c r="BI792" s="18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</row>
    <row r="793" spans="1:81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5"/>
      <c r="BH793" s="5"/>
      <c r="BI793" s="18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</row>
    <row r="794" spans="1:81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5"/>
      <c r="BH794" s="5"/>
      <c r="BI794" s="18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</row>
    <row r="795" spans="1:81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5"/>
      <c r="BH795" s="5"/>
      <c r="BI795" s="18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</row>
    <row r="796" spans="1:81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5"/>
      <c r="BH796" s="5"/>
      <c r="BI796" s="18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</row>
    <row r="797" spans="1:81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5"/>
      <c r="BH797" s="5"/>
      <c r="BI797" s="18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</row>
    <row r="798" spans="1:81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5"/>
      <c r="BH798" s="5"/>
      <c r="BI798" s="18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</row>
    <row r="799" spans="1:81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5"/>
      <c r="BH799" s="5"/>
      <c r="BI799" s="18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</row>
    <row r="800" spans="1:81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5"/>
      <c r="BH800" s="5"/>
      <c r="BI800" s="18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</row>
    <row r="801" spans="1:8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5"/>
      <c r="BH801" s="5"/>
      <c r="BI801" s="18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</row>
    <row r="802" spans="1:81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5"/>
      <c r="BH802" s="5"/>
      <c r="BI802" s="18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</row>
    <row r="803" spans="1:81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5"/>
      <c r="BH803" s="5"/>
      <c r="BI803" s="18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</row>
    <row r="804" spans="1:81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5"/>
      <c r="BH804" s="5"/>
      <c r="BI804" s="18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</row>
    <row r="805" spans="1:81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5"/>
      <c r="BH805" s="5"/>
      <c r="BI805" s="18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</row>
    <row r="806" spans="1:81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5"/>
      <c r="BH806" s="5"/>
      <c r="BI806" s="18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</row>
    <row r="807" spans="1:81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5"/>
      <c r="BH807" s="5"/>
      <c r="BI807" s="18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</row>
    <row r="808" spans="1:81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5"/>
      <c r="BH808" s="5"/>
      <c r="BI808" s="18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</row>
    <row r="809" spans="1:81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5"/>
      <c r="BH809" s="5"/>
      <c r="BI809" s="18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</row>
    <row r="810" spans="1:81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5"/>
      <c r="BH810" s="5"/>
      <c r="BI810" s="18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</row>
    <row r="811" spans="1:8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5"/>
      <c r="BH811" s="5"/>
      <c r="BI811" s="18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</row>
    <row r="812" spans="1:81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5"/>
      <c r="BH812" s="5"/>
      <c r="BI812" s="18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</row>
    <row r="813" spans="1:81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5"/>
      <c r="BH813" s="5"/>
      <c r="BI813" s="18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</row>
    <row r="814" spans="1:81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5"/>
      <c r="BH814" s="5"/>
      <c r="BI814" s="18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</row>
    <row r="815" spans="1:81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5"/>
      <c r="BH815" s="5"/>
      <c r="BI815" s="18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</row>
    <row r="816" spans="1:81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5"/>
      <c r="BH816" s="5"/>
      <c r="BI816" s="18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</row>
    <row r="817" spans="1:81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5"/>
      <c r="BH817" s="5"/>
      <c r="BI817" s="18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</row>
    <row r="818" spans="1:81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5"/>
      <c r="BH818" s="5"/>
      <c r="BI818" s="18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</row>
    <row r="819" spans="1:81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5"/>
      <c r="BH819" s="5"/>
      <c r="BI819" s="18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</row>
    <row r="820" spans="1:81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5"/>
      <c r="BH820" s="5"/>
      <c r="BI820" s="18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</row>
    <row r="821" spans="1:8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5"/>
      <c r="BH821" s="5"/>
      <c r="BI821" s="18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</row>
    <row r="822" spans="1:81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5"/>
      <c r="BH822" s="5"/>
      <c r="BI822" s="18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</row>
    <row r="823" spans="1:81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5"/>
      <c r="BH823" s="5"/>
      <c r="BI823" s="18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</row>
    <row r="824" spans="1:81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5"/>
      <c r="BH824" s="5"/>
      <c r="BI824" s="18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</row>
    <row r="825" spans="1:81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5"/>
      <c r="BH825" s="5"/>
      <c r="BI825" s="18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</row>
    <row r="826" spans="1:81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5"/>
      <c r="BH826" s="5"/>
      <c r="BI826" s="18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</row>
    <row r="827" spans="1:81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5"/>
      <c r="BH827" s="5"/>
      <c r="BI827" s="18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</row>
    <row r="828" spans="1:81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5"/>
      <c r="BH828" s="5"/>
      <c r="BI828" s="18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</row>
    <row r="829" spans="1:81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5"/>
      <c r="BH829" s="5"/>
      <c r="BI829" s="18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</row>
    <row r="830" spans="1:81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5"/>
      <c r="BH830" s="5"/>
      <c r="BI830" s="18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</row>
    <row r="831" spans="1:8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5"/>
      <c r="BH831" s="5"/>
      <c r="BI831" s="18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</row>
    <row r="832" spans="1:81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5"/>
      <c r="BH832" s="5"/>
      <c r="BI832" s="18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</row>
    <row r="833" spans="1:81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5"/>
      <c r="BH833" s="5"/>
      <c r="BI833" s="18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</row>
    <row r="834" spans="1:81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5"/>
      <c r="BH834" s="5"/>
      <c r="BI834" s="18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</row>
    <row r="835" spans="1:81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5"/>
      <c r="BH835" s="5"/>
      <c r="BI835" s="18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</row>
    <row r="836" spans="1:81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5"/>
      <c r="BH836" s="5"/>
      <c r="BI836" s="18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</row>
    <row r="837" spans="1:81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5"/>
      <c r="BH837" s="5"/>
      <c r="BI837" s="18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</row>
    <row r="838" spans="1:81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5"/>
      <c r="BH838" s="5"/>
      <c r="BI838" s="18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</row>
    <row r="839" spans="1:81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5"/>
      <c r="BH839" s="5"/>
      <c r="BI839" s="18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</row>
    <row r="840" spans="1:81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5"/>
      <c r="BH840" s="5"/>
      <c r="BI840" s="18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</row>
    <row r="841" spans="1:8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5"/>
      <c r="BH841" s="5"/>
      <c r="BI841" s="18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</row>
    <row r="842" spans="1:81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5"/>
      <c r="BH842" s="5"/>
      <c r="BI842" s="18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</row>
    <row r="843" spans="1:81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5"/>
      <c r="BH843" s="5"/>
      <c r="BI843" s="18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</row>
    <row r="844" spans="1:81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5"/>
      <c r="BH844" s="5"/>
      <c r="BI844" s="18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</row>
    <row r="845" spans="1:81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5"/>
      <c r="BH845" s="5"/>
      <c r="BI845" s="18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</row>
    <row r="846" spans="1:81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5"/>
      <c r="BH846" s="5"/>
      <c r="BI846" s="18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</row>
    <row r="847" spans="1:81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5"/>
      <c r="BH847" s="5"/>
      <c r="BI847" s="18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</row>
    <row r="848" spans="1:81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5"/>
      <c r="BH848" s="5"/>
      <c r="BI848" s="18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</row>
    <row r="849" spans="1:81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5"/>
      <c r="BH849" s="5"/>
      <c r="BI849" s="18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</row>
    <row r="850" spans="1:81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5"/>
      <c r="BH850" s="5"/>
      <c r="BI850" s="18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</row>
    <row r="851" spans="1:8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5"/>
      <c r="BH851" s="5"/>
      <c r="BI851" s="18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</row>
    <row r="852" spans="1:81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5"/>
      <c r="BH852" s="5"/>
      <c r="BI852" s="18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</row>
    <row r="853" spans="1:81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5"/>
      <c r="BH853" s="5"/>
      <c r="BI853" s="18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</row>
    <row r="854" spans="1:81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5"/>
      <c r="BH854" s="5"/>
      <c r="BI854" s="18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</row>
    <row r="855" spans="1:81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5"/>
      <c r="BH855" s="5"/>
      <c r="BI855" s="18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</row>
    <row r="856" spans="1:81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5"/>
      <c r="BH856" s="5"/>
      <c r="BI856" s="18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</row>
    <row r="857" spans="1:81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5"/>
      <c r="BH857" s="5"/>
      <c r="BI857" s="18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</row>
    <row r="858" spans="1:81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5"/>
      <c r="BH858" s="5"/>
      <c r="BI858" s="18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</row>
    <row r="859" spans="1:81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5"/>
      <c r="BH859" s="5"/>
      <c r="BI859" s="18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</row>
    <row r="860" spans="1:81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5"/>
      <c r="BH860" s="5"/>
      <c r="BI860" s="18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</row>
    <row r="861" spans="1:8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5"/>
      <c r="BH861" s="5"/>
      <c r="BI861" s="18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</row>
    <row r="862" spans="1:81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5"/>
      <c r="BH862" s="5"/>
      <c r="BI862" s="18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</row>
    <row r="863" spans="1:81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5"/>
      <c r="BH863" s="5"/>
      <c r="BI863" s="18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</row>
    <row r="864" spans="1:81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5"/>
      <c r="BH864" s="5"/>
      <c r="BI864" s="18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</row>
    <row r="865" spans="1:81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5"/>
      <c r="BH865" s="5"/>
      <c r="BI865" s="18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</row>
    <row r="866" spans="1:81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5"/>
      <c r="BH866" s="5"/>
      <c r="BI866" s="18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</row>
    <row r="867" spans="1:81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5"/>
      <c r="BH867" s="5"/>
      <c r="BI867" s="18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</row>
    <row r="868" spans="1:81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5"/>
      <c r="BH868" s="5"/>
      <c r="BI868" s="18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</row>
    <row r="869" spans="1:81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5"/>
      <c r="BH869" s="5"/>
      <c r="BI869" s="18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</row>
    <row r="870" spans="1:81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5"/>
      <c r="BH870" s="5"/>
      <c r="BI870" s="18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</row>
    <row r="871" spans="1:8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5"/>
      <c r="BH871" s="5"/>
      <c r="BI871" s="18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</row>
    <row r="872" spans="1:81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5"/>
      <c r="BH872" s="5"/>
      <c r="BI872" s="18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</row>
    <row r="873" spans="1:81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5"/>
      <c r="BH873" s="5"/>
      <c r="BI873" s="18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</row>
    <row r="874" spans="1:81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5"/>
      <c r="BH874" s="5"/>
      <c r="BI874" s="18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</row>
    <row r="875" spans="1:81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5"/>
      <c r="BH875" s="5"/>
      <c r="BI875" s="18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</row>
    <row r="876" spans="1:81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5"/>
      <c r="BH876" s="5"/>
      <c r="BI876" s="18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</row>
    <row r="877" spans="1:81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5"/>
      <c r="BH877" s="5"/>
      <c r="BI877" s="18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</row>
    <row r="878" spans="1:81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5"/>
      <c r="BH878" s="5"/>
      <c r="BI878" s="18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</row>
    <row r="879" spans="1:81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5"/>
      <c r="BH879" s="5"/>
      <c r="BI879" s="18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</row>
    <row r="880" spans="1:81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5"/>
      <c r="BH880" s="5"/>
      <c r="BI880" s="18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</row>
    <row r="881" spans="1: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5"/>
      <c r="BH881" s="5"/>
      <c r="BI881" s="18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</row>
    <row r="882" spans="1:81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5"/>
      <c r="BH882" s="5"/>
      <c r="BI882" s="18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</row>
    <row r="883" spans="1:81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5"/>
      <c r="BH883" s="5"/>
      <c r="BI883" s="18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</row>
    <row r="884" spans="1:81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5"/>
      <c r="BH884" s="5"/>
      <c r="BI884" s="18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</row>
    <row r="885" spans="1:81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5"/>
      <c r="BH885" s="5"/>
      <c r="BI885" s="18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</row>
    <row r="886" spans="1:81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5"/>
      <c r="BH886" s="5"/>
      <c r="BI886" s="18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</row>
    <row r="887" spans="1:81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5"/>
      <c r="BH887" s="5"/>
      <c r="BI887" s="18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</row>
    <row r="888" spans="1:81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5"/>
      <c r="BH888" s="5"/>
      <c r="BI888" s="18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</row>
    <row r="889" spans="1:81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5"/>
      <c r="BH889" s="5"/>
      <c r="BI889" s="18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</row>
    <row r="890" spans="1:81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5"/>
      <c r="BH890" s="5"/>
      <c r="BI890" s="18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</row>
    <row r="891" spans="1:8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5"/>
      <c r="BH891" s="5"/>
      <c r="BI891" s="18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</row>
    <row r="892" spans="1:81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5"/>
      <c r="BH892" s="5"/>
      <c r="BI892" s="18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</row>
    <row r="893" spans="1:81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5"/>
      <c r="BH893" s="5"/>
      <c r="BI893" s="18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</row>
    <row r="894" spans="1:81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5"/>
      <c r="BH894" s="5"/>
      <c r="BI894" s="18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</row>
    <row r="895" spans="1:81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5"/>
      <c r="BH895" s="5"/>
      <c r="BI895" s="18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</row>
    <row r="896" spans="1:81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5"/>
      <c r="BH896" s="5"/>
      <c r="BI896" s="18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</row>
    <row r="897" spans="1:81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5"/>
      <c r="BH897" s="5"/>
      <c r="BI897" s="18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</row>
    <row r="898" spans="1:81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5"/>
      <c r="BH898" s="5"/>
      <c r="BI898" s="18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</row>
    <row r="899" spans="1:81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5"/>
      <c r="BH899" s="5"/>
      <c r="BI899" s="18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</row>
    <row r="900" spans="1:81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5"/>
      <c r="BH900" s="5"/>
      <c r="BI900" s="18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</row>
    <row r="901" spans="1:8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5"/>
      <c r="BH901" s="5"/>
      <c r="BI901" s="18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</row>
    <row r="902" spans="1:81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5"/>
      <c r="BH902" s="5"/>
      <c r="BI902" s="18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</row>
    <row r="903" spans="1:81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5"/>
      <c r="BH903" s="5"/>
      <c r="BI903" s="18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</row>
    <row r="904" spans="1:81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5"/>
      <c r="BH904" s="5"/>
      <c r="BI904" s="18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</row>
    <row r="905" spans="1:81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5"/>
      <c r="BH905" s="5"/>
      <c r="BI905" s="18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</row>
    <row r="906" spans="1:81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5"/>
      <c r="BH906" s="5"/>
      <c r="BI906" s="18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</row>
    <row r="907" spans="1:81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5"/>
      <c r="BH907" s="5"/>
      <c r="BI907" s="18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</row>
    <row r="908" spans="1:81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5"/>
      <c r="BH908" s="5"/>
      <c r="BI908" s="18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</row>
    <row r="909" spans="1:81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5"/>
      <c r="BH909" s="5"/>
      <c r="BI909" s="18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</row>
    <row r="910" spans="1:81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5"/>
      <c r="BH910" s="5"/>
      <c r="BI910" s="18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</row>
    <row r="911" spans="1:8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5"/>
      <c r="BH911" s="5"/>
      <c r="BI911" s="18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</row>
    <row r="912" spans="1:81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5"/>
      <c r="BH912" s="5"/>
      <c r="BI912" s="18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</row>
    <row r="913" spans="1:81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5"/>
      <c r="BH913" s="5"/>
      <c r="BI913" s="18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</row>
    <row r="914" spans="1:81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5"/>
      <c r="BH914" s="5"/>
      <c r="BI914" s="18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</row>
    <row r="915" spans="1:81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5"/>
      <c r="BH915" s="5"/>
      <c r="BI915" s="18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</row>
    <row r="916" spans="1:81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5"/>
      <c r="BH916" s="5"/>
      <c r="BI916" s="18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</row>
    <row r="917" spans="1:81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5"/>
      <c r="BH917" s="5"/>
      <c r="BI917" s="18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</row>
    <row r="918" spans="1:81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5"/>
      <c r="BH918" s="5"/>
      <c r="BI918" s="18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</row>
    <row r="919" spans="1:81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5"/>
      <c r="BH919" s="5"/>
      <c r="BI919" s="18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</row>
    <row r="920" spans="1:81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5"/>
      <c r="BH920" s="5"/>
      <c r="BI920" s="18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</row>
    <row r="921" spans="1:8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5"/>
      <c r="BH921" s="5"/>
      <c r="BI921" s="18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</row>
    <row r="922" spans="1:81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5"/>
      <c r="BH922" s="5"/>
      <c r="BI922" s="18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</row>
    <row r="923" spans="1:81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5"/>
      <c r="BH923" s="5"/>
      <c r="BI923" s="18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</row>
    <row r="924" spans="1:81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5"/>
      <c r="BH924" s="5"/>
      <c r="BI924" s="18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</row>
    <row r="925" spans="1:81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5"/>
      <c r="BH925" s="5"/>
      <c r="BI925" s="18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</row>
    <row r="926" spans="1:81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5"/>
      <c r="BH926" s="5"/>
      <c r="BI926" s="18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</row>
    <row r="927" spans="1:81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5"/>
      <c r="BH927" s="5"/>
      <c r="BI927" s="18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</row>
    <row r="928" spans="1:81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5"/>
      <c r="BH928" s="5"/>
      <c r="BI928" s="18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</row>
    <row r="929" spans="1:81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5"/>
      <c r="BH929" s="5"/>
      <c r="BI929" s="18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</row>
    <row r="930" spans="1:81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5"/>
      <c r="BH930" s="5"/>
      <c r="BI930" s="18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</row>
    <row r="931" spans="1:8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5"/>
      <c r="BH931" s="5"/>
      <c r="BI931" s="18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</row>
    <row r="932" spans="1:81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5"/>
      <c r="BH932" s="5"/>
      <c r="BI932" s="18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</row>
    <row r="933" spans="1:81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5"/>
      <c r="BH933" s="5"/>
      <c r="BI933" s="18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</row>
    <row r="934" spans="1:81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5"/>
      <c r="BH934" s="5"/>
      <c r="BI934" s="18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</row>
    <row r="935" spans="1:81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5"/>
      <c r="BH935" s="5"/>
      <c r="BI935" s="18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</row>
    <row r="936" spans="1:81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5"/>
      <c r="BH936" s="5"/>
      <c r="BI936" s="18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</row>
    <row r="937" spans="1:81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5"/>
      <c r="BH937" s="5"/>
      <c r="BI937" s="18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</row>
    <row r="938" spans="1:81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5"/>
      <c r="BH938" s="5"/>
      <c r="BI938" s="18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</row>
    <row r="939" spans="1:81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5"/>
      <c r="BH939" s="5"/>
      <c r="BI939" s="18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</row>
    <row r="940" spans="1:81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5"/>
      <c r="BH940" s="5"/>
      <c r="BI940" s="18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</row>
    <row r="941" spans="1:8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5"/>
      <c r="BH941" s="5"/>
      <c r="BI941" s="18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</row>
    <row r="942" spans="1:81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5"/>
      <c r="BH942" s="5"/>
      <c r="BI942" s="18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</row>
    <row r="943" spans="1:81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5"/>
      <c r="BH943" s="5"/>
      <c r="BI943" s="18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</row>
    <row r="944" spans="1:81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5"/>
      <c r="BH944" s="5"/>
      <c r="BI944" s="18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</row>
    <row r="945" spans="1:81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5"/>
      <c r="BH945" s="5"/>
      <c r="BI945" s="18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</row>
    <row r="946" spans="1:81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5"/>
      <c r="BH946" s="5"/>
      <c r="BI946" s="18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</row>
    <row r="947" spans="1:81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5"/>
      <c r="BH947" s="5"/>
      <c r="BI947" s="18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</row>
    <row r="948" spans="1:81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5"/>
      <c r="BH948" s="5"/>
      <c r="BI948" s="18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</row>
    <row r="949" spans="1:81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5"/>
      <c r="BH949" s="5"/>
      <c r="BI949" s="18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</row>
    <row r="950" spans="1:81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5"/>
      <c r="BH950" s="5"/>
      <c r="BI950" s="18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</row>
    <row r="951" spans="1:8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5"/>
      <c r="BH951" s="5"/>
      <c r="BI951" s="18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</row>
    <row r="952" spans="1:81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5"/>
      <c r="BH952" s="5"/>
      <c r="BI952" s="18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</row>
    <row r="953" spans="1:81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5"/>
      <c r="BH953" s="5"/>
      <c r="BI953" s="18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</row>
    <row r="954" spans="1:81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5"/>
      <c r="BH954" s="5"/>
      <c r="BI954" s="18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</row>
    <row r="955" spans="1:81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5"/>
      <c r="BH955" s="5"/>
      <c r="BI955" s="18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</row>
    <row r="956" spans="1:81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5"/>
      <c r="BH956" s="5"/>
      <c r="BI956" s="18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</row>
    <row r="957" spans="1:81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5"/>
      <c r="BH957" s="5"/>
      <c r="BI957" s="18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</row>
    <row r="958" spans="1:81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5"/>
      <c r="BH958" s="5"/>
      <c r="BI958" s="18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</row>
    <row r="959" spans="1:81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5"/>
      <c r="BH959" s="5"/>
      <c r="BI959" s="18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</row>
    <row r="960" spans="1:81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5"/>
      <c r="BH960" s="5"/>
      <c r="BI960" s="18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</row>
    <row r="961" spans="1:8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5"/>
      <c r="BH961" s="5"/>
      <c r="BI961" s="18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</row>
    <row r="962" spans="1:81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5"/>
      <c r="BH962" s="5"/>
      <c r="BI962" s="18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</row>
    <row r="963" spans="1:81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5"/>
      <c r="BH963" s="5"/>
      <c r="BI963" s="18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</row>
    <row r="964" spans="1:81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5"/>
      <c r="BH964" s="5"/>
      <c r="BI964" s="18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</row>
    <row r="965" spans="1:81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5"/>
      <c r="BH965" s="5"/>
      <c r="BI965" s="18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</row>
    <row r="966" spans="1:81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5"/>
      <c r="BH966" s="5"/>
      <c r="BI966" s="18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</row>
    <row r="967" spans="1:81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5"/>
      <c r="BH967" s="5"/>
      <c r="BI967" s="18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</row>
    <row r="968" spans="1:81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5"/>
      <c r="BH968" s="5"/>
      <c r="BI968" s="18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</row>
    <row r="969" spans="1:81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5"/>
      <c r="BH969" s="5"/>
      <c r="BI969" s="18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</row>
    <row r="970" spans="1:81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5"/>
      <c r="BH970" s="5"/>
      <c r="BI970" s="18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</row>
    <row r="971" spans="1:8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5"/>
      <c r="BH971" s="5"/>
      <c r="BI971" s="18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</row>
    <row r="972" spans="1:81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5"/>
      <c r="BH972" s="5"/>
      <c r="BI972" s="18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</row>
    <row r="973" spans="1:81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5"/>
      <c r="BH973" s="5"/>
      <c r="BI973" s="18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</row>
    <row r="974" spans="1:81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5"/>
      <c r="BH974" s="5"/>
      <c r="BI974" s="18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</row>
    <row r="975" spans="1:81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5"/>
      <c r="BH975" s="5"/>
      <c r="BI975" s="18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</row>
    <row r="976" spans="1:81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5"/>
      <c r="BH976" s="5"/>
      <c r="BI976" s="18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</row>
    <row r="977" spans="1:81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5"/>
      <c r="BH977" s="5"/>
      <c r="BI977" s="18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</row>
    <row r="978" spans="1:81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5"/>
      <c r="BH978" s="5"/>
      <c r="BI978" s="18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</row>
    <row r="979" spans="1:81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5"/>
      <c r="BH979" s="5"/>
      <c r="BI979" s="18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</row>
    <row r="980" spans="1:81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5"/>
      <c r="BH980" s="5"/>
      <c r="BI980" s="18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</row>
    <row r="981" spans="1: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5"/>
      <c r="BH981" s="5"/>
      <c r="BI981" s="18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</row>
    <row r="982" spans="1:81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5"/>
      <c r="BH982" s="5"/>
      <c r="BI982" s="18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</row>
    <row r="983" spans="1:81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5"/>
      <c r="BH983" s="5"/>
      <c r="BI983" s="18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</row>
    <row r="984" spans="1:81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5"/>
      <c r="BH984" s="5"/>
      <c r="BI984" s="18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</row>
    <row r="985" spans="1:81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5"/>
      <c r="BH985" s="5"/>
      <c r="BI985" s="18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</row>
    <row r="986" spans="1:81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5"/>
      <c r="BH986" s="5"/>
      <c r="BI986" s="18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</row>
    <row r="987" spans="1:81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5"/>
      <c r="BH987" s="5"/>
      <c r="BI987" s="18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</row>
    <row r="988" spans="1:81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5"/>
      <c r="BH988" s="5"/>
      <c r="BI988" s="18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</row>
    <row r="989" spans="1:81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5"/>
      <c r="BH989" s="5"/>
      <c r="BI989" s="18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</row>
    <row r="990" spans="1:81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5"/>
      <c r="BH990" s="5"/>
      <c r="BI990" s="18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</row>
    <row r="991" spans="1:8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5"/>
      <c r="BH991" s="5"/>
      <c r="BI991" s="18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</row>
    <row r="992" spans="1:81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5"/>
      <c r="BH992" s="5"/>
      <c r="BI992" s="18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</row>
    <row r="993" spans="1:81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5"/>
      <c r="BH993" s="5"/>
      <c r="BI993" s="18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</row>
    <row r="994" spans="1:81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5"/>
      <c r="BH994" s="5"/>
      <c r="BI994" s="18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</row>
    <row r="995" spans="1:81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5"/>
      <c r="BH995" s="5"/>
      <c r="BI995" s="18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</row>
    <row r="996" spans="1:81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5"/>
      <c r="BH996" s="5"/>
      <c r="BI996" s="18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</row>
    <row r="997" spans="1:81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5"/>
      <c r="BH997" s="5"/>
      <c r="BI997" s="18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</row>
    <row r="998" spans="1:81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5"/>
      <c r="BH998" s="5"/>
      <c r="BI998" s="18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</row>
    <row r="999" spans="1:81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5"/>
      <c r="BH999" s="5"/>
      <c r="BI999" s="18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</row>
    <row r="1000" spans="1:81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5"/>
      <c r="BH1000" s="5"/>
      <c r="BI1000" s="18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</row>
  </sheetData>
  <mergeCells count="485">
    <mergeCell ref="AR2:AS2"/>
    <mergeCell ref="AT2:AU2"/>
    <mergeCell ref="AV2:AW2"/>
    <mergeCell ref="AX2:AY2"/>
    <mergeCell ref="AZ2:BA2"/>
    <mergeCell ref="BB2:BC2"/>
    <mergeCell ref="BD2:BE2"/>
    <mergeCell ref="AG4:AL4"/>
    <mergeCell ref="AG5:AL5"/>
    <mergeCell ref="AM5:BE5"/>
    <mergeCell ref="AG6:AL6"/>
    <mergeCell ref="AM6:BE6"/>
    <mergeCell ref="AG7:AL7"/>
    <mergeCell ref="AM7:BB7"/>
    <mergeCell ref="H9:N9"/>
    <mergeCell ref="P9:AC9"/>
    <mergeCell ref="V12:AB12"/>
    <mergeCell ref="V13:AB13"/>
    <mergeCell ref="V14:AB14"/>
    <mergeCell ref="V15:AB15"/>
    <mergeCell ref="V21:AC21"/>
    <mergeCell ref="AD21:AE21"/>
    <mergeCell ref="B24:I24"/>
    <mergeCell ref="J24:S24"/>
    <mergeCell ref="T24:U24"/>
    <mergeCell ref="V24:Z24"/>
    <mergeCell ref="AA24:AC24"/>
    <mergeCell ref="AD24:AJ24"/>
    <mergeCell ref="B25:I25"/>
    <mergeCell ref="J25:S25"/>
    <mergeCell ref="T25:U25"/>
    <mergeCell ref="V25:Z25"/>
    <mergeCell ref="AA25:AC25"/>
    <mergeCell ref="AD25:AJ25"/>
    <mergeCell ref="B26:I26"/>
    <mergeCell ref="J26:S26"/>
    <mergeCell ref="T26:U26"/>
    <mergeCell ref="V26:Z26"/>
    <mergeCell ref="AA26:AC26"/>
    <mergeCell ref="AD26:AJ26"/>
    <mergeCell ref="B27:I27"/>
    <mergeCell ref="J27:S27"/>
    <mergeCell ref="T27:U27"/>
    <mergeCell ref="V27:Z27"/>
    <mergeCell ref="AA27:AC27"/>
    <mergeCell ref="AD27:AJ27"/>
    <mergeCell ref="B28:I28"/>
    <mergeCell ref="J28:S28"/>
    <mergeCell ref="T28:U28"/>
    <mergeCell ref="V28:Z28"/>
    <mergeCell ref="AA28:AC28"/>
    <mergeCell ref="AD28:AJ28"/>
    <mergeCell ref="B29:I29"/>
    <mergeCell ref="J29:S29"/>
    <mergeCell ref="T29:U29"/>
    <mergeCell ref="V29:Z29"/>
    <mergeCell ref="AA29:AC29"/>
    <mergeCell ref="AD29:AJ29"/>
    <mergeCell ref="B30:I30"/>
    <mergeCell ref="J30:S30"/>
    <mergeCell ref="T30:U30"/>
    <mergeCell ref="V30:Z30"/>
    <mergeCell ref="AA30:AC30"/>
    <mergeCell ref="AD30:AJ30"/>
    <mergeCell ref="B31:I31"/>
    <mergeCell ref="J31:S31"/>
    <mergeCell ref="T31:U31"/>
    <mergeCell ref="V31:Z31"/>
    <mergeCell ref="AA31:AC31"/>
    <mergeCell ref="AD31:AJ31"/>
    <mergeCell ref="B32:I32"/>
    <mergeCell ref="J32:S32"/>
    <mergeCell ref="T32:U32"/>
    <mergeCell ref="V32:Z32"/>
    <mergeCell ref="AA32:AC32"/>
    <mergeCell ref="AD32:AJ32"/>
    <mergeCell ref="B33:I33"/>
    <mergeCell ref="J33:S33"/>
    <mergeCell ref="T33:U33"/>
    <mergeCell ref="V33:Z33"/>
    <mergeCell ref="AA33:AC33"/>
    <mergeCell ref="AD33:AJ33"/>
    <mergeCell ref="V34:AC34"/>
    <mergeCell ref="AD34:AJ34"/>
    <mergeCell ref="V38:AA38"/>
    <mergeCell ref="AB38:AG38"/>
    <mergeCell ref="AH38:AM38"/>
    <mergeCell ref="AN38:AS38"/>
    <mergeCell ref="AT38:AY38"/>
    <mergeCell ref="AZ38:BE38"/>
    <mergeCell ref="V39:W39"/>
    <mergeCell ref="AB39:AC39"/>
    <mergeCell ref="AH39:AI39"/>
    <mergeCell ref="AN39:AO39"/>
    <mergeCell ref="AT39:AU39"/>
    <mergeCell ref="AZ39:BA39"/>
    <mergeCell ref="V40:X40"/>
    <mergeCell ref="Y40:AA40"/>
    <mergeCell ref="AB40:AD40"/>
    <mergeCell ref="AE40:AG40"/>
    <mergeCell ref="AH40:AJ40"/>
    <mergeCell ref="AK40:AM40"/>
    <mergeCell ref="AN40:AP40"/>
    <mergeCell ref="AQ40:AS40"/>
    <mergeCell ref="AT40:AV40"/>
    <mergeCell ref="AW40:AY40"/>
    <mergeCell ref="AZ40:BB40"/>
    <mergeCell ref="BC40:BE40"/>
    <mergeCell ref="B41:I41"/>
    <mergeCell ref="J41:S41"/>
    <mergeCell ref="T41:U41"/>
    <mergeCell ref="V41:X41"/>
    <mergeCell ref="Y41:AA41"/>
    <mergeCell ref="AB41:AD41"/>
    <mergeCell ref="AE41:AG41"/>
    <mergeCell ref="AH41:AJ41"/>
    <mergeCell ref="AK41:AM41"/>
    <mergeCell ref="AN41:AP41"/>
    <mergeCell ref="AQ41:AS41"/>
    <mergeCell ref="AT41:AV41"/>
    <mergeCell ref="AW41:AY41"/>
    <mergeCell ref="AZ41:BB41"/>
    <mergeCell ref="BC41:BE41"/>
    <mergeCell ref="B42:I42"/>
    <mergeCell ref="J42:S42"/>
    <mergeCell ref="T42:U42"/>
    <mergeCell ref="V42:X42"/>
    <mergeCell ref="Y42:AA42"/>
    <mergeCell ref="AB42:AD42"/>
    <mergeCell ref="AE42:AG42"/>
    <mergeCell ref="AH42:AJ42"/>
    <mergeCell ref="AK42:AM42"/>
    <mergeCell ref="AN42:AP42"/>
    <mergeCell ref="AQ42:AS42"/>
    <mergeCell ref="AT42:AV42"/>
    <mergeCell ref="AW42:AY42"/>
    <mergeCell ref="AZ42:BB42"/>
    <mergeCell ref="BC42:BE42"/>
    <mergeCell ref="B43:I43"/>
    <mergeCell ref="J43:S43"/>
    <mergeCell ref="T43:U43"/>
    <mergeCell ref="V43:X43"/>
    <mergeCell ref="Y43:AA43"/>
    <mergeCell ref="AB43:AD43"/>
    <mergeCell ref="AE43:AG43"/>
    <mergeCell ref="AH43:AJ43"/>
    <mergeCell ref="AK43:AM43"/>
    <mergeCell ref="AN43:AP43"/>
    <mergeCell ref="AQ43:AS43"/>
    <mergeCell ref="AT43:AV43"/>
    <mergeCell ref="AW43:AY43"/>
    <mergeCell ref="AZ43:BB43"/>
    <mergeCell ref="BC43:BE43"/>
    <mergeCell ref="B44:I44"/>
    <mergeCell ref="J44:S44"/>
    <mergeCell ref="T44:U44"/>
    <mergeCell ref="V44:X44"/>
    <mergeCell ref="Y44:AA44"/>
    <mergeCell ref="AB44:AD44"/>
    <mergeCell ref="AE44:AG44"/>
    <mergeCell ref="AH44:AJ44"/>
    <mergeCell ref="AK44:AM44"/>
    <mergeCell ref="AN44:AP44"/>
    <mergeCell ref="AQ44:AS44"/>
    <mergeCell ref="AT44:AV44"/>
    <mergeCell ref="AW44:AY44"/>
    <mergeCell ref="AZ44:BB44"/>
    <mergeCell ref="BC44:BE44"/>
    <mergeCell ref="B45:I45"/>
    <mergeCell ref="J45:S45"/>
    <mergeCell ref="T45:U45"/>
    <mergeCell ref="V45:X45"/>
    <mergeCell ref="Y45:AA45"/>
    <mergeCell ref="AB45:AD45"/>
    <mergeCell ref="AE45:AG45"/>
    <mergeCell ref="AH45:AJ45"/>
    <mergeCell ref="AK45:AM45"/>
    <mergeCell ref="AN45:AP45"/>
    <mergeCell ref="AQ45:AS45"/>
    <mergeCell ref="AT45:AV45"/>
    <mergeCell ref="AW45:AY45"/>
    <mergeCell ref="AZ45:BB45"/>
    <mergeCell ref="BC45:BE45"/>
    <mergeCell ref="B46:I46"/>
    <mergeCell ref="J46:S46"/>
    <mergeCell ref="T46:U46"/>
    <mergeCell ref="V46:X46"/>
    <mergeCell ref="Y46:AA46"/>
    <mergeCell ref="AB46:AD46"/>
    <mergeCell ref="AE46:AG46"/>
    <mergeCell ref="AH46:AJ46"/>
    <mergeCell ref="AK46:AM46"/>
    <mergeCell ref="AN46:AP46"/>
    <mergeCell ref="AQ46:AS46"/>
    <mergeCell ref="AT46:AV46"/>
    <mergeCell ref="AW46:AY46"/>
    <mergeCell ref="AZ46:BB46"/>
    <mergeCell ref="BC46:BE46"/>
    <mergeCell ref="B47:I47"/>
    <mergeCell ref="J47:S47"/>
    <mergeCell ref="T47:U47"/>
    <mergeCell ref="V47:X47"/>
    <mergeCell ref="Y47:AA47"/>
    <mergeCell ref="AB47:AD47"/>
    <mergeCell ref="AE47:AG47"/>
    <mergeCell ref="AH47:AJ47"/>
    <mergeCell ref="AK47:AM47"/>
    <mergeCell ref="AN47:AP47"/>
    <mergeCell ref="AQ47:AS47"/>
    <mergeCell ref="AT47:AV47"/>
    <mergeCell ref="AW47:AY47"/>
    <mergeCell ref="AZ47:BB47"/>
    <mergeCell ref="BC47:BE47"/>
    <mergeCell ref="B48:I48"/>
    <mergeCell ref="J48:S48"/>
    <mergeCell ref="T48:U48"/>
    <mergeCell ref="V48:X48"/>
    <mergeCell ref="Y48:AA48"/>
    <mergeCell ref="AB48:AD48"/>
    <mergeCell ref="AE48:AG48"/>
    <mergeCell ref="AH48:AJ48"/>
    <mergeCell ref="AK48:AM48"/>
    <mergeCell ref="AN48:AP48"/>
    <mergeCell ref="AQ48:AS48"/>
    <mergeCell ref="AT48:AV48"/>
    <mergeCell ref="AW48:AY48"/>
    <mergeCell ref="AZ48:BB48"/>
    <mergeCell ref="BC48:BE48"/>
    <mergeCell ref="B49:I49"/>
    <mergeCell ref="J49:S49"/>
    <mergeCell ref="T49:U49"/>
    <mergeCell ref="V49:X49"/>
    <mergeCell ref="Y49:AA49"/>
    <mergeCell ref="AB49:AD49"/>
    <mergeCell ref="AE49:AG49"/>
    <mergeCell ref="AH49:AJ49"/>
    <mergeCell ref="AK49:AM49"/>
    <mergeCell ref="AN49:AP49"/>
    <mergeCell ref="AQ49:AS49"/>
    <mergeCell ref="AT49:AV49"/>
    <mergeCell ref="AW49:AY49"/>
    <mergeCell ref="AZ49:BB49"/>
    <mergeCell ref="BC49:BE49"/>
    <mergeCell ref="B50:I50"/>
    <mergeCell ref="J50:S50"/>
    <mergeCell ref="T50:U50"/>
    <mergeCell ref="V50:X50"/>
    <mergeCell ref="Y50:AA50"/>
    <mergeCell ref="AB50:AD50"/>
    <mergeCell ref="AE50:AG50"/>
    <mergeCell ref="AH50:AJ50"/>
    <mergeCell ref="AK50:AM50"/>
    <mergeCell ref="AN50:AP50"/>
    <mergeCell ref="AQ50:AS50"/>
    <mergeCell ref="AT50:AV50"/>
    <mergeCell ref="AW50:AY50"/>
    <mergeCell ref="AZ50:BB50"/>
    <mergeCell ref="BC50:BE50"/>
    <mergeCell ref="D52:I52"/>
    <mergeCell ref="J52:O52"/>
    <mergeCell ref="P52:U52"/>
    <mergeCell ref="V52:AA52"/>
    <mergeCell ref="AB52:AG52"/>
    <mergeCell ref="AH52:AM52"/>
    <mergeCell ref="D53:E53"/>
    <mergeCell ref="J53:K53"/>
    <mergeCell ref="P53:Q53"/>
    <mergeCell ref="V53:W53"/>
    <mergeCell ref="AB53:AC53"/>
    <mergeCell ref="AH53:AI53"/>
    <mergeCell ref="D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E54:AG54"/>
    <mergeCell ref="AH54:AJ54"/>
    <mergeCell ref="AK54:AM54"/>
    <mergeCell ref="AN54:AP54"/>
    <mergeCell ref="AQ54:AS54"/>
    <mergeCell ref="AT54:AX54"/>
    <mergeCell ref="AY54:BE54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E55:AG55"/>
    <mergeCell ref="AH55:AJ55"/>
    <mergeCell ref="AK55:AM55"/>
    <mergeCell ref="AN55:AP55"/>
    <mergeCell ref="AQ55:AS55"/>
    <mergeCell ref="AT55:AX55"/>
    <mergeCell ref="AY55:BE55"/>
    <mergeCell ref="D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E56:AG56"/>
    <mergeCell ref="AH56:AJ56"/>
    <mergeCell ref="AK56:AM56"/>
    <mergeCell ref="AN56:AP56"/>
    <mergeCell ref="AQ56:AS56"/>
    <mergeCell ref="AT56:AX56"/>
    <mergeCell ref="AY56:BE56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E57:AG57"/>
    <mergeCell ref="AH57:AJ57"/>
    <mergeCell ref="AK57:AM57"/>
    <mergeCell ref="AN57:AP57"/>
    <mergeCell ref="AQ57:AS57"/>
    <mergeCell ref="AT57:AX57"/>
    <mergeCell ref="AY57:BE57"/>
    <mergeCell ref="D58:F58"/>
    <mergeCell ref="G58:I58"/>
    <mergeCell ref="J58:L58"/>
    <mergeCell ref="M58:O58"/>
    <mergeCell ref="P58:R58"/>
    <mergeCell ref="S58:U58"/>
    <mergeCell ref="V58:X58"/>
    <mergeCell ref="Y58:AA58"/>
    <mergeCell ref="AB58:AD58"/>
    <mergeCell ref="AE58:AG58"/>
    <mergeCell ref="AH58:AJ58"/>
    <mergeCell ref="AK58:AM58"/>
    <mergeCell ref="AN58:AP58"/>
    <mergeCell ref="AQ58:AS58"/>
    <mergeCell ref="AT58:AX58"/>
    <mergeCell ref="AY58:BE58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E59:AG59"/>
    <mergeCell ref="AH59:AJ59"/>
    <mergeCell ref="AK59:AM59"/>
    <mergeCell ref="AN59:AP59"/>
    <mergeCell ref="AQ59:AS59"/>
    <mergeCell ref="AT59:AX59"/>
    <mergeCell ref="AY59:BE59"/>
    <mergeCell ref="D60:F60"/>
    <mergeCell ref="G60:I60"/>
    <mergeCell ref="J60:L60"/>
    <mergeCell ref="M60:O60"/>
    <mergeCell ref="P60:R60"/>
    <mergeCell ref="S60:U60"/>
    <mergeCell ref="V60:X60"/>
    <mergeCell ref="Y60:AA60"/>
    <mergeCell ref="AB60:AD60"/>
    <mergeCell ref="AE60:AG60"/>
    <mergeCell ref="AH60:AJ60"/>
    <mergeCell ref="AK60:AM60"/>
    <mergeCell ref="AN60:AP60"/>
    <mergeCell ref="AQ60:AS60"/>
    <mergeCell ref="AT60:AX60"/>
    <mergeCell ref="AY60:BE60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E61:AG61"/>
    <mergeCell ref="AH61:AJ61"/>
    <mergeCell ref="AK61:AM61"/>
    <mergeCell ref="AN61:AP61"/>
    <mergeCell ref="AQ61:AS61"/>
    <mergeCell ref="AT61:AX61"/>
    <mergeCell ref="AY61:BE61"/>
    <mergeCell ref="D62:F62"/>
    <mergeCell ref="G62:I62"/>
    <mergeCell ref="J62:L62"/>
    <mergeCell ref="M62:O62"/>
    <mergeCell ref="P62:R62"/>
    <mergeCell ref="S62:U62"/>
    <mergeCell ref="V62:X62"/>
    <mergeCell ref="Y62:AA62"/>
    <mergeCell ref="AB62:AD62"/>
    <mergeCell ref="AE62:AG62"/>
    <mergeCell ref="AH62:AJ62"/>
    <mergeCell ref="AK62:AM62"/>
    <mergeCell ref="AN62:AP62"/>
    <mergeCell ref="AQ62:AS62"/>
    <mergeCell ref="AT62:AX62"/>
    <mergeCell ref="AY62:BE62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E63:AG63"/>
    <mergeCell ref="AH63:AJ63"/>
    <mergeCell ref="AK63:AM63"/>
    <mergeCell ref="AN63:AP63"/>
    <mergeCell ref="AQ63:AS63"/>
    <mergeCell ref="AT63:AX63"/>
    <mergeCell ref="AY63:BE63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E64:AG64"/>
    <mergeCell ref="AH64:AJ64"/>
    <mergeCell ref="AK64:AM64"/>
    <mergeCell ref="AN64:AP64"/>
    <mergeCell ref="AQ64:AS64"/>
    <mergeCell ref="AT64:AX64"/>
    <mergeCell ref="AY64:BE64"/>
    <mergeCell ref="AT65:AX65"/>
    <mergeCell ref="AY65:BE65"/>
    <mergeCell ref="AR71:AV71"/>
    <mergeCell ref="J73:P73"/>
    <mergeCell ref="J78:P78"/>
    <mergeCell ref="F81:K81"/>
    <mergeCell ref="L81:M81"/>
    <mergeCell ref="N81:S81"/>
    <mergeCell ref="U81:V81"/>
    <mergeCell ref="W81:AB81"/>
    <mergeCell ref="AC81:AD81"/>
    <mergeCell ref="AE81:AF81"/>
    <mergeCell ref="F82:K82"/>
    <mergeCell ref="L82:M82"/>
    <mergeCell ref="N82:S82"/>
    <mergeCell ref="U82:V82"/>
    <mergeCell ref="W82:AB82"/>
    <mergeCell ref="AC82:AD82"/>
    <mergeCell ref="AE82:AF82"/>
    <mergeCell ref="F83:K83"/>
    <mergeCell ref="L83:M83"/>
    <mergeCell ref="N83:S83"/>
    <mergeCell ref="F84:K84"/>
    <mergeCell ref="L84:M84"/>
    <mergeCell ref="N84:S84"/>
    <mergeCell ref="U84:BE84"/>
    <mergeCell ref="U1:AK2"/>
    <mergeCell ref="H6:AD7"/>
    <mergeCell ref="B21:I23"/>
    <mergeCell ref="J21:S23"/>
    <mergeCell ref="T21:U23"/>
    <mergeCell ref="V22:Z23"/>
    <mergeCell ref="AA22:AC23"/>
    <mergeCell ref="AD22:AJ23"/>
    <mergeCell ref="B38:I40"/>
    <mergeCell ref="J38:S40"/>
    <mergeCell ref="T38:U40"/>
    <mergeCell ref="AN52:AS53"/>
    <mergeCell ref="AT52:BE53"/>
  </mergeCells>
  <phoneticPr fontId="1"/>
  <conditionalFormatting sqref="P9:AC9">
    <cfRule type="expression" dxfId="3" priority="1" stopIfTrue="1">
      <formula>$BI$5=5</formula>
    </cfRule>
  </conditionalFormatting>
  <conditionalFormatting sqref="L84">
    <cfRule type="cellIs" dxfId="2" priority="2" stopIfTrue="1" operator="lessThan">
      <formula>0</formula>
    </cfRule>
  </conditionalFormatting>
  <conditionalFormatting sqref="B37:BE37">
    <cfRule type="expression" dxfId="1" priority="3" stopIfTrue="1">
      <formula>$BI$10=2</formula>
    </cfRule>
  </conditionalFormatting>
  <conditionalFormatting sqref="O9 AD9">
    <cfRule type="expression" dxfId="0" priority="4" stopIfTrue="1">
      <formula>$BI$5=5</formula>
    </cfRule>
  </conditionalFormatting>
  <printOptions horizontalCentered="1"/>
  <pageMargins left="0.39370078740157483" right="0.39370078740157483" top="0.59055118110236227" bottom="0.39370078740157483" header="0" footer="0"/>
  <pageSetup paperSize="9" scale="64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別添(対象材料集計表)</vt:lpstr>
      <vt:lpstr>別添(対象材料集計表)(記載例)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公門　明日薫</dc:creator>
  <cp:lastModifiedBy>田中　秀典</cp:lastModifiedBy>
  <dcterms:created xsi:type="dcterms:W3CDTF">2026-06-10T02:49:54Z</dcterms:created>
  <dcterms:modified xsi:type="dcterms:W3CDTF">2026-07-23T00:27:08Z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2026-07-23T00:27:08Z</vt:filetime>
  </property>
</Properties>
</file>